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Redservi\Reorganización\"/>
    </mc:Choice>
  </mc:AlternateContent>
  <xr:revisionPtr revIDLastSave="0" documentId="8_{D25B2FA4-9D92-48AB-AC5C-EAA8AB870AFD}" xr6:coauthVersionLast="47" xr6:coauthVersionMax="47" xr10:uidLastSave="{00000000-0000-0000-0000-000000000000}"/>
  <bookViews>
    <workbookView xWindow="-110" yWindow="-110" windowWidth="19420" windowHeight="10420" tabRatio="840" firstSheet="10" activeTab="10" xr2:uid="{00000000-000D-0000-FFFF-FFFF00000000}"/>
  </bookViews>
  <sheets>
    <sheet name="ESF ULTIMO" sheetId="76" r:id="rId1"/>
    <sheet name="EFECTIVO Y EQUIVALENTES - 1" sheetId="78" r:id="rId2"/>
    <sheet name="CxC - 2" sheetId="79" r:id="rId3"/>
    <sheet name="CxC PAR. RELACIONADAS - 3" sheetId="80" r:id="rId4"/>
    <sheet name="INVENTARIOS - 4" sheetId="81" r:id="rId5"/>
    <sheet name="ACTIVO POR IMP. CORR. - 5" sheetId="82" r:id="rId6"/>
    <sheet name="OTROS ACT. NO FINANC. - 6" sheetId="83" r:id="rId7"/>
    <sheet name="PROPIEDADES PLA. Y EQUI. - 7" sheetId="84" r:id="rId8"/>
    <sheet name="ACT. x IMP. DIF. NO CORR. - 8" sheetId="85" r:id="rId9"/>
    <sheet name="PRESTAMOS CORTO PLAZO - 9,1 " sheetId="86" r:id="rId10"/>
    <sheet name="PRESTAMOS LARGO PLAZO - 9,2 " sheetId="87" r:id="rId11"/>
    <sheet name="CxP  Y OTRAS CxP - 10,1 " sheetId="88" r:id="rId12"/>
    <sheet name="OTROS PAS. NO FINAN. - 12,1 " sheetId="89" r:id="rId13"/>
    <sheet name="PASIVO x IMP. DIFERIDO - 12,2" sheetId="90" r:id="rId14"/>
  </sheets>
  <externalReferences>
    <externalReference r:id="rId15"/>
    <externalReference r:id="rId16"/>
  </externalReferences>
  <definedNames>
    <definedName name="_xlnm._FilterDatabase" localSheetId="8" hidden="1">'ACT. x IMP. DIF. NO CORR. - 8'!$A$8:$E$10</definedName>
    <definedName name="_xlnm._FilterDatabase" localSheetId="5" hidden="1">'ACTIVO POR IMP. CORR. - 5'!$A$8:$C$129</definedName>
    <definedName name="_xlnm._FilterDatabase" localSheetId="2" hidden="1">'CxC - 2'!$A$8:$G$2633</definedName>
    <definedName name="_xlnm._FilterDatabase" localSheetId="3" hidden="1">'CxC PAR. RELACIONADAS - 3'!$A$8:$F$11</definedName>
    <definedName name="_xlnm._FilterDatabase" localSheetId="1" hidden="1">'EFECTIVO Y EQUIVALENTES - 1'!$A$8:$C$28</definedName>
    <definedName name="_xlnm._FilterDatabase" localSheetId="4" hidden="1">'INVENTARIOS - 4'!$A$8:$D$57</definedName>
    <definedName name="_xlnm._FilterDatabase" localSheetId="6" hidden="1">'OTROS ACT. NO FINANC. - 6'!$A$8:$E$13</definedName>
    <definedName name="_xlnm._FilterDatabase" localSheetId="7" hidden="1">'PROPIEDADES PLA. Y EQUI. - 7'!$B$8:$T$2862</definedName>
    <definedName name="_xlnm.Print_Area" localSheetId="8">'ACT. x IMP. DIF. NO CORR. - 8'!$A$1:$E$18</definedName>
    <definedName name="_xlnm.Print_Area" localSheetId="5">'ACTIVO POR IMP. CORR. - 5'!$A$1:$C$137</definedName>
    <definedName name="_xlnm.Print_Area" localSheetId="2">'CxC - 2'!$A$1:$G$2642</definedName>
    <definedName name="_xlnm.Print_Area" localSheetId="3">'CxC PAR. RELACIONADAS - 3'!$A$1:$F$19</definedName>
    <definedName name="_xlnm.Print_Area" localSheetId="11">'CxP  Y OTRAS CxP - 10,1 '!$A$1:$G$5437</definedName>
    <definedName name="_xlnm.Print_Area" localSheetId="1">'EFECTIVO Y EQUIVALENTES - 1'!$A$1:$C$35</definedName>
    <definedName name="_xlnm.Print_Area" localSheetId="0">'ESF ULTIMO'!$D$1:$BJ$50</definedName>
    <definedName name="_xlnm.Print_Area" localSheetId="4">'INVENTARIOS - 4'!$A$1:$D$65</definedName>
    <definedName name="_xlnm.Print_Area" localSheetId="6">'OTROS ACT. NO FINANC. - 6'!$A$1:$E$21</definedName>
    <definedName name="_xlnm.Print_Area" localSheetId="12">'OTROS PAS. NO FINAN. - 12,1 '!$A$1:$G$67</definedName>
    <definedName name="_xlnm.Print_Area" localSheetId="13">'PASIVO x IMP. DIFERIDO - 12,2'!$A$1:$D$17</definedName>
    <definedName name="_xlnm.Print_Area" localSheetId="9">'PRESTAMOS CORTO PLAZO - 9,1 '!$A$1:$H$16</definedName>
    <definedName name="_xlnm.Print_Area" localSheetId="10">'PRESTAMOS LARGO PLAZO - 9,2 '!$A$1:$G$58</definedName>
    <definedName name="_xlnm.Print_Area" localSheetId="7">'PROPIEDADES PLA. Y EQUI. - 7'!$A$1:$T$2870</definedName>
    <definedName name="AS2DocOpenMode" hidden="1">"AS2DocumentEdit"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5" hidden="1">#REF!</definedName>
    <definedName name="AS2TickmarkLS" localSheetId="2" hidden="1">#REF!</definedName>
    <definedName name="AS2TickmarkLS" localSheetId="3" hidden="1">#REF!</definedName>
    <definedName name="AS2TickmarkLS" localSheetId="1" hidden="1">#REF!</definedName>
    <definedName name="AS2TickmarkLS" localSheetId="4" hidden="1">#REF!</definedName>
    <definedName name="AS2TickmarkLS" localSheetId="6" hidden="1">#REF!</definedName>
    <definedName name="AS2TickmarkLS" localSheetId="7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TextRefCopyRangeCount" hidden="1">39</definedName>
    <definedName name="_xlnm.Print_Titles" localSheetId="5">'ACTIVO POR IMP. CORR. - 5'!$1:$8</definedName>
    <definedName name="_xlnm.Print_Titles" localSheetId="2">'CxC - 2'!$1:$8</definedName>
    <definedName name="_xlnm.Print_Titles" localSheetId="11">'CxP  Y OTRAS CxP - 10,1 '!$1:$8</definedName>
    <definedName name="_xlnm.Print_Titles" localSheetId="12">'OTROS PAS. NO FINAN. - 12,1 '!$1:$8</definedName>
    <definedName name="_xlnm.Print_Titles" localSheetId="7">'PROPIEDADES PLA. Y EQUI. - 7'!$1:$8</definedName>
    <definedName name="wew" localSheetId="8" hidden="1">{#N/A,#N/A,FALSE,"Aging Summary";#N/A,#N/A,FALSE,"Ratio Analysis";#N/A,#N/A,FALSE,"Test 120 Day Accts";#N/A,#N/A,FALSE,"Tickmarks"}</definedName>
    <definedName name="wew" localSheetId="5" hidden="1">{#N/A,#N/A,FALSE,"Aging Summary";#N/A,#N/A,FALSE,"Ratio Analysis";#N/A,#N/A,FALSE,"Test 120 Day Accts";#N/A,#N/A,FALSE,"Tickmarks"}</definedName>
    <definedName name="wew" localSheetId="2" hidden="1">{#N/A,#N/A,FALSE,"Aging Summary";#N/A,#N/A,FALSE,"Ratio Analysis";#N/A,#N/A,FALSE,"Test 120 Day Accts";#N/A,#N/A,FALSE,"Tickmarks"}</definedName>
    <definedName name="wew" localSheetId="3" hidden="1">{#N/A,#N/A,FALSE,"Aging Summary";#N/A,#N/A,FALSE,"Ratio Analysis";#N/A,#N/A,FALSE,"Test 120 Day Accts";#N/A,#N/A,FALSE,"Tickmarks"}</definedName>
    <definedName name="wew" localSheetId="1" hidden="1">{#N/A,#N/A,FALSE,"Aging Summary";#N/A,#N/A,FALSE,"Ratio Analysis";#N/A,#N/A,FALSE,"Test 120 Day Accts";#N/A,#N/A,FALSE,"Tickmarks"}</definedName>
    <definedName name="wew" localSheetId="4" hidden="1">{#N/A,#N/A,FALSE,"Aging Summary";#N/A,#N/A,FALSE,"Ratio Analysis";#N/A,#N/A,FALSE,"Test 120 Day Accts";#N/A,#N/A,FALSE,"Tickmarks"}</definedName>
    <definedName name="wew" localSheetId="6" hidden="1">{#N/A,#N/A,FALSE,"Aging Summary";#N/A,#N/A,FALSE,"Ratio Analysis";#N/A,#N/A,FALSE,"Test 120 Day Accts";#N/A,#N/A,FALSE,"Tickmarks"}</definedName>
    <definedName name="wew" localSheetId="7" hidden="1">{#N/A,#N/A,FALSE,"Aging Summary";#N/A,#N/A,FALSE,"Ratio Analysis";#N/A,#N/A,FALSE,"Test 120 Day Accts";#N/A,#N/A,FALSE,"Tickmarks"}</definedName>
    <definedName name="wew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ActiveRow" localSheetId="8" hidden="1">#REF!</definedName>
    <definedName name="XRefActiveRow" localSheetId="5" hidden="1">#REF!</definedName>
    <definedName name="XRefActiveRow" localSheetId="2" hidden="1">#REF!</definedName>
    <definedName name="XRefActiveRow" localSheetId="3" hidden="1">#REF!</definedName>
    <definedName name="XRefActiveRow" localSheetId="1" hidden="1">#REF!</definedName>
    <definedName name="XRefActiveRow" localSheetId="4" hidden="1">#REF!</definedName>
    <definedName name="XRefActiveRow" localSheetId="6" hidden="1">#REF!</definedName>
    <definedName name="XRefActiveRow" localSheetId="7" hidden="1">#REF!</definedName>
    <definedName name="XRefActiveRow" hidden="1">#REF!</definedName>
    <definedName name="XRefColumnsCount" hidden="1">4</definedName>
    <definedName name="XRefCopy1" localSheetId="8" hidden="1">'[1]Movimiento Activos Fijos'!#REF!</definedName>
    <definedName name="XRefCopy1" localSheetId="5" hidden="1">'[1]Movimiento Activos Fijos'!#REF!</definedName>
    <definedName name="XRefCopy1" localSheetId="2" hidden="1">'[1]Movimiento Activos Fijos'!#REF!</definedName>
    <definedName name="XRefCopy1" localSheetId="3" hidden="1">'[1]Movimiento Activos Fijos'!#REF!</definedName>
    <definedName name="XRefCopy1" localSheetId="4" hidden="1">'[1]Movimiento Activos Fijos'!#REF!</definedName>
    <definedName name="XRefCopy1" localSheetId="6" hidden="1">'[1]Movimiento Activos Fijos'!#REF!</definedName>
    <definedName name="XRefCopy1" localSheetId="7" hidden="1">'[1]Movimiento Activos Fijos'!#REF!</definedName>
    <definedName name="XRefCopy1" hidden="1">'[1]Movimiento Activos Fijos'!#REF!</definedName>
    <definedName name="XRefCopy10" localSheetId="5" hidden="1">[1]Integraciones!#REF!</definedName>
    <definedName name="XRefCopy10" localSheetId="2" hidden="1">[1]Integraciones!#REF!</definedName>
    <definedName name="XRefCopy10" localSheetId="3" hidden="1">[1]Integraciones!#REF!</definedName>
    <definedName name="XRefCopy10" localSheetId="1" hidden="1">[1]Integraciones!#REF!</definedName>
    <definedName name="XRefCopy10" localSheetId="4" hidden="1">[1]Integraciones!#REF!</definedName>
    <definedName name="XRefCopy10" localSheetId="6" hidden="1">[1]Integraciones!#REF!</definedName>
    <definedName name="XRefCopy10" hidden="1">[1]Integraciones!#REF!</definedName>
    <definedName name="XRefCopy10Row" localSheetId="8" hidden="1">#REF!</definedName>
    <definedName name="XRefCopy10Row" localSheetId="5" hidden="1">#REF!</definedName>
    <definedName name="XRefCopy10Row" localSheetId="2" hidden="1">#REF!</definedName>
    <definedName name="XRefCopy10Row" localSheetId="3" hidden="1">#REF!</definedName>
    <definedName name="XRefCopy10Row" localSheetId="1" hidden="1">#REF!</definedName>
    <definedName name="XRefCopy10Row" localSheetId="4" hidden="1">#REF!</definedName>
    <definedName name="XRefCopy10Row" localSheetId="6" hidden="1">#REF!</definedName>
    <definedName name="XRefCopy10Row" localSheetId="7" hidden="1">#REF!</definedName>
    <definedName name="XRefCopy10Row" hidden="1">#REF!</definedName>
    <definedName name="XRefCopy11" localSheetId="8" hidden="1">'[1]Movimiento Activos Fijos'!#REF!</definedName>
    <definedName name="XRefCopy11" localSheetId="5" hidden="1">'[1]Movimiento Activos Fijos'!#REF!</definedName>
    <definedName name="XRefCopy11" localSheetId="2" hidden="1">'[1]Movimiento Activos Fijos'!#REF!</definedName>
    <definedName name="XRefCopy11" localSheetId="3" hidden="1">'[1]Movimiento Activos Fijos'!#REF!</definedName>
    <definedName name="XRefCopy11" localSheetId="1" hidden="1">'[1]Movimiento Activos Fijos'!#REF!</definedName>
    <definedName name="XRefCopy11" localSheetId="4" hidden="1">'[1]Movimiento Activos Fijos'!#REF!</definedName>
    <definedName name="XRefCopy11" localSheetId="6" hidden="1">'[1]Movimiento Activos Fijos'!#REF!</definedName>
    <definedName name="XRefCopy11" localSheetId="7" hidden="1">'[1]Movimiento Activos Fijos'!#REF!</definedName>
    <definedName name="XRefCopy11" hidden="1">'[1]Movimiento Activos Fijos'!#REF!</definedName>
    <definedName name="XRefCopy11Row" localSheetId="8" hidden="1">#REF!</definedName>
    <definedName name="XRefCopy11Row" localSheetId="5" hidden="1">#REF!</definedName>
    <definedName name="XRefCopy11Row" localSheetId="2" hidden="1">#REF!</definedName>
    <definedName name="XRefCopy11Row" localSheetId="3" hidden="1">#REF!</definedName>
    <definedName name="XRefCopy11Row" localSheetId="1" hidden="1">#REF!</definedName>
    <definedName name="XRefCopy11Row" localSheetId="4" hidden="1">#REF!</definedName>
    <definedName name="XRefCopy11Row" localSheetId="6" hidden="1">#REF!</definedName>
    <definedName name="XRefCopy11Row" localSheetId="7" hidden="1">#REF!</definedName>
    <definedName name="XRefCopy11Row" hidden="1">#REF!</definedName>
    <definedName name="XRefCopy12" localSheetId="8" hidden="1">'[1]Movimiento Activos Fijos'!#REF!</definedName>
    <definedName name="XRefCopy12" localSheetId="5" hidden="1">'[1]Movimiento Activos Fijos'!#REF!</definedName>
    <definedName name="XRefCopy12" localSheetId="2" hidden="1">'[1]Movimiento Activos Fijos'!#REF!</definedName>
    <definedName name="XRefCopy12" localSheetId="3" hidden="1">'[1]Movimiento Activos Fijos'!#REF!</definedName>
    <definedName name="XRefCopy12" localSheetId="1" hidden="1">'[1]Movimiento Activos Fijos'!#REF!</definedName>
    <definedName name="XRefCopy12" localSheetId="4" hidden="1">'[1]Movimiento Activos Fijos'!#REF!</definedName>
    <definedName name="XRefCopy12" localSheetId="6" hidden="1">'[1]Movimiento Activos Fijos'!#REF!</definedName>
    <definedName name="XRefCopy12" localSheetId="7" hidden="1">'[1]Movimiento Activos Fijos'!#REF!</definedName>
    <definedName name="XRefCopy12" hidden="1">'[1]Movimiento Activos Fijos'!#REF!</definedName>
    <definedName name="XRefCopy12Row" localSheetId="8" hidden="1">#REF!</definedName>
    <definedName name="XRefCopy12Row" localSheetId="5" hidden="1">#REF!</definedName>
    <definedName name="XRefCopy12Row" localSheetId="2" hidden="1">#REF!</definedName>
    <definedName name="XRefCopy12Row" localSheetId="3" hidden="1">#REF!</definedName>
    <definedName name="XRefCopy12Row" localSheetId="1" hidden="1">#REF!</definedName>
    <definedName name="XRefCopy12Row" localSheetId="4" hidden="1">#REF!</definedName>
    <definedName name="XRefCopy12Row" localSheetId="6" hidden="1">#REF!</definedName>
    <definedName name="XRefCopy12Row" localSheetId="7" hidden="1">#REF!</definedName>
    <definedName name="XRefCopy12Row" hidden="1">#REF!</definedName>
    <definedName name="XRefCopy13Row" localSheetId="8" hidden="1">#REF!</definedName>
    <definedName name="XRefCopy13Row" localSheetId="5" hidden="1">#REF!</definedName>
    <definedName name="XRefCopy13Row" localSheetId="2" hidden="1">#REF!</definedName>
    <definedName name="XRefCopy13Row" localSheetId="3" hidden="1">#REF!</definedName>
    <definedName name="XRefCopy13Row" localSheetId="1" hidden="1">#REF!</definedName>
    <definedName name="XRefCopy13Row" localSheetId="4" hidden="1">#REF!</definedName>
    <definedName name="XRefCopy13Row" localSheetId="6" hidden="1">#REF!</definedName>
    <definedName name="XRefCopy13Row" localSheetId="7" hidden="1">#REF!</definedName>
    <definedName name="XRefCopy13Row" hidden="1">#REF!</definedName>
    <definedName name="XRefCopy15" localSheetId="8" hidden="1">'[1]Movimiento Activos Fijos'!#REF!</definedName>
    <definedName name="XRefCopy15" localSheetId="5" hidden="1">'[1]Movimiento Activos Fijos'!#REF!</definedName>
    <definedName name="XRefCopy15" localSheetId="2" hidden="1">'[1]Movimiento Activos Fijos'!#REF!</definedName>
    <definedName name="XRefCopy15" localSheetId="3" hidden="1">'[1]Movimiento Activos Fijos'!#REF!</definedName>
    <definedName name="XRefCopy15" localSheetId="1" hidden="1">'[1]Movimiento Activos Fijos'!#REF!</definedName>
    <definedName name="XRefCopy15" localSheetId="4" hidden="1">'[1]Movimiento Activos Fijos'!#REF!</definedName>
    <definedName name="XRefCopy15" localSheetId="6" hidden="1">'[1]Movimiento Activos Fijos'!#REF!</definedName>
    <definedName name="XRefCopy15" localSheetId="7" hidden="1">'[1]Movimiento Activos Fijos'!#REF!</definedName>
    <definedName name="XRefCopy15" hidden="1">'[1]Movimiento Activos Fijos'!#REF!</definedName>
    <definedName name="XRefCopy15Row" localSheetId="8" hidden="1">#REF!</definedName>
    <definedName name="XRefCopy15Row" localSheetId="5" hidden="1">#REF!</definedName>
    <definedName name="XRefCopy15Row" localSheetId="2" hidden="1">#REF!</definedName>
    <definedName name="XRefCopy15Row" localSheetId="3" hidden="1">#REF!</definedName>
    <definedName name="XRefCopy15Row" localSheetId="1" hidden="1">#REF!</definedName>
    <definedName name="XRefCopy15Row" localSheetId="4" hidden="1">#REF!</definedName>
    <definedName name="XRefCopy15Row" localSheetId="6" hidden="1">#REF!</definedName>
    <definedName name="XRefCopy15Row" localSheetId="7" hidden="1">#REF!</definedName>
    <definedName name="XRefCopy15Row" hidden="1">#REF!</definedName>
    <definedName name="XRefCopy16" localSheetId="8" hidden="1">[1]Integraciones!#REF!</definedName>
    <definedName name="XRefCopy16" localSheetId="5" hidden="1">[1]Integraciones!#REF!</definedName>
    <definedName name="XRefCopy16" localSheetId="2" hidden="1">[1]Integraciones!#REF!</definedName>
    <definedName name="XRefCopy16" localSheetId="3" hidden="1">[1]Integraciones!#REF!</definedName>
    <definedName name="XRefCopy16" localSheetId="1" hidden="1">[1]Integraciones!#REF!</definedName>
    <definedName name="XRefCopy16" localSheetId="4" hidden="1">[1]Integraciones!#REF!</definedName>
    <definedName name="XRefCopy16" localSheetId="6" hidden="1">[1]Integraciones!#REF!</definedName>
    <definedName name="XRefCopy16" localSheetId="7" hidden="1">[1]Integraciones!#REF!</definedName>
    <definedName name="XRefCopy16" hidden="1">[1]Integraciones!#REF!</definedName>
    <definedName name="XRefCopy17" localSheetId="5" hidden="1">[1]Integraciones!#REF!</definedName>
    <definedName name="XRefCopy17" localSheetId="2" hidden="1">[1]Integraciones!#REF!</definedName>
    <definedName name="XRefCopy17" localSheetId="3" hidden="1">[1]Integraciones!#REF!</definedName>
    <definedName name="XRefCopy17" localSheetId="1" hidden="1">[1]Integraciones!#REF!</definedName>
    <definedName name="XRefCopy17" localSheetId="4" hidden="1">[1]Integraciones!#REF!</definedName>
    <definedName name="XRefCopy17" localSheetId="6" hidden="1">[1]Integraciones!#REF!</definedName>
    <definedName name="XRefCopy17" hidden="1">[1]Integraciones!#REF!</definedName>
    <definedName name="XRefCopy17Row" localSheetId="8" hidden="1">#REF!</definedName>
    <definedName name="XRefCopy17Row" localSheetId="5" hidden="1">#REF!</definedName>
    <definedName name="XRefCopy17Row" localSheetId="2" hidden="1">#REF!</definedName>
    <definedName name="XRefCopy17Row" localSheetId="3" hidden="1">#REF!</definedName>
    <definedName name="XRefCopy17Row" localSheetId="1" hidden="1">#REF!</definedName>
    <definedName name="XRefCopy17Row" localSheetId="4" hidden="1">#REF!</definedName>
    <definedName name="XRefCopy17Row" localSheetId="6" hidden="1">#REF!</definedName>
    <definedName name="XRefCopy17Row" localSheetId="7" hidden="1">#REF!</definedName>
    <definedName name="XRefCopy17Row" hidden="1">#REF!</definedName>
    <definedName name="XRefCopy18" localSheetId="8" hidden="1">'[1]Movimiento Activos Fijos'!#REF!</definedName>
    <definedName name="XRefCopy18" localSheetId="5" hidden="1">'[1]Movimiento Activos Fijos'!#REF!</definedName>
    <definedName name="XRefCopy18" localSheetId="2" hidden="1">'[1]Movimiento Activos Fijos'!#REF!</definedName>
    <definedName name="XRefCopy18" localSheetId="3" hidden="1">'[1]Movimiento Activos Fijos'!#REF!</definedName>
    <definedName name="XRefCopy18" localSheetId="1" hidden="1">'[1]Movimiento Activos Fijos'!#REF!</definedName>
    <definedName name="XRefCopy18" localSheetId="4" hidden="1">'[1]Movimiento Activos Fijos'!#REF!</definedName>
    <definedName name="XRefCopy18" localSheetId="6" hidden="1">'[1]Movimiento Activos Fijos'!#REF!</definedName>
    <definedName name="XRefCopy18" localSheetId="7" hidden="1">'[1]Movimiento Activos Fijos'!#REF!</definedName>
    <definedName name="XRefCopy18" hidden="1">'[1]Movimiento Activos Fijos'!#REF!</definedName>
    <definedName name="XRefCopy18Row" localSheetId="8" hidden="1">#REF!</definedName>
    <definedName name="XRefCopy18Row" localSheetId="5" hidden="1">#REF!</definedName>
    <definedName name="XRefCopy18Row" localSheetId="2" hidden="1">#REF!</definedName>
    <definedName name="XRefCopy18Row" localSheetId="3" hidden="1">#REF!</definedName>
    <definedName name="XRefCopy18Row" localSheetId="1" hidden="1">#REF!</definedName>
    <definedName name="XRefCopy18Row" localSheetId="4" hidden="1">#REF!</definedName>
    <definedName name="XRefCopy18Row" localSheetId="6" hidden="1">#REF!</definedName>
    <definedName name="XRefCopy18Row" localSheetId="7" hidden="1">#REF!</definedName>
    <definedName name="XRefCopy18Row" hidden="1">#REF!</definedName>
    <definedName name="XRefCopy19" localSheetId="8" hidden="1">[1]Integraciones!#REF!</definedName>
    <definedName name="XRefCopy19" localSheetId="5" hidden="1">[1]Integraciones!#REF!</definedName>
    <definedName name="XRefCopy19" localSheetId="2" hidden="1">[1]Integraciones!#REF!</definedName>
    <definedName name="XRefCopy19" localSheetId="3" hidden="1">[1]Integraciones!#REF!</definedName>
    <definedName name="XRefCopy19" localSheetId="1" hidden="1">[1]Integraciones!#REF!</definedName>
    <definedName name="XRefCopy19" localSheetId="4" hidden="1">[1]Integraciones!#REF!</definedName>
    <definedName name="XRefCopy19" localSheetId="6" hidden="1">[1]Integraciones!#REF!</definedName>
    <definedName name="XRefCopy19" localSheetId="7" hidden="1">[1]Integraciones!#REF!</definedName>
    <definedName name="XRefCopy19" hidden="1">[1]Integraciones!#REF!</definedName>
    <definedName name="XRefCopy19Row" localSheetId="8" hidden="1">#REF!</definedName>
    <definedName name="XRefCopy19Row" localSheetId="5" hidden="1">#REF!</definedName>
    <definedName name="XRefCopy19Row" localSheetId="2" hidden="1">#REF!</definedName>
    <definedName name="XRefCopy19Row" localSheetId="3" hidden="1">#REF!</definedName>
    <definedName name="XRefCopy19Row" localSheetId="1" hidden="1">#REF!</definedName>
    <definedName name="XRefCopy19Row" localSheetId="4" hidden="1">#REF!</definedName>
    <definedName name="XRefCopy19Row" localSheetId="6" hidden="1">#REF!</definedName>
    <definedName name="XRefCopy19Row" localSheetId="7" hidden="1">#REF!</definedName>
    <definedName name="XRefCopy19Row" hidden="1">#REF!</definedName>
    <definedName name="XRefCopy2" localSheetId="8" hidden="1">'[1]Movimiento Activos Fijos'!#REF!</definedName>
    <definedName name="XRefCopy2" localSheetId="5" hidden="1">'[1]Movimiento Activos Fijos'!#REF!</definedName>
    <definedName name="XRefCopy2" localSheetId="2" hidden="1">'[1]Movimiento Activos Fijos'!#REF!</definedName>
    <definedName name="XRefCopy2" localSheetId="3" hidden="1">'[1]Movimiento Activos Fijos'!#REF!</definedName>
    <definedName name="XRefCopy2" localSheetId="1" hidden="1">'[1]Movimiento Activos Fijos'!#REF!</definedName>
    <definedName name="XRefCopy2" localSheetId="4" hidden="1">'[1]Movimiento Activos Fijos'!#REF!</definedName>
    <definedName name="XRefCopy2" localSheetId="6" hidden="1">'[1]Movimiento Activos Fijos'!#REF!</definedName>
    <definedName name="XRefCopy2" localSheetId="7" hidden="1">'[1]Movimiento Activos Fijos'!#REF!</definedName>
    <definedName name="XRefCopy2" hidden="1">'[1]Movimiento Activos Fijos'!#REF!</definedName>
    <definedName name="XRefCopy20" localSheetId="5" hidden="1">'[1]Movimiento Activos Fijos'!#REF!</definedName>
    <definedName name="XRefCopy20" localSheetId="2" hidden="1">'[1]Movimiento Activos Fijos'!#REF!</definedName>
    <definedName name="XRefCopy20" localSheetId="3" hidden="1">'[1]Movimiento Activos Fijos'!#REF!</definedName>
    <definedName name="XRefCopy20" localSheetId="1" hidden="1">'[1]Movimiento Activos Fijos'!#REF!</definedName>
    <definedName name="XRefCopy20" localSheetId="4" hidden="1">'[1]Movimiento Activos Fijos'!#REF!</definedName>
    <definedName name="XRefCopy20" localSheetId="6" hidden="1">'[1]Movimiento Activos Fijos'!#REF!</definedName>
    <definedName name="XRefCopy20" hidden="1">'[1]Movimiento Activos Fijos'!#REF!</definedName>
    <definedName name="XRefCopy20Row" localSheetId="8" hidden="1">#REF!</definedName>
    <definedName name="XRefCopy20Row" localSheetId="5" hidden="1">#REF!</definedName>
    <definedName name="XRefCopy20Row" localSheetId="2" hidden="1">#REF!</definedName>
    <definedName name="XRefCopy20Row" localSheetId="3" hidden="1">#REF!</definedName>
    <definedName name="XRefCopy20Row" localSheetId="1" hidden="1">#REF!</definedName>
    <definedName name="XRefCopy20Row" localSheetId="4" hidden="1">#REF!</definedName>
    <definedName name="XRefCopy20Row" localSheetId="6" hidden="1">#REF!</definedName>
    <definedName name="XRefCopy20Row" localSheetId="7" hidden="1">#REF!</definedName>
    <definedName name="XRefCopy20Row" hidden="1">#REF!</definedName>
    <definedName name="XRefCopy21" localSheetId="8" hidden="1">[1]Integraciones!#REF!</definedName>
    <definedName name="XRefCopy21" localSheetId="5" hidden="1">[1]Integraciones!#REF!</definedName>
    <definedName name="XRefCopy21" localSheetId="2" hidden="1">[1]Integraciones!#REF!</definedName>
    <definedName name="XRefCopy21" localSheetId="3" hidden="1">[1]Integraciones!#REF!</definedName>
    <definedName name="XRefCopy21" localSheetId="1" hidden="1">[1]Integraciones!#REF!</definedName>
    <definedName name="XRefCopy21" localSheetId="4" hidden="1">[1]Integraciones!#REF!</definedName>
    <definedName name="XRefCopy21" localSheetId="6" hidden="1">[1]Integraciones!#REF!</definedName>
    <definedName name="XRefCopy21" localSheetId="7" hidden="1">[1]Integraciones!#REF!</definedName>
    <definedName name="XRefCopy21" hidden="1">[1]Integraciones!#REF!</definedName>
    <definedName name="XRefCopy21Row" localSheetId="8" hidden="1">#REF!</definedName>
    <definedName name="XRefCopy21Row" localSheetId="5" hidden="1">#REF!</definedName>
    <definedName name="XRefCopy21Row" localSheetId="2" hidden="1">#REF!</definedName>
    <definedName name="XRefCopy21Row" localSheetId="3" hidden="1">#REF!</definedName>
    <definedName name="XRefCopy21Row" localSheetId="1" hidden="1">#REF!</definedName>
    <definedName name="XRefCopy21Row" localSheetId="4" hidden="1">#REF!</definedName>
    <definedName name="XRefCopy21Row" localSheetId="6" hidden="1">#REF!</definedName>
    <definedName name="XRefCopy21Row" localSheetId="7" hidden="1">#REF!</definedName>
    <definedName name="XRefCopy21Row" hidden="1">#REF!</definedName>
    <definedName name="XRefCopy22" localSheetId="8" hidden="1">'[1]Movimiento Activos Fijos'!#REF!</definedName>
    <definedName name="XRefCopy22" localSheetId="5" hidden="1">'[1]Movimiento Activos Fijos'!#REF!</definedName>
    <definedName name="XRefCopy22" localSheetId="2" hidden="1">'[1]Movimiento Activos Fijos'!#REF!</definedName>
    <definedName name="XRefCopy22" localSheetId="3" hidden="1">'[1]Movimiento Activos Fijos'!#REF!</definedName>
    <definedName name="XRefCopy22" localSheetId="1" hidden="1">'[1]Movimiento Activos Fijos'!#REF!</definedName>
    <definedName name="XRefCopy22" localSheetId="4" hidden="1">'[1]Movimiento Activos Fijos'!#REF!</definedName>
    <definedName name="XRefCopy22" localSheetId="6" hidden="1">'[1]Movimiento Activos Fijos'!#REF!</definedName>
    <definedName name="XRefCopy22" localSheetId="7" hidden="1">'[1]Movimiento Activos Fijos'!#REF!</definedName>
    <definedName name="XRefCopy22" hidden="1">'[1]Movimiento Activos Fijos'!#REF!</definedName>
    <definedName name="XRefCopy22Row" localSheetId="8" hidden="1">#REF!</definedName>
    <definedName name="XRefCopy22Row" localSheetId="5" hidden="1">#REF!</definedName>
    <definedName name="XRefCopy22Row" localSheetId="2" hidden="1">#REF!</definedName>
    <definedName name="XRefCopy22Row" localSheetId="3" hidden="1">#REF!</definedName>
    <definedName name="XRefCopy22Row" localSheetId="1" hidden="1">#REF!</definedName>
    <definedName name="XRefCopy22Row" localSheetId="4" hidden="1">#REF!</definedName>
    <definedName name="XRefCopy22Row" localSheetId="6" hidden="1">#REF!</definedName>
    <definedName name="XRefCopy22Row" localSheetId="7" hidden="1">#REF!</definedName>
    <definedName name="XRefCopy22Row" hidden="1">#REF!</definedName>
    <definedName name="XRefCopy23" localSheetId="8" hidden="1">[1]Integraciones!#REF!</definedName>
    <definedName name="XRefCopy23" localSheetId="5" hidden="1">[1]Integraciones!#REF!</definedName>
    <definedName name="XRefCopy23" localSheetId="2" hidden="1">[1]Integraciones!#REF!</definedName>
    <definedName name="XRefCopy23" localSheetId="3" hidden="1">[1]Integraciones!#REF!</definedName>
    <definedName name="XRefCopy23" localSheetId="1" hidden="1">[1]Integraciones!#REF!</definedName>
    <definedName name="XRefCopy23" localSheetId="4" hidden="1">[1]Integraciones!#REF!</definedName>
    <definedName name="XRefCopy23" localSheetId="6" hidden="1">[1]Integraciones!#REF!</definedName>
    <definedName name="XRefCopy23" localSheetId="7" hidden="1">[1]Integraciones!#REF!</definedName>
    <definedName name="XRefCopy23" hidden="1">[1]Integraciones!#REF!</definedName>
    <definedName name="XRefCopy23Row" localSheetId="8" hidden="1">#REF!</definedName>
    <definedName name="XRefCopy23Row" localSheetId="5" hidden="1">#REF!</definedName>
    <definedName name="XRefCopy23Row" localSheetId="2" hidden="1">#REF!</definedName>
    <definedName name="XRefCopy23Row" localSheetId="3" hidden="1">#REF!</definedName>
    <definedName name="XRefCopy23Row" localSheetId="1" hidden="1">#REF!</definedName>
    <definedName name="XRefCopy23Row" localSheetId="4" hidden="1">#REF!</definedName>
    <definedName name="XRefCopy23Row" localSheetId="6" hidden="1">#REF!</definedName>
    <definedName name="XRefCopy23Row" localSheetId="7" hidden="1">#REF!</definedName>
    <definedName name="XRefCopy23Row" hidden="1">#REF!</definedName>
    <definedName name="XRefCopy24" localSheetId="8" hidden="1">'[1]Movimiento Activos Fijos'!#REF!</definedName>
    <definedName name="XRefCopy24" localSheetId="5" hidden="1">'[1]Movimiento Activos Fijos'!#REF!</definedName>
    <definedName name="XRefCopy24" localSheetId="2" hidden="1">'[1]Movimiento Activos Fijos'!#REF!</definedName>
    <definedName name="XRefCopy24" localSheetId="3" hidden="1">'[1]Movimiento Activos Fijos'!#REF!</definedName>
    <definedName name="XRefCopy24" localSheetId="1" hidden="1">'[1]Movimiento Activos Fijos'!#REF!</definedName>
    <definedName name="XRefCopy24" localSheetId="4" hidden="1">'[1]Movimiento Activos Fijos'!#REF!</definedName>
    <definedName name="XRefCopy24" localSheetId="6" hidden="1">'[1]Movimiento Activos Fijos'!#REF!</definedName>
    <definedName name="XRefCopy24" localSheetId="7" hidden="1">'[1]Movimiento Activos Fijos'!#REF!</definedName>
    <definedName name="XRefCopy24" hidden="1">'[1]Movimiento Activos Fijos'!#REF!</definedName>
    <definedName name="XRefCopy24Row" localSheetId="8" hidden="1">#REF!</definedName>
    <definedName name="XRefCopy24Row" localSheetId="5" hidden="1">#REF!</definedName>
    <definedName name="XRefCopy24Row" localSheetId="2" hidden="1">#REF!</definedName>
    <definedName name="XRefCopy24Row" localSheetId="3" hidden="1">#REF!</definedName>
    <definedName name="XRefCopy24Row" localSheetId="1" hidden="1">#REF!</definedName>
    <definedName name="XRefCopy24Row" localSheetId="4" hidden="1">#REF!</definedName>
    <definedName name="XRefCopy24Row" localSheetId="6" hidden="1">#REF!</definedName>
    <definedName name="XRefCopy24Row" localSheetId="7" hidden="1">#REF!</definedName>
    <definedName name="XRefCopy24Row" hidden="1">#REF!</definedName>
    <definedName name="XRefCopy25" localSheetId="8" hidden="1">[1]Integraciones!#REF!</definedName>
    <definedName name="XRefCopy25" localSheetId="5" hidden="1">[1]Integraciones!#REF!</definedName>
    <definedName name="XRefCopy25" localSheetId="2" hidden="1">[1]Integraciones!#REF!</definedName>
    <definedName name="XRefCopy25" localSheetId="3" hidden="1">[1]Integraciones!#REF!</definedName>
    <definedName name="XRefCopy25" localSheetId="1" hidden="1">[1]Integraciones!#REF!</definedName>
    <definedName name="XRefCopy25" localSheetId="4" hidden="1">[1]Integraciones!#REF!</definedName>
    <definedName name="XRefCopy25" localSheetId="6" hidden="1">[1]Integraciones!#REF!</definedName>
    <definedName name="XRefCopy25" localSheetId="7" hidden="1">[1]Integraciones!#REF!</definedName>
    <definedName name="XRefCopy25" hidden="1">[1]Integraciones!#REF!</definedName>
    <definedName name="XRefCopy25Row" localSheetId="8" hidden="1">#REF!</definedName>
    <definedName name="XRefCopy25Row" localSheetId="5" hidden="1">#REF!</definedName>
    <definedName name="XRefCopy25Row" localSheetId="2" hidden="1">#REF!</definedName>
    <definedName name="XRefCopy25Row" localSheetId="3" hidden="1">#REF!</definedName>
    <definedName name="XRefCopy25Row" localSheetId="1" hidden="1">#REF!</definedName>
    <definedName name="XRefCopy25Row" localSheetId="4" hidden="1">#REF!</definedName>
    <definedName name="XRefCopy25Row" localSheetId="6" hidden="1">#REF!</definedName>
    <definedName name="XRefCopy25Row" localSheetId="7" hidden="1">#REF!</definedName>
    <definedName name="XRefCopy25Row" hidden="1">#REF!</definedName>
    <definedName name="XRefCopy26" localSheetId="8" hidden="1">'[1]Movimiento Activos Fijos'!#REF!</definedName>
    <definedName name="XRefCopy26" localSheetId="5" hidden="1">'[1]Movimiento Activos Fijos'!#REF!</definedName>
    <definedName name="XRefCopy26" localSheetId="2" hidden="1">'[1]Movimiento Activos Fijos'!#REF!</definedName>
    <definedName name="XRefCopy26" localSheetId="3" hidden="1">'[1]Movimiento Activos Fijos'!#REF!</definedName>
    <definedName name="XRefCopy26" localSheetId="1" hidden="1">'[1]Movimiento Activos Fijos'!#REF!</definedName>
    <definedName name="XRefCopy26" localSheetId="4" hidden="1">'[1]Movimiento Activos Fijos'!#REF!</definedName>
    <definedName name="XRefCopy26" localSheetId="6" hidden="1">'[1]Movimiento Activos Fijos'!#REF!</definedName>
    <definedName name="XRefCopy26" localSheetId="7" hidden="1">'[1]Movimiento Activos Fijos'!#REF!</definedName>
    <definedName name="XRefCopy26" hidden="1">'[1]Movimiento Activos Fijos'!#REF!</definedName>
    <definedName name="XRefCopy26Row" localSheetId="8" hidden="1">#REF!</definedName>
    <definedName name="XRefCopy26Row" localSheetId="5" hidden="1">#REF!</definedName>
    <definedName name="XRefCopy26Row" localSheetId="2" hidden="1">#REF!</definedName>
    <definedName name="XRefCopy26Row" localSheetId="3" hidden="1">#REF!</definedName>
    <definedName name="XRefCopy26Row" localSheetId="1" hidden="1">#REF!</definedName>
    <definedName name="XRefCopy26Row" localSheetId="4" hidden="1">#REF!</definedName>
    <definedName name="XRefCopy26Row" localSheetId="6" hidden="1">#REF!</definedName>
    <definedName name="XRefCopy26Row" localSheetId="7" hidden="1">#REF!</definedName>
    <definedName name="XRefCopy26Row" hidden="1">#REF!</definedName>
    <definedName name="XRefCopy27" localSheetId="8" hidden="1">[1]Integraciones!#REF!</definedName>
    <definedName name="XRefCopy27" localSheetId="5" hidden="1">[1]Integraciones!#REF!</definedName>
    <definedName name="XRefCopy27" localSheetId="2" hidden="1">[1]Integraciones!#REF!</definedName>
    <definedName name="XRefCopy27" localSheetId="3" hidden="1">[1]Integraciones!#REF!</definedName>
    <definedName name="XRefCopy27" localSheetId="1" hidden="1">[1]Integraciones!#REF!</definedName>
    <definedName name="XRefCopy27" localSheetId="4" hidden="1">[1]Integraciones!#REF!</definedName>
    <definedName name="XRefCopy27" localSheetId="6" hidden="1">[1]Integraciones!#REF!</definedName>
    <definedName name="XRefCopy27" localSheetId="7" hidden="1">[1]Integraciones!#REF!</definedName>
    <definedName name="XRefCopy27" hidden="1">[1]Integraciones!#REF!</definedName>
    <definedName name="XRefCopy27Row" localSheetId="8" hidden="1">#REF!</definedName>
    <definedName name="XRefCopy27Row" localSheetId="5" hidden="1">#REF!</definedName>
    <definedName name="XRefCopy27Row" localSheetId="2" hidden="1">#REF!</definedName>
    <definedName name="XRefCopy27Row" localSheetId="3" hidden="1">#REF!</definedName>
    <definedName name="XRefCopy27Row" localSheetId="1" hidden="1">#REF!</definedName>
    <definedName name="XRefCopy27Row" localSheetId="4" hidden="1">#REF!</definedName>
    <definedName name="XRefCopy27Row" localSheetId="6" hidden="1">#REF!</definedName>
    <definedName name="XRefCopy27Row" localSheetId="7" hidden="1">#REF!</definedName>
    <definedName name="XRefCopy27Row" hidden="1">#REF!</definedName>
    <definedName name="XRefCopy28" localSheetId="8" hidden="1">[1]Integraciones!#REF!</definedName>
    <definedName name="XRefCopy28" localSheetId="5" hidden="1">[1]Integraciones!#REF!</definedName>
    <definedName name="XRefCopy28" localSheetId="2" hidden="1">[1]Integraciones!#REF!</definedName>
    <definedName name="XRefCopy28" localSheetId="3" hidden="1">[1]Integraciones!#REF!</definedName>
    <definedName name="XRefCopy28" localSheetId="1" hidden="1">[1]Integraciones!#REF!</definedName>
    <definedName name="XRefCopy28" localSheetId="4" hidden="1">[1]Integraciones!#REF!</definedName>
    <definedName name="XRefCopy28" localSheetId="6" hidden="1">[1]Integraciones!#REF!</definedName>
    <definedName name="XRefCopy28" localSheetId="7" hidden="1">[1]Integraciones!#REF!</definedName>
    <definedName name="XRefCopy28" hidden="1">[1]Integraciones!#REF!</definedName>
    <definedName name="XRefCopy28Row" localSheetId="8" hidden="1">#REF!</definedName>
    <definedName name="XRefCopy28Row" localSheetId="5" hidden="1">#REF!</definedName>
    <definedName name="XRefCopy28Row" localSheetId="2" hidden="1">#REF!</definedName>
    <definedName name="XRefCopy28Row" localSheetId="3" hidden="1">#REF!</definedName>
    <definedName name="XRefCopy28Row" localSheetId="1" hidden="1">#REF!</definedName>
    <definedName name="XRefCopy28Row" localSheetId="4" hidden="1">#REF!</definedName>
    <definedName name="XRefCopy28Row" localSheetId="6" hidden="1">#REF!</definedName>
    <definedName name="XRefCopy28Row" localSheetId="7" hidden="1">#REF!</definedName>
    <definedName name="XRefCopy28Row" hidden="1">#REF!</definedName>
    <definedName name="XRefCopy2Row" localSheetId="8" hidden="1">#REF!</definedName>
    <definedName name="XRefCopy2Row" localSheetId="5" hidden="1">#REF!</definedName>
    <definedName name="XRefCopy2Row" localSheetId="2" hidden="1">#REF!</definedName>
    <definedName name="XRefCopy2Row" localSheetId="3" hidden="1">#REF!</definedName>
    <definedName name="XRefCopy2Row" localSheetId="1" hidden="1">#REF!</definedName>
    <definedName name="XRefCopy2Row" localSheetId="4" hidden="1">#REF!</definedName>
    <definedName name="XRefCopy2Row" localSheetId="6" hidden="1">#REF!</definedName>
    <definedName name="XRefCopy2Row" localSheetId="7" hidden="1">#REF!</definedName>
    <definedName name="XRefCopy2Row" hidden="1">#REF!</definedName>
    <definedName name="XRefCopy3" localSheetId="8" hidden="1">'[1]Movimiento Activos Fijos'!#REF!</definedName>
    <definedName name="XRefCopy3" localSheetId="5" hidden="1">'[1]Movimiento Activos Fijos'!#REF!</definedName>
    <definedName name="XRefCopy3" localSheetId="2" hidden="1">'[1]Movimiento Activos Fijos'!#REF!</definedName>
    <definedName name="XRefCopy3" localSheetId="3" hidden="1">'[1]Movimiento Activos Fijos'!#REF!</definedName>
    <definedName name="XRefCopy3" localSheetId="1" hidden="1">'[1]Movimiento Activos Fijos'!#REF!</definedName>
    <definedName name="XRefCopy3" localSheetId="4" hidden="1">'[1]Movimiento Activos Fijos'!#REF!</definedName>
    <definedName name="XRefCopy3" localSheetId="6" hidden="1">'[1]Movimiento Activos Fijos'!#REF!</definedName>
    <definedName name="XRefCopy3" localSheetId="7" hidden="1">'[1]Movimiento Activos Fijos'!#REF!</definedName>
    <definedName name="XRefCopy3" hidden="1">'[1]Movimiento Activos Fijos'!#REF!</definedName>
    <definedName name="XRefCopy3Row" localSheetId="8" hidden="1">#REF!</definedName>
    <definedName name="XRefCopy3Row" localSheetId="5" hidden="1">#REF!</definedName>
    <definedName name="XRefCopy3Row" localSheetId="2" hidden="1">#REF!</definedName>
    <definedName name="XRefCopy3Row" localSheetId="3" hidden="1">#REF!</definedName>
    <definedName name="XRefCopy3Row" localSheetId="1" hidden="1">#REF!</definedName>
    <definedName name="XRefCopy3Row" localSheetId="4" hidden="1">#REF!</definedName>
    <definedName name="XRefCopy3Row" localSheetId="6" hidden="1">#REF!</definedName>
    <definedName name="XRefCopy3Row" localSheetId="7" hidden="1">#REF!</definedName>
    <definedName name="XRefCopy3Row" hidden="1">#REF!</definedName>
    <definedName name="XRefCopy4" localSheetId="8" hidden="1">'[1]Movimiento Activos Fijos'!#REF!</definedName>
    <definedName name="XRefCopy4" localSheetId="5" hidden="1">'[1]Movimiento Activos Fijos'!#REF!</definedName>
    <definedName name="XRefCopy4" localSheetId="2" hidden="1">'[1]Movimiento Activos Fijos'!#REF!</definedName>
    <definedName name="XRefCopy4" localSheetId="3" hidden="1">'[1]Movimiento Activos Fijos'!#REF!</definedName>
    <definedName name="XRefCopy4" localSheetId="1" hidden="1">'[1]Movimiento Activos Fijos'!#REF!</definedName>
    <definedName name="XRefCopy4" localSheetId="4" hidden="1">'[1]Movimiento Activos Fijos'!#REF!</definedName>
    <definedName name="XRefCopy4" localSheetId="6" hidden="1">'[1]Movimiento Activos Fijos'!#REF!</definedName>
    <definedName name="XRefCopy4" localSheetId="7" hidden="1">'[1]Movimiento Activos Fijos'!#REF!</definedName>
    <definedName name="XRefCopy4" hidden="1">'[1]Movimiento Activos Fijos'!#REF!</definedName>
    <definedName name="XRefCopy4Row" localSheetId="8" hidden="1">#REF!</definedName>
    <definedName name="XRefCopy4Row" localSheetId="5" hidden="1">#REF!</definedName>
    <definedName name="XRefCopy4Row" localSheetId="2" hidden="1">#REF!</definedName>
    <definedName name="XRefCopy4Row" localSheetId="3" hidden="1">#REF!</definedName>
    <definedName name="XRefCopy4Row" localSheetId="1" hidden="1">#REF!</definedName>
    <definedName name="XRefCopy4Row" localSheetId="4" hidden="1">#REF!</definedName>
    <definedName name="XRefCopy4Row" localSheetId="6" hidden="1">#REF!</definedName>
    <definedName name="XRefCopy4Row" localSheetId="7" hidden="1">#REF!</definedName>
    <definedName name="XRefCopy4Row" hidden="1">#REF!</definedName>
    <definedName name="XRefCopy5" localSheetId="8" hidden="1">'[1]Movimiento Activos Fijos'!#REF!</definedName>
    <definedName name="XRefCopy5" localSheetId="5" hidden="1">'[1]Movimiento Activos Fijos'!#REF!</definedName>
    <definedName name="XRefCopy5" localSheetId="2" hidden="1">'[1]Movimiento Activos Fijos'!#REF!</definedName>
    <definedName name="XRefCopy5" localSheetId="3" hidden="1">'[1]Movimiento Activos Fijos'!#REF!</definedName>
    <definedName name="XRefCopy5" localSheetId="1" hidden="1">'[1]Movimiento Activos Fijos'!#REF!</definedName>
    <definedName name="XRefCopy5" localSheetId="4" hidden="1">'[1]Movimiento Activos Fijos'!#REF!</definedName>
    <definedName name="XRefCopy5" localSheetId="6" hidden="1">'[1]Movimiento Activos Fijos'!#REF!</definedName>
    <definedName name="XRefCopy5" localSheetId="7" hidden="1">'[1]Movimiento Activos Fijos'!#REF!</definedName>
    <definedName name="XRefCopy5" hidden="1">'[1]Movimiento Activos Fijos'!#REF!</definedName>
    <definedName name="XRefCopy5Row" localSheetId="8" hidden="1">#REF!</definedName>
    <definedName name="XRefCopy5Row" localSheetId="5" hidden="1">#REF!</definedName>
    <definedName name="XRefCopy5Row" localSheetId="2" hidden="1">#REF!</definedName>
    <definedName name="XRefCopy5Row" localSheetId="3" hidden="1">#REF!</definedName>
    <definedName name="XRefCopy5Row" localSheetId="1" hidden="1">#REF!</definedName>
    <definedName name="XRefCopy5Row" localSheetId="4" hidden="1">#REF!</definedName>
    <definedName name="XRefCopy5Row" localSheetId="6" hidden="1">#REF!</definedName>
    <definedName name="XRefCopy5Row" localSheetId="7" hidden="1">#REF!</definedName>
    <definedName name="XRefCopy5Row" hidden="1">#REF!</definedName>
    <definedName name="XRefCopy6" localSheetId="8" hidden="1">[1]Integraciones!#REF!</definedName>
    <definedName name="XRefCopy6" localSheetId="5" hidden="1">[1]Integraciones!#REF!</definedName>
    <definedName name="XRefCopy6" localSheetId="2" hidden="1">[1]Integraciones!#REF!</definedName>
    <definedName name="XRefCopy6" localSheetId="3" hidden="1">[1]Integraciones!#REF!</definedName>
    <definedName name="XRefCopy6" localSheetId="1" hidden="1">[1]Integraciones!#REF!</definedName>
    <definedName name="XRefCopy6" localSheetId="4" hidden="1">[1]Integraciones!#REF!</definedName>
    <definedName name="XRefCopy6" localSheetId="6" hidden="1">[1]Integraciones!#REF!</definedName>
    <definedName name="XRefCopy6" localSheetId="7" hidden="1">[1]Integraciones!#REF!</definedName>
    <definedName name="XRefCopy6" hidden="1">[1]Integraciones!#REF!</definedName>
    <definedName name="XRefCopy7" localSheetId="5" hidden="1">'[1]Movimiento Activos Fijos'!#REF!</definedName>
    <definedName name="XRefCopy7" localSheetId="2" hidden="1">'[1]Movimiento Activos Fijos'!#REF!</definedName>
    <definedName name="XRefCopy7" localSheetId="3" hidden="1">'[1]Movimiento Activos Fijos'!#REF!</definedName>
    <definedName name="XRefCopy7" localSheetId="1" hidden="1">'[1]Movimiento Activos Fijos'!#REF!</definedName>
    <definedName name="XRefCopy7" localSheetId="4" hidden="1">'[1]Movimiento Activos Fijos'!#REF!</definedName>
    <definedName name="XRefCopy7" localSheetId="6" hidden="1">'[1]Movimiento Activos Fijos'!#REF!</definedName>
    <definedName name="XRefCopy7" hidden="1">'[1]Movimiento Activos Fijos'!#REF!</definedName>
    <definedName name="XRefCopy7Row" localSheetId="8" hidden="1">#REF!</definedName>
    <definedName name="XRefCopy7Row" localSheetId="5" hidden="1">#REF!</definedName>
    <definedName name="XRefCopy7Row" localSheetId="2" hidden="1">#REF!</definedName>
    <definedName name="XRefCopy7Row" localSheetId="3" hidden="1">#REF!</definedName>
    <definedName name="XRefCopy7Row" localSheetId="1" hidden="1">#REF!</definedName>
    <definedName name="XRefCopy7Row" localSheetId="4" hidden="1">#REF!</definedName>
    <definedName name="XRefCopy7Row" localSheetId="6" hidden="1">#REF!</definedName>
    <definedName name="XRefCopy7Row" localSheetId="7" hidden="1">#REF!</definedName>
    <definedName name="XRefCopy7Row" hidden="1">#REF!</definedName>
    <definedName name="XRefCopy8" localSheetId="8" hidden="1">'[1]Movimiento Activos Fijos'!#REF!</definedName>
    <definedName name="XRefCopy8" localSheetId="5" hidden="1">'[1]Movimiento Activos Fijos'!#REF!</definedName>
    <definedName name="XRefCopy8" localSheetId="2" hidden="1">'[1]Movimiento Activos Fijos'!#REF!</definedName>
    <definedName name="XRefCopy8" localSheetId="3" hidden="1">'[1]Movimiento Activos Fijos'!#REF!</definedName>
    <definedName name="XRefCopy8" localSheetId="1" hidden="1">'[1]Movimiento Activos Fijos'!#REF!</definedName>
    <definedName name="XRefCopy8" localSheetId="4" hidden="1">'[1]Movimiento Activos Fijos'!#REF!</definedName>
    <definedName name="XRefCopy8" localSheetId="6" hidden="1">'[1]Movimiento Activos Fijos'!#REF!</definedName>
    <definedName name="XRefCopy8" localSheetId="7" hidden="1">'[1]Movimiento Activos Fijos'!#REF!</definedName>
    <definedName name="XRefCopy8" hidden="1">'[1]Movimiento Activos Fijos'!#REF!</definedName>
    <definedName name="XRefCopy8Row" localSheetId="8" hidden="1">#REF!</definedName>
    <definedName name="XRefCopy8Row" localSheetId="5" hidden="1">#REF!</definedName>
    <definedName name="XRefCopy8Row" localSheetId="2" hidden="1">#REF!</definedName>
    <definedName name="XRefCopy8Row" localSheetId="3" hidden="1">#REF!</definedName>
    <definedName name="XRefCopy8Row" localSheetId="1" hidden="1">#REF!</definedName>
    <definedName name="XRefCopy8Row" localSheetId="4" hidden="1">#REF!</definedName>
    <definedName name="XRefCopy8Row" localSheetId="6" hidden="1">#REF!</definedName>
    <definedName name="XRefCopy8Row" localSheetId="7" hidden="1">#REF!</definedName>
    <definedName name="XRefCopy8Row" hidden="1">#REF!</definedName>
    <definedName name="XRefCopy9" localSheetId="8" hidden="1">[1]Integraciones!#REF!</definedName>
    <definedName name="XRefCopy9" localSheetId="5" hidden="1">[1]Integraciones!#REF!</definedName>
    <definedName name="XRefCopy9" localSheetId="2" hidden="1">[1]Integraciones!#REF!</definedName>
    <definedName name="XRefCopy9" localSheetId="3" hidden="1">[1]Integraciones!#REF!</definedName>
    <definedName name="XRefCopy9" localSheetId="1" hidden="1">[1]Integraciones!#REF!</definedName>
    <definedName name="XRefCopy9" localSheetId="4" hidden="1">[1]Integraciones!#REF!</definedName>
    <definedName name="XRefCopy9" localSheetId="6" hidden="1">[1]Integraciones!#REF!</definedName>
    <definedName name="XRefCopy9" localSheetId="7" hidden="1">[1]Integraciones!#REF!</definedName>
    <definedName name="XRefCopy9" hidden="1">[1]Integraciones!#REF!</definedName>
    <definedName name="XRefCopy9Row" localSheetId="8" hidden="1">#REF!</definedName>
    <definedName name="XRefCopy9Row" localSheetId="5" hidden="1">#REF!</definedName>
    <definedName name="XRefCopy9Row" localSheetId="2" hidden="1">#REF!</definedName>
    <definedName name="XRefCopy9Row" localSheetId="3" hidden="1">#REF!</definedName>
    <definedName name="XRefCopy9Row" localSheetId="1" hidden="1">#REF!</definedName>
    <definedName name="XRefCopy9Row" localSheetId="4" hidden="1">#REF!</definedName>
    <definedName name="XRefCopy9Row" localSheetId="6" hidden="1">#REF!</definedName>
    <definedName name="XRefCopy9Row" localSheetId="7" hidden="1">#REF!</definedName>
    <definedName name="XRefCopy9Row" hidden="1">#REF!</definedName>
    <definedName name="XRefCopyRangeCount" hidden="1">28</definedName>
    <definedName name="XRefPaste10Row" localSheetId="8" hidden="1">#REF!</definedName>
    <definedName name="XRefPaste10Row" localSheetId="5" hidden="1">#REF!</definedName>
    <definedName name="XRefPaste10Row" localSheetId="2" hidden="1">#REF!</definedName>
    <definedName name="XRefPaste10Row" localSheetId="3" hidden="1">#REF!</definedName>
    <definedName name="XRefPaste10Row" localSheetId="1" hidden="1">#REF!</definedName>
    <definedName name="XRefPaste10Row" localSheetId="4" hidden="1">#REF!</definedName>
    <definedName name="XRefPaste10Row" localSheetId="6" hidden="1">#REF!</definedName>
    <definedName name="XRefPaste10Row" localSheetId="7" hidden="1">#REF!</definedName>
    <definedName name="XRefPaste10Row" hidden="1">#REF!</definedName>
    <definedName name="XRefPaste11" localSheetId="8" hidden="1">'[1]Movimiento Activos Fijos'!#REF!</definedName>
    <definedName name="XRefPaste11" localSheetId="5" hidden="1">'[1]Movimiento Activos Fijos'!#REF!</definedName>
    <definedName name="XRefPaste11" localSheetId="2" hidden="1">'[1]Movimiento Activos Fijos'!#REF!</definedName>
    <definedName name="XRefPaste11" localSheetId="3" hidden="1">'[1]Movimiento Activos Fijos'!#REF!</definedName>
    <definedName name="XRefPaste11" localSheetId="1" hidden="1">'[1]Movimiento Activos Fijos'!#REF!</definedName>
    <definedName name="XRefPaste11" localSheetId="4" hidden="1">'[1]Movimiento Activos Fijos'!#REF!</definedName>
    <definedName name="XRefPaste11" localSheetId="6" hidden="1">'[1]Movimiento Activos Fijos'!#REF!</definedName>
    <definedName name="XRefPaste11" localSheetId="7" hidden="1">'[1]Movimiento Activos Fijos'!#REF!</definedName>
    <definedName name="XRefPaste11" hidden="1">'[1]Movimiento Activos Fijos'!#REF!</definedName>
    <definedName name="XRefPaste11Row" localSheetId="8" hidden="1">#REF!</definedName>
    <definedName name="XRefPaste11Row" localSheetId="5" hidden="1">#REF!</definedName>
    <definedName name="XRefPaste11Row" localSheetId="2" hidden="1">#REF!</definedName>
    <definedName name="XRefPaste11Row" localSheetId="3" hidden="1">#REF!</definedName>
    <definedName name="XRefPaste11Row" localSheetId="1" hidden="1">#REF!</definedName>
    <definedName name="XRefPaste11Row" localSheetId="4" hidden="1">#REF!</definedName>
    <definedName name="XRefPaste11Row" localSheetId="6" hidden="1">#REF!</definedName>
    <definedName name="XRefPaste11Row" localSheetId="7" hidden="1">#REF!</definedName>
    <definedName name="XRefPaste11Row" hidden="1">#REF!</definedName>
    <definedName name="XRefPaste12Row" localSheetId="8" hidden="1">#REF!</definedName>
    <definedName name="XRefPaste12Row" localSheetId="5" hidden="1">#REF!</definedName>
    <definedName name="XRefPaste12Row" localSheetId="2" hidden="1">#REF!</definedName>
    <definedName name="XRefPaste12Row" localSheetId="3" hidden="1">#REF!</definedName>
    <definedName name="XRefPaste12Row" localSheetId="1" hidden="1">#REF!</definedName>
    <definedName name="XRefPaste12Row" localSheetId="4" hidden="1">#REF!</definedName>
    <definedName name="XRefPaste12Row" localSheetId="6" hidden="1">#REF!</definedName>
    <definedName name="XRefPaste12Row" localSheetId="7" hidden="1">#REF!</definedName>
    <definedName name="XRefPaste12Row" hidden="1">#REF!</definedName>
    <definedName name="XRefPaste13" localSheetId="8" hidden="1">'[1]Movimiento Activos Fijos'!#REF!</definedName>
    <definedName name="XRefPaste13" localSheetId="5" hidden="1">'[1]Movimiento Activos Fijos'!#REF!</definedName>
    <definedName name="XRefPaste13" localSheetId="2" hidden="1">'[1]Movimiento Activos Fijos'!#REF!</definedName>
    <definedName name="XRefPaste13" localSheetId="3" hidden="1">'[1]Movimiento Activos Fijos'!#REF!</definedName>
    <definedName name="XRefPaste13" localSheetId="1" hidden="1">'[1]Movimiento Activos Fijos'!#REF!</definedName>
    <definedName name="XRefPaste13" localSheetId="4" hidden="1">'[1]Movimiento Activos Fijos'!#REF!</definedName>
    <definedName name="XRefPaste13" localSheetId="6" hidden="1">'[1]Movimiento Activos Fijos'!#REF!</definedName>
    <definedName name="XRefPaste13" localSheetId="7" hidden="1">'[1]Movimiento Activos Fijos'!#REF!</definedName>
    <definedName name="XRefPaste13" hidden="1">'[1]Movimiento Activos Fijos'!#REF!</definedName>
    <definedName name="XRefPaste13Row" localSheetId="8" hidden="1">#REF!</definedName>
    <definedName name="XRefPaste13Row" localSheetId="5" hidden="1">#REF!</definedName>
    <definedName name="XRefPaste13Row" localSheetId="2" hidden="1">#REF!</definedName>
    <definedName name="XRefPaste13Row" localSheetId="3" hidden="1">#REF!</definedName>
    <definedName name="XRefPaste13Row" localSheetId="1" hidden="1">#REF!</definedName>
    <definedName name="XRefPaste13Row" localSheetId="4" hidden="1">#REF!</definedName>
    <definedName name="XRefPaste13Row" localSheetId="6" hidden="1">#REF!</definedName>
    <definedName name="XRefPaste13Row" localSheetId="7" hidden="1">#REF!</definedName>
    <definedName name="XRefPaste13Row" hidden="1">#REF!</definedName>
    <definedName name="XRefPaste14" localSheetId="8" hidden="1">[1]Integraciones!#REF!</definedName>
    <definedName name="XRefPaste14" localSheetId="5" hidden="1">[1]Integraciones!#REF!</definedName>
    <definedName name="XRefPaste14" localSheetId="2" hidden="1">[1]Integraciones!#REF!</definedName>
    <definedName name="XRefPaste14" localSheetId="3" hidden="1">[1]Integraciones!#REF!</definedName>
    <definedName name="XRefPaste14" localSheetId="1" hidden="1">[1]Integraciones!#REF!</definedName>
    <definedName name="XRefPaste14" localSheetId="4" hidden="1">[1]Integraciones!#REF!</definedName>
    <definedName name="XRefPaste14" localSheetId="6" hidden="1">[1]Integraciones!#REF!</definedName>
    <definedName name="XRefPaste14" localSheetId="7" hidden="1">[1]Integraciones!#REF!</definedName>
    <definedName name="XRefPaste14" hidden="1">[1]Integraciones!#REF!</definedName>
    <definedName name="XRefPaste14Row" localSheetId="8" hidden="1">#REF!</definedName>
    <definedName name="XRefPaste14Row" localSheetId="5" hidden="1">#REF!</definedName>
    <definedName name="XRefPaste14Row" localSheetId="2" hidden="1">#REF!</definedName>
    <definedName name="XRefPaste14Row" localSheetId="3" hidden="1">#REF!</definedName>
    <definedName name="XRefPaste14Row" localSheetId="1" hidden="1">#REF!</definedName>
    <definedName name="XRefPaste14Row" localSheetId="4" hidden="1">#REF!</definedName>
    <definedName name="XRefPaste14Row" localSheetId="6" hidden="1">#REF!</definedName>
    <definedName name="XRefPaste14Row" localSheetId="7" hidden="1">#REF!</definedName>
    <definedName name="XRefPaste14Row" hidden="1">#REF!</definedName>
    <definedName name="XRefPaste15" localSheetId="8" hidden="1">'[1]Movimiento Activos Fijos'!#REF!</definedName>
    <definedName name="XRefPaste15" localSheetId="5" hidden="1">'[1]Movimiento Activos Fijos'!#REF!</definedName>
    <definedName name="XRefPaste15" localSheetId="2" hidden="1">'[1]Movimiento Activos Fijos'!#REF!</definedName>
    <definedName name="XRefPaste15" localSheetId="3" hidden="1">'[1]Movimiento Activos Fijos'!#REF!</definedName>
    <definedName name="XRefPaste15" localSheetId="1" hidden="1">'[1]Movimiento Activos Fijos'!#REF!</definedName>
    <definedName name="XRefPaste15" localSheetId="4" hidden="1">'[1]Movimiento Activos Fijos'!#REF!</definedName>
    <definedName name="XRefPaste15" localSheetId="6" hidden="1">'[1]Movimiento Activos Fijos'!#REF!</definedName>
    <definedName name="XRefPaste15" localSheetId="7" hidden="1">'[1]Movimiento Activos Fijos'!#REF!</definedName>
    <definedName name="XRefPaste15" hidden="1">'[1]Movimiento Activos Fijos'!#REF!</definedName>
    <definedName name="XRefPaste15Row" localSheetId="8" hidden="1">#REF!</definedName>
    <definedName name="XRefPaste15Row" localSheetId="5" hidden="1">#REF!</definedName>
    <definedName name="XRefPaste15Row" localSheetId="2" hidden="1">#REF!</definedName>
    <definedName name="XRefPaste15Row" localSheetId="3" hidden="1">#REF!</definedName>
    <definedName name="XRefPaste15Row" localSheetId="1" hidden="1">#REF!</definedName>
    <definedName name="XRefPaste15Row" localSheetId="4" hidden="1">#REF!</definedName>
    <definedName name="XRefPaste15Row" localSheetId="6" hidden="1">#REF!</definedName>
    <definedName name="XRefPaste15Row" localSheetId="7" hidden="1">#REF!</definedName>
    <definedName name="XRefPaste15Row" hidden="1">#REF!</definedName>
    <definedName name="XRefPaste16" localSheetId="8" hidden="1">[1]Integraciones!#REF!</definedName>
    <definedName name="XRefPaste16" localSheetId="5" hidden="1">[1]Integraciones!#REF!</definedName>
    <definedName name="XRefPaste16" localSheetId="2" hidden="1">[1]Integraciones!#REF!</definedName>
    <definedName name="XRefPaste16" localSheetId="3" hidden="1">[1]Integraciones!#REF!</definedName>
    <definedName name="XRefPaste16" localSheetId="1" hidden="1">[1]Integraciones!#REF!</definedName>
    <definedName name="XRefPaste16" localSheetId="4" hidden="1">[1]Integraciones!#REF!</definedName>
    <definedName name="XRefPaste16" localSheetId="6" hidden="1">[1]Integraciones!#REF!</definedName>
    <definedName name="XRefPaste16" localSheetId="7" hidden="1">[1]Integraciones!#REF!</definedName>
    <definedName name="XRefPaste16" hidden="1">[1]Integraciones!#REF!</definedName>
    <definedName name="XRefPaste16Row" localSheetId="8" hidden="1">#REF!</definedName>
    <definedName name="XRefPaste16Row" localSheetId="5" hidden="1">#REF!</definedName>
    <definedName name="XRefPaste16Row" localSheetId="2" hidden="1">#REF!</definedName>
    <definedName name="XRefPaste16Row" localSheetId="3" hidden="1">#REF!</definedName>
    <definedName name="XRefPaste16Row" localSheetId="1" hidden="1">#REF!</definedName>
    <definedName name="XRefPaste16Row" localSheetId="4" hidden="1">#REF!</definedName>
    <definedName name="XRefPaste16Row" localSheetId="6" hidden="1">#REF!</definedName>
    <definedName name="XRefPaste16Row" localSheetId="7" hidden="1">#REF!</definedName>
    <definedName name="XRefPaste16Row" hidden="1">#REF!</definedName>
    <definedName name="XRefPaste17" localSheetId="8" hidden="1">'[1]Movimiento Activos Fijos'!#REF!</definedName>
    <definedName name="XRefPaste17" localSheetId="5" hidden="1">'[1]Movimiento Activos Fijos'!#REF!</definedName>
    <definedName name="XRefPaste17" localSheetId="2" hidden="1">'[1]Movimiento Activos Fijos'!#REF!</definedName>
    <definedName name="XRefPaste17" localSheetId="3" hidden="1">'[1]Movimiento Activos Fijos'!#REF!</definedName>
    <definedName name="XRefPaste17" localSheetId="1" hidden="1">'[1]Movimiento Activos Fijos'!#REF!</definedName>
    <definedName name="XRefPaste17" localSheetId="4" hidden="1">'[1]Movimiento Activos Fijos'!#REF!</definedName>
    <definedName name="XRefPaste17" localSheetId="6" hidden="1">'[1]Movimiento Activos Fijos'!#REF!</definedName>
    <definedName name="XRefPaste17" localSheetId="7" hidden="1">'[1]Movimiento Activos Fijos'!#REF!</definedName>
    <definedName name="XRefPaste17" hidden="1">'[1]Movimiento Activos Fijos'!#REF!</definedName>
    <definedName name="XRefPaste17Row" localSheetId="8" hidden="1">#REF!</definedName>
    <definedName name="XRefPaste17Row" localSheetId="5" hidden="1">#REF!</definedName>
    <definedName name="XRefPaste17Row" localSheetId="2" hidden="1">#REF!</definedName>
    <definedName name="XRefPaste17Row" localSheetId="3" hidden="1">#REF!</definedName>
    <definedName name="XRefPaste17Row" localSheetId="1" hidden="1">#REF!</definedName>
    <definedName name="XRefPaste17Row" localSheetId="4" hidden="1">#REF!</definedName>
    <definedName name="XRefPaste17Row" localSheetId="6" hidden="1">#REF!</definedName>
    <definedName name="XRefPaste17Row" localSheetId="7" hidden="1">#REF!</definedName>
    <definedName name="XRefPaste17Row" hidden="1">#REF!</definedName>
    <definedName name="XRefPaste18" localSheetId="8" hidden="1">[1]Integraciones!#REF!</definedName>
    <definedName name="XRefPaste18" localSheetId="5" hidden="1">[1]Integraciones!#REF!</definedName>
    <definedName name="XRefPaste18" localSheetId="2" hidden="1">[1]Integraciones!#REF!</definedName>
    <definedName name="XRefPaste18" localSheetId="3" hidden="1">[1]Integraciones!#REF!</definedName>
    <definedName name="XRefPaste18" localSheetId="1" hidden="1">[1]Integraciones!#REF!</definedName>
    <definedName name="XRefPaste18" localSheetId="4" hidden="1">[1]Integraciones!#REF!</definedName>
    <definedName name="XRefPaste18" localSheetId="6" hidden="1">[1]Integraciones!#REF!</definedName>
    <definedName name="XRefPaste18" localSheetId="7" hidden="1">[1]Integraciones!#REF!</definedName>
    <definedName name="XRefPaste18" hidden="1">[1]Integraciones!#REF!</definedName>
    <definedName name="XRefPaste18Row" localSheetId="8" hidden="1">#REF!</definedName>
    <definedName name="XRefPaste18Row" localSheetId="5" hidden="1">#REF!</definedName>
    <definedName name="XRefPaste18Row" localSheetId="2" hidden="1">#REF!</definedName>
    <definedName name="XRefPaste18Row" localSheetId="3" hidden="1">#REF!</definedName>
    <definedName name="XRefPaste18Row" localSheetId="1" hidden="1">#REF!</definedName>
    <definedName name="XRefPaste18Row" localSheetId="4" hidden="1">#REF!</definedName>
    <definedName name="XRefPaste18Row" localSheetId="6" hidden="1">#REF!</definedName>
    <definedName name="XRefPaste18Row" localSheetId="7" hidden="1">#REF!</definedName>
    <definedName name="XRefPaste18Row" hidden="1">#REF!</definedName>
    <definedName name="XRefPaste19" localSheetId="8" hidden="1">'[1]Movimiento Activos Fijos'!#REF!</definedName>
    <definedName name="XRefPaste19" localSheetId="5" hidden="1">'[1]Movimiento Activos Fijos'!#REF!</definedName>
    <definedName name="XRefPaste19" localSheetId="2" hidden="1">'[1]Movimiento Activos Fijos'!#REF!</definedName>
    <definedName name="XRefPaste19" localSheetId="3" hidden="1">'[1]Movimiento Activos Fijos'!#REF!</definedName>
    <definedName name="XRefPaste19" localSheetId="1" hidden="1">'[1]Movimiento Activos Fijos'!#REF!</definedName>
    <definedName name="XRefPaste19" localSheetId="4" hidden="1">'[1]Movimiento Activos Fijos'!#REF!</definedName>
    <definedName name="XRefPaste19" localSheetId="6" hidden="1">'[1]Movimiento Activos Fijos'!#REF!</definedName>
    <definedName name="XRefPaste19" localSheetId="7" hidden="1">'[1]Movimiento Activos Fijos'!#REF!</definedName>
    <definedName name="XRefPaste19" hidden="1">'[1]Movimiento Activos Fijos'!#REF!</definedName>
    <definedName name="XRefPaste19Row" localSheetId="8" hidden="1">#REF!</definedName>
    <definedName name="XRefPaste19Row" localSheetId="5" hidden="1">#REF!</definedName>
    <definedName name="XRefPaste19Row" localSheetId="2" hidden="1">#REF!</definedName>
    <definedName name="XRefPaste19Row" localSheetId="3" hidden="1">#REF!</definedName>
    <definedName name="XRefPaste19Row" localSheetId="1" hidden="1">#REF!</definedName>
    <definedName name="XRefPaste19Row" localSheetId="4" hidden="1">#REF!</definedName>
    <definedName name="XRefPaste19Row" localSheetId="6" hidden="1">#REF!</definedName>
    <definedName name="XRefPaste19Row" localSheetId="7" hidden="1">#REF!</definedName>
    <definedName name="XRefPaste19Row" hidden="1">#REF!</definedName>
    <definedName name="XRefPaste1Row" localSheetId="8" hidden="1">#REF!</definedName>
    <definedName name="XRefPaste1Row" localSheetId="5" hidden="1">#REF!</definedName>
    <definedName name="XRefPaste1Row" localSheetId="2" hidden="1">#REF!</definedName>
    <definedName name="XRefPaste1Row" localSheetId="3" hidden="1">#REF!</definedName>
    <definedName name="XRefPaste1Row" localSheetId="1" hidden="1">#REF!</definedName>
    <definedName name="XRefPaste1Row" localSheetId="4" hidden="1">#REF!</definedName>
    <definedName name="XRefPaste1Row" localSheetId="6" hidden="1">#REF!</definedName>
    <definedName name="XRefPaste1Row" localSheetId="7" hidden="1">#REF!</definedName>
    <definedName name="XRefPaste1Row" hidden="1">#REF!</definedName>
    <definedName name="XRefPaste20" localSheetId="8" hidden="1">[1]Integraciones!#REF!</definedName>
    <definedName name="XRefPaste20" localSheetId="5" hidden="1">[1]Integraciones!#REF!</definedName>
    <definedName name="XRefPaste20" localSheetId="2" hidden="1">[1]Integraciones!#REF!</definedName>
    <definedName name="XRefPaste20" localSheetId="3" hidden="1">[1]Integraciones!#REF!</definedName>
    <definedName name="XRefPaste20" localSheetId="1" hidden="1">[1]Integraciones!#REF!</definedName>
    <definedName name="XRefPaste20" localSheetId="4" hidden="1">[1]Integraciones!#REF!</definedName>
    <definedName name="XRefPaste20" localSheetId="6" hidden="1">[1]Integraciones!#REF!</definedName>
    <definedName name="XRefPaste20" localSheetId="7" hidden="1">[1]Integraciones!#REF!</definedName>
    <definedName name="XRefPaste20" hidden="1">[1]Integraciones!#REF!</definedName>
    <definedName name="XRefPaste20Row" localSheetId="8" hidden="1">#REF!</definedName>
    <definedName name="XRefPaste20Row" localSheetId="5" hidden="1">#REF!</definedName>
    <definedName name="XRefPaste20Row" localSheetId="2" hidden="1">#REF!</definedName>
    <definedName name="XRefPaste20Row" localSheetId="3" hidden="1">#REF!</definedName>
    <definedName name="XRefPaste20Row" localSheetId="1" hidden="1">#REF!</definedName>
    <definedName name="XRefPaste20Row" localSheetId="4" hidden="1">#REF!</definedName>
    <definedName name="XRefPaste20Row" localSheetId="6" hidden="1">#REF!</definedName>
    <definedName name="XRefPaste20Row" localSheetId="7" hidden="1">#REF!</definedName>
    <definedName name="XRefPaste20Row" hidden="1">#REF!</definedName>
    <definedName name="XRefPaste21" localSheetId="8" hidden="1">'[1]Movimiento Activos Fijos'!#REF!</definedName>
    <definedName name="XRefPaste21" localSheetId="5" hidden="1">'[1]Movimiento Activos Fijos'!#REF!</definedName>
    <definedName name="XRefPaste21" localSheetId="2" hidden="1">'[1]Movimiento Activos Fijos'!#REF!</definedName>
    <definedName name="XRefPaste21" localSheetId="3" hidden="1">'[1]Movimiento Activos Fijos'!#REF!</definedName>
    <definedName name="XRefPaste21" localSheetId="1" hidden="1">'[1]Movimiento Activos Fijos'!#REF!</definedName>
    <definedName name="XRefPaste21" localSheetId="4" hidden="1">'[1]Movimiento Activos Fijos'!#REF!</definedName>
    <definedName name="XRefPaste21" localSheetId="6" hidden="1">'[1]Movimiento Activos Fijos'!#REF!</definedName>
    <definedName name="XRefPaste21" localSheetId="7" hidden="1">'[1]Movimiento Activos Fijos'!#REF!</definedName>
    <definedName name="XRefPaste21" hidden="1">'[1]Movimiento Activos Fijos'!#REF!</definedName>
    <definedName name="XRefPaste21Row" localSheetId="8" hidden="1">#REF!</definedName>
    <definedName name="XRefPaste21Row" localSheetId="5" hidden="1">#REF!</definedName>
    <definedName name="XRefPaste21Row" localSheetId="2" hidden="1">#REF!</definedName>
    <definedName name="XRefPaste21Row" localSheetId="3" hidden="1">#REF!</definedName>
    <definedName name="XRefPaste21Row" localSheetId="1" hidden="1">#REF!</definedName>
    <definedName name="XRefPaste21Row" localSheetId="4" hidden="1">#REF!</definedName>
    <definedName name="XRefPaste21Row" localSheetId="6" hidden="1">#REF!</definedName>
    <definedName name="XRefPaste21Row" localSheetId="7" hidden="1">#REF!</definedName>
    <definedName name="XRefPaste21Row" hidden="1">#REF!</definedName>
    <definedName name="XRefPaste22" localSheetId="8" hidden="1">[1]Integraciones!#REF!</definedName>
    <definedName name="XRefPaste22" localSheetId="5" hidden="1">[1]Integraciones!#REF!</definedName>
    <definedName name="XRefPaste22" localSheetId="2" hidden="1">[1]Integraciones!#REF!</definedName>
    <definedName name="XRefPaste22" localSheetId="3" hidden="1">[1]Integraciones!#REF!</definedName>
    <definedName name="XRefPaste22" localSheetId="1" hidden="1">[1]Integraciones!#REF!</definedName>
    <definedName name="XRefPaste22" localSheetId="4" hidden="1">[1]Integraciones!#REF!</definedName>
    <definedName name="XRefPaste22" localSheetId="6" hidden="1">[1]Integraciones!#REF!</definedName>
    <definedName name="XRefPaste22" localSheetId="7" hidden="1">[1]Integraciones!#REF!</definedName>
    <definedName name="XRefPaste22" hidden="1">[1]Integraciones!#REF!</definedName>
    <definedName name="XRefPaste22Row" localSheetId="8" hidden="1">#REF!</definedName>
    <definedName name="XRefPaste22Row" localSheetId="5" hidden="1">#REF!</definedName>
    <definedName name="XRefPaste22Row" localSheetId="2" hidden="1">#REF!</definedName>
    <definedName name="XRefPaste22Row" localSheetId="3" hidden="1">#REF!</definedName>
    <definedName name="XRefPaste22Row" localSheetId="1" hidden="1">#REF!</definedName>
    <definedName name="XRefPaste22Row" localSheetId="4" hidden="1">#REF!</definedName>
    <definedName name="XRefPaste22Row" localSheetId="6" hidden="1">#REF!</definedName>
    <definedName name="XRefPaste22Row" localSheetId="7" hidden="1">#REF!</definedName>
    <definedName name="XRefPaste22Row" hidden="1">#REF!</definedName>
    <definedName name="XRefPaste23" localSheetId="8" hidden="1">'[1]Movimiento Activos Fijos'!#REF!</definedName>
    <definedName name="XRefPaste23" localSheetId="5" hidden="1">'[1]Movimiento Activos Fijos'!#REF!</definedName>
    <definedName name="XRefPaste23" localSheetId="2" hidden="1">'[1]Movimiento Activos Fijos'!#REF!</definedName>
    <definedName name="XRefPaste23" localSheetId="3" hidden="1">'[1]Movimiento Activos Fijos'!#REF!</definedName>
    <definedName name="XRefPaste23" localSheetId="1" hidden="1">'[1]Movimiento Activos Fijos'!#REF!</definedName>
    <definedName name="XRefPaste23" localSheetId="4" hidden="1">'[1]Movimiento Activos Fijos'!#REF!</definedName>
    <definedName name="XRefPaste23" localSheetId="6" hidden="1">'[1]Movimiento Activos Fijos'!#REF!</definedName>
    <definedName name="XRefPaste23" localSheetId="7" hidden="1">'[1]Movimiento Activos Fijos'!#REF!</definedName>
    <definedName name="XRefPaste23" hidden="1">'[1]Movimiento Activos Fijos'!#REF!</definedName>
    <definedName name="XRefPaste23Row" localSheetId="8" hidden="1">#REF!</definedName>
    <definedName name="XRefPaste23Row" localSheetId="5" hidden="1">#REF!</definedName>
    <definedName name="XRefPaste23Row" localSheetId="2" hidden="1">#REF!</definedName>
    <definedName name="XRefPaste23Row" localSheetId="3" hidden="1">#REF!</definedName>
    <definedName name="XRefPaste23Row" localSheetId="1" hidden="1">#REF!</definedName>
    <definedName name="XRefPaste23Row" localSheetId="4" hidden="1">#REF!</definedName>
    <definedName name="XRefPaste23Row" localSheetId="6" hidden="1">#REF!</definedName>
    <definedName name="XRefPaste23Row" localSheetId="7" hidden="1">#REF!</definedName>
    <definedName name="XRefPaste23Row" hidden="1">#REF!</definedName>
    <definedName name="XRefPaste24" localSheetId="8" hidden="1">'[1]Movimiento Activos Fijos'!#REF!</definedName>
    <definedName name="XRefPaste24" localSheetId="5" hidden="1">'[1]Movimiento Activos Fijos'!#REF!</definedName>
    <definedName name="XRefPaste24" localSheetId="2" hidden="1">'[1]Movimiento Activos Fijos'!#REF!</definedName>
    <definedName name="XRefPaste24" localSheetId="3" hidden="1">'[1]Movimiento Activos Fijos'!#REF!</definedName>
    <definedName name="XRefPaste24" localSheetId="1" hidden="1">'[1]Movimiento Activos Fijos'!#REF!</definedName>
    <definedName name="XRefPaste24" localSheetId="4" hidden="1">'[1]Movimiento Activos Fijos'!#REF!</definedName>
    <definedName name="XRefPaste24" localSheetId="6" hidden="1">'[1]Movimiento Activos Fijos'!#REF!</definedName>
    <definedName name="XRefPaste24" localSheetId="7" hidden="1">'[1]Movimiento Activos Fijos'!#REF!</definedName>
    <definedName name="XRefPaste24" hidden="1">'[1]Movimiento Activos Fijos'!#REF!</definedName>
    <definedName name="XRefPaste24Row" localSheetId="8" hidden="1">#REF!</definedName>
    <definedName name="XRefPaste24Row" localSheetId="5" hidden="1">#REF!</definedName>
    <definedName name="XRefPaste24Row" localSheetId="2" hidden="1">#REF!</definedName>
    <definedName name="XRefPaste24Row" localSheetId="3" hidden="1">#REF!</definedName>
    <definedName name="XRefPaste24Row" localSheetId="1" hidden="1">#REF!</definedName>
    <definedName name="XRefPaste24Row" localSheetId="4" hidden="1">#REF!</definedName>
    <definedName name="XRefPaste24Row" localSheetId="6" hidden="1">#REF!</definedName>
    <definedName name="XRefPaste24Row" localSheetId="7" hidden="1">#REF!</definedName>
    <definedName name="XRefPaste24Row" hidden="1">#REF!</definedName>
    <definedName name="XRefPaste2Row" localSheetId="8" hidden="1">#REF!</definedName>
    <definedName name="XRefPaste2Row" localSheetId="5" hidden="1">#REF!</definedName>
    <definedName name="XRefPaste2Row" localSheetId="2" hidden="1">#REF!</definedName>
    <definedName name="XRefPaste2Row" localSheetId="3" hidden="1">#REF!</definedName>
    <definedName name="XRefPaste2Row" localSheetId="1" hidden="1">#REF!</definedName>
    <definedName name="XRefPaste2Row" localSheetId="4" hidden="1">#REF!</definedName>
    <definedName name="XRefPaste2Row" localSheetId="6" hidden="1">#REF!</definedName>
    <definedName name="XRefPaste2Row" localSheetId="7" hidden="1">#REF!</definedName>
    <definedName name="XRefPaste2Row" hidden="1">#REF!</definedName>
    <definedName name="XRefPaste3Row" localSheetId="8" hidden="1">#REF!</definedName>
    <definedName name="XRefPaste3Row" localSheetId="5" hidden="1">#REF!</definedName>
    <definedName name="XRefPaste3Row" localSheetId="2" hidden="1">#REF!</definedName>
    <definedName name="XRefPaste3Row" localSheetId="3" hidden="1">#REF!</definedName>
    <definedName name="XRefPaste3Row" localSheetId="1" hidden="1">#REF!</definedName>
    <definedName name="XRefPaste3Row" localSheetId="4" hidden="1">#REF!</definedName>
    <definedName name="XRefPaste3Row" localSheetId="6" hidden="1">#REF!</definedName>
    <definedName name="XRefPaste3Row" localSheetId="7" hidden="1">#REF!</definedName>
    <definedName name="XRefPaste3Row" hidden="1">#REF!</definedName>
    <definedName name="XRefPaste4" localSheetId="8" hidden="1">[1]Integraciones!#REF!</definedName>
    <definedName name="XRefPaste4" localSheetId="5" hidden="1">[1]Integraciones!#REF!</definedName>
    <definedName name="XRefPaste4" localSheetId="2" hidden="1">[1]Integraciones!#REF!</definedName>
    <definedName name="XRefPaste4" localSheetId="3" hidden="1">[1]Integraciones!#REF!</definedName>
    <definedName name="XRefPaste4" localSheetId="1" hidden="1">[1]Integraciones!#REF!</definedName>
    <definedName name="XRefPaste4" localSheetId="4" hidden="1">[1]Integraciones!#REF!</definedName>
    <definedName name="XRefPaste4" localSheetId="6" hidden="1">[1]Integraciones!#REF!</definedName>
    <definedName name="XRefPaste4" localSheetId="7" hidden="1">[1]Integraciones!#REF!</definedName>
    <definedName name="XRefPaste4" hidden="1">[1]Integraciones!#REF!</definedName>
    <definedName name="XRefPaste4Row" localSheetId="8" hidden="1">#REF!</definedName>
    <definedName name="XRefPaste4Row" localSheetId="5" hidden="1">#REF!</definedName>
    <definedName name="XRefPaste4Row" localSheetId="2" hidden="1">#REF!</definedName>
    <definedName name="XRefPaste4Row" localSheetId="3" hidden="1">#REF!</definedName>
    <definedName name="XRefPaste4Row" localSheetId="1" hidden="1">#REF!</definedName>
    <definedName name="XRefPaste4Row" localSheetId="4" hidden="1">#REF!</definedName>
    <definedName name="XRefPaste4Row" localSheetId="6" hidden="1">#REF!</definedName>
    <definedName name="XRefPaste4Row" localSheetId="7" hidden="1">#REF!</definedName>
    <definedName name="XRefPaste4Row" hidden="1">#REF!</definedName>
    <definedName name="XRefPaste5" localSheetId="8" hidden="1">[1]Integraciones!#REF!</definedName>
    <definedName name="XRefPaste5" localSheetId="5" hidden="1">[1]Integraciones!#REF!</definedName>
    <definedName name="XRefPaste5" localSheetId="2" hidden="1">[1]Integraciones!#REF!</definedName>
    <definedName name="XRefPaste5" localSheetId="3" hidden="1">[1]Integraciones!#REF!</definedName>
    <definedName name="XRefPaste5" localSheetId="1" hidden="1">[1]Integraciones!#REF!</definedName>
    <definedName name="XRefPaste5" localSheetId="4" hidden="1">[1]Integraciones!#REF!</definedName>
    <definedName name="XRefPaste5" localSheetId="6" hidden="1">[1]Integraciones!#REF!</definedName>
    <definedName name="XRefPaste5" localSheetId="7" hidden="1">[1]Integraciones!#REF!</definedName>
    <definedName name="XRefPaste5" hidden="1">[1]Integraciones!#REF!</definedName>
    <definedName name="XRefPaste5Row" localSheetId="8" hidden="1">#REF!</definedName>
    <definedName name="XRefPaste5Row" localSheetId="5" hidden="1">#REF!</definedName>
    <definedName name="XRefPaste5Row" localSheetId="2" hidden="1">#REF!</definedName>
    <definedName name="XRefPaste5Row" localSheetId="3" hidden="1">#REF!</definedName>
    <definedName name="XRefPaste5Row" localSheetId="1" hidden="1">#REF!</definedName>
    <definedName name="XRefPaste5Row" localSheetId="4" hidden="1">#REF!</definedName>
    <definedName name="XRefPaste5Row" localSheetId="6" hidden="1">#REF!</definedName>
    <definedName name="XRefPaste5Row" localSheetId="7" hidden="1">#REF!</definedName>
    <definedName name="XRefPaste5Row" hidden="1">#REF!</definedName>
    <definedName name="XRefPaste6" localSheetId="8" hidden="1">[1]Integraciones!#REF!</definedName>
    <definedName name="XRefPaste6" localSheetId="5" hidden="1">[1]Integraciones!#REF!</definedName>
    <definedName name="XRefPaste6" localSheetId="2" hidden="1">[1]Integraciones!#REF!</definedName>
    <definedName name="XRefPaste6" localSheetId="3" hidden="1">[1]Integraciones!#REF!</definedName>
    <definedName name="XRefPaste6" localSheetId="1" hidden="1">[1]Integraciones!#REF!</definedName>
    <definedName name="XRefPaste6" localSheetId="4" hidden="1">[1]Integraciones!#REF!</definedName>
    <definedName name="XRefPaste6" localSheetId="6" hidden="1">[1]Integraciones!#REF!</definedName>
    <definedName name="XRefPaste6" localSheetId="7" hidden="1">[1]Integraciones!#REF!</definedName>
    <definedName name="XRefPaste6" hidden="1">[1]Integraciones!#REF!</definedName>
    <definedName name="XRefPaste6Row" localSheetId="8" hidden="1">#REF!</definedName>
    <definedName name="XRefPaste6Row" localSheetId="5" hidden="1">#REF!</definedName>
    <definedName name="XRefPaste6Row" localSheetId="2" hidden="1">#REF!</definedName>
    <definedName name="XRefPaste6Row" localSheetId="3" hidden="1">#REF!</definedName>
    <definedName name="XRefPaste6Row" localSheetId="1" hidden="1">#REF!</definedName>
    <definedName name="XRefPaste6Row" localSheetId="4" hidden="1">#REF!</definedName>
    <definedName name="XRefPaste6Row" localSheetId="6" hidden="1">#REF!</definedName>
    <definedName name="XRefPaste6Row" localSheetId="7" hidden="1">#REF!</definedName>
    <definedName name="XRefPaste6Row" hidden="1">#REF!</definedName>
    <definedName name="XRefPaste7" localSheetId="8" hidden="1">'[1]Movimiento Activos Fijos'!#REF!</definedName>
    <definedName name="XRefPaste7" localSheetId="5" hidden="1">'[1]Movimiento Activos Fijos'!#REF!</definedName>
    <definedName name="XRefPaste7" localSheetId="2" hidden="1">'[1]Movimiento Activos Fijos'!#REF!</definedName>
    <definedName name="XRefPaste7" localSheetId="3" hidden="1">'[1]Movimiento Activos Fijos'!#REF!</definedName>
    <definedName name="XRefPaste7" localSheetId="1" hidden="1">'[1]Movimiento Activos Fijos'!#REF!</definedName>
    <definedName name="XRefPaste7" localSheetId="4" hidden="1">'[1]Movimiento Activos Fijos'!#REF!</definedName>
    <definedName name="XRefPaste7" localSheetId="6" hidden="1">'[1]Movimiento Activos Fijos'!#REF!</definedName>
    <definedName name="XRefPaste7" localSheetId="7" hidden="1">'[1]Movimiento Activos Fijos'!#REF!</definedName>
    <definedName name="XRefPaste7" hidden="1">'[1]Movimiento Activos Fijos'!#REF!</definedName>
    <definedName name="XRefPaste7Row" localSheetId="8" hidden="1">#REF!</definedName>
    <definedName name="XRefPaste7Row" localSheetId="5" hidden="1">#REF!</definedName>
    <definedName name="XRefPaste7Row" localSheetId="2" hidden="1">#REF!</definedName>
    <definedName name="XRefPaste7Row" localSheetId="3" hidden="1">#REF!</definedName>
    <definedName name="XRefPaste7Row" localSheetId="1" hidden="1">#REF!</definedName>
    <definedName name="XRefPaste7Row" localSheetId="4" hidden="1">#REF!</definedName>
    <definedName name="XRefPaste7Row" localSheetId="6" hidden="1">#REF!</definedName>
    <definedName name="XRefPaste7Row" localSheetId="7" hidden="1">#REF!</definedName>
    <definedName name="XRefPaste7Row" hidden="1">#REF!</definedName>
    <definedName name="XRefPaste8" localSheetId="8" hidden="1">'[1]Movimiento Activos Fijos'!#REF!</definedName>
    <definedName name="XRefPaste8" localSheetId="5" hidden="1">'[1]Movimiento Activos Fijos'!#REF!</definedName>
    <definedName name="XRefPaste8" localSheetId="2" hidden="1">'[1]Movimiento Activos Fijos'!#REF!</definedName>
    <definedName name="XRefPaste8" localSheetId="3" hidden="1">'[1]Movimiento Activos Fijos'!#REF!</definedName>
    <definedName name="XRefPaste8" localSheetId="1" hidden="1">'[1]Movimiento Activos Fijos'!#REF!</definedName>
    <definedName name="XRefPaste8" localSheetId="4" hidden="1">'[1]Movimiento Activos Fijos'!#REF!</definedName>
    <definedName name="XRefPaste8" localSheetId="6" hidden="1">'[1]Movimiento Activos Fijos'!#REF!</definedName>
    <definedName name="XRefPaste8" localSheetId="7" hidden="1">'[1]Movimiento Activos Fijos'!#REF!</definedName>
    <definedName name="XRefPaste8" hidden="1">'[1]Movimiento Activos Fijos'!#REF!</definedName>
    <definedName name="XRefPaste8Row" localSheetId="8" hidden="1">#REF!</definedName>
    <definedName name="XRefPaste8Row" localSheetId="5" hidden="1">#REF!</definedName>
    <definedName name="XRefPaste8Row" localSheetId="2" hidden="1">#REF!</definedName>
    <definedName name="XRefPaste8Row" localSheetId="3" hidden="1">#REF!</definedName>
    <definedName name="XRefPaste8Row" localSheetId="1" hidden="1">#REF!</definedName>
    <definedName name="XRefPaste8Row" localSheetId="4" hidden="1">#REF!</definedName>
    <definedName name="XRefPaste8Row" localSheetId="6" hidden="1">#REF!</definedName>
    <definedName name="XRefPaste8Row" localSheetId="7" hidden="1">#REF!</definedName>
    <definedName name="XRefPaste8Row" hidden="1">#REF!</definedName>
    <definedName name="XRefPaste9" localSheetId="8" hidden="1">[1]Integraciones!#REF!</definedName>
    <definedName name="XRefPaste9" localSheetId="5" hidden="1">[1]Integraciones!#REF!</definedName>
    <definedName name="XRefPaste9" localSheetId="2" hidden="1">[1]Integraciones!#REF!</definedName>
    <definedName name="XRefPaste9" localSheetId="3" hidden="1">[1]Integraciones!#REF!</definedName>
    <definedName name="XRefPaste9" localSheetId="1" hidden="1">[1]Integraciones!#REF!</definedName>
    <definedName name="XRefPaste9" localSheetId="4" hidden="1">[1]Integraciones!#REF!</definedName>
    <definedName name="XRefPaste9" localSheetId="6" hidden="1">[1]Integraciones!#REF!</definedName>
    <definedName name="XRefPaste9" localSheetId="7" hidden="1">[1]Integraciones!#REF!</definedName>
    <definedName name="XRefPaste9" hidden="1">[1]Integraciones!#REF!</definedName>
    <definedName name="XRefPaste9Row" localSheetId="8" hidden="1">#REF!</definedName>
    <definedName name="XRefPaste9Row" localSheetId="5" hidden="1">#REF!</definedName>
    <definedName name="XRefPaste9Row" localSheetId="2" hidden="1">#REF!</definedName>
    <definedName name="XRefPaste9Row" localSheetId="3" hidden="1">#REF!</definedName>
    <definedName name="XRefPaste9Row" localSheetId="1" hidden="1">#REF!</definedName>
    <definedName name="XRefPaste9Row" localSheetId="4" hidden="1">#REF!</definedName>
    <definedName name="XRefPaste9Row" localSheetId="6" hidden="1">#REF!</definedName>
    <definedName name="XRefPaste9Row" localSheetId="7" hidden="1">#REF!</definedName>
    <definedName name="XRefPaste9Row" hidden="1">#REF!</definedName>
    <definedName name="XRefPasteRangeCount" hidden="1">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90" l="1"/>
  <c r="D10" i="90" s="1"/>
  <c r="G15" i="89"/>
  <c r="G14" i="89"/>
  <c r="G13" i="89"/>
  <c r="G12" i="89"/>
  <c r="G61" i="89" s="1"/>
  <c r="G11" i="89"/>
  <c r="G10" i="89"/>
  <c r="G9" i="89"/>
  <c r="G5431" i="88"/>
  <c r="G52" i="87"/>
  <c r="H10" i="86"/>
  <c r="E10" i="85" l="1"/>
  <c r="T2861" i="84" l="1"/>
  <c r="T2860" i="84"/>
  <c r="T2859" i="84"/>
  <c r="T2858" i="84"/>
  <c r="T2857" i="84"/>
  <c r="T2856" i="84"/>
  <c r="T2855" i="84"/>
  <c r="T2854" i="84"/>
  <c r="T2853" i="84"/>
  <c r="T2852" i="84"/>
  <c r="T2851" i="84"/>
  <c r="T2850" i="84"/>
  <c r="T2849" i="84"/>
  <c r="T2848" i="84"/>
  <c r="T2847" i="84"/>
  <c r="T2846" i="84"/>
  <c r="T2845" i="84"/>
  <c r="T2844" i="84"/>
  <c r="T2843" i="84"/>
  <c r="T2842" i="84"/>
  <c r="T2841" i="84"/>
  <c r="T2840" i="84"/>
  <c r="T2839" i="84"/>
  <c r="T2838" i="84"/>
  <c r="T2837" i="84"/>
  <c r="T2836" i="84"/>
  <c r="T2835" i="84"/>
  <c r="T2834" i="84"/>
  <c r="T2833" i="84"/>
  <c r="T2832" i="84"/>
  <c r="T2831" i="84"/>
  <c r="T2830" i="84"/>
  <c r="T2829" i="84"/>
  <c r="T2828" i="84"/>
  <c r="T2827" i="84"/>
  <c r="T2826" i="84"/>
  <c r="T2825" i="84"/>
  <c r="T2824" i="84"/>
  <c r="T2823" i="84"/>
  <c r="T2822" i="84"/>
  <c r="T2821" i="84"/>
  <c r="T2820" i="84"/>
  <c r="T2819" i="84"/>
  <c r="T2818" i="84"/>
  <c r="T2817" i="84"/>
  <c r="T2816" i="84"/>
  <c r="T2815" i="84"/>
  <c r="T2814" i="84"/>
  <c r="T2813" i="84"/>
  <c r="T2812" i="84"/>
  <c r="T2811" i="84"/>
  <c r="T2810" i="84"/>
  <c r="T2809" i="84"/>
  <c r="T2808" i="84"/>
  <c r="T2807" i="84"/>
  <c r="T2806" i="84"/>
  <c r="T2805" i="84"/>
  <c r="T2804" i="84"/>
  <c r="T2803" i="84"/>
  <c r="T2802" i="84"/>
  <c r="T2801" i="84"/>
  <c r="T2800" i="84"/>
  <c r="T2799" i="84"/>
  <c r="T2798" i="84"/>
  <c r="T2797" i="84"/>
  <c r="T2796" i="84"/>
  <c r="T2795" i="84"/>
  <c r="T2794" i="84"/>
  <c r="T2793" i="84"/>
  <c r="T2792" i="84"/>
  <c r="T2791" i="84"/>
  <c r="T2790" i="84"/>
  <c r="T2789" i="84"/>
  <c r="T2788" i="84"/>
  <c r="T2787" i="84"/>
  <c r="T2786" i="84"/>
  <c r="T2785" i="84"/>
  <c r="T2784" i="84"/>
  <c r="T2783" i="84"/>
  <c r="T2782" i="84"/>
  <c r="T2781" i="84"/>
  <c r="T2780" i="84"/>
  <c r="T2779" i="84"/>
  <c r="T2778" i="84"/>
  <c r="T2777" i="84"/>
  <c r="T2776" i="84"/>
  <c r="T2775" i="84"/>
  <c r="T2774" i="84"/>
  <c r="T2773" i="84"/>
  <c r="T2772" i="84"/>
  <c r="T2771" i="84"/>
  <c r="T2770" i="84"/>
  <c r="T2769" i="84"/>
  <c r="T2768" i="84"/>
  <c r="T2767" i="84"/>
  <c r="T2766" i="84"/>
  <c r="T2765" i="84"/>
  <c r="T2764" i="84"/>
  <c r="T2763" i="84"/>
  <c r="T2762" i="84"/>
  <c r="T2761" i="84"/>
  <c r="T2760" i="84"/>
  <c r="T2759" i="84"/>
  <c r="T2758" i="84"/>
  <c r="T2757" i="84"/>
  <c r="T2756" i="84"/>
  <c r="T2755" i="84"/>
  <c r="T2754" i="84"/>
  <c r="T2753" i="84"/>
  <c r="T2752" i="84"/>
  <c r="T2751" i="84"/>
  <c r="T2750" i="84"/>
  <c r="T2749" i="84"/>
  <c r="T2748" i="84"/>
  <c r="T2747" i="84"/>
  <c r="T2746" i="84"/>
  <c r="T2745" i="84"/>
  <c r="T2744" i="84"/>
  <c r="T2743" i="84"/>
  <c r="T2742" i="84"/>
  <c r="T2741" i="84"/>
  <c r="T2740" i="84"/>
  <c r="T2739" i="84"/>
  <c r="T2738" i="84"/>
  <c r="T2737" i="84"/>
  <c r="T2736" i="84"/>
  <c r="T2735" i="84"/>
  <c r="T2734" i="84"/>
  <c r="T2733" i="84"/>
  <c r="T2732" i="84"/>
  <c r="T2731" i="84"/>
  <c r="T2730" i="84"/>
  <c r="T2729" i="84"/>
  <c r="T2728" i="84"/>
  <c r="T2727" i="84"/>
  <c r="T2726" i="84"/>
  <c r="T2725" i="84"/>
  <c r="T2724" i="84"/>
  <c r="T2723" i="84"/>
  <c r="T2722" i="84"/>
  <c r="T2721" i="84"/>
  <c r="T2720" i="84"/>
  <c r="T2719" i="84"/>
  <c r="T2718" i="84"/>
  <c r="T2717" i="84"/>
  <c r="T2716" i="84"/>
  <c r="T2715" i="84"/>
  <c r="T2714" i="84"/>
  <c r="T2713" i="84"/>
  <c r="T2712" i="84"/>
  <c r="T2711" i="84"/>
  <c r="T2710" i="84"/>
  <c r="T2709" i="84"/>
  <c r="T2708" i="84"/>
  <c r="T2707" i="84"/>
  <c r="T2706" i="84"/>
  <c r="T2705" i="84"/>
  <c r="T2704" i="84"/>
  <c r="T2703" i="84"/>
  <c r="T2702" i="84"/>
  <c r="T2701" i="84"/>
  <c r="T2700" i="84"/>
  <c r="T2699" i="84"/>
  <c r="T2698" i="84"/>
  <c r="T2697" i="84"/>
  <c r="T2696" i="84"/>
  <c r="T2695" i="84"/>
  <c r="T2694" i="84"/>
  <c r="T2693" i="84"/>
  <c r="T2692" i="84"/>
  <c r="T2691" i="84"/>
  <c r="T2690" i="84"/>
  <c r="T2689" i="84"/>
  <c r="T2688" i="84"/>
  <c r="T2687" i="84"/>
  <c r="T2686" i="84"/>
  <c r="T2685" i="84"/>
  <c r="T2684" i="84"/>
  <c r="T2683" i="84"/>
  <c r="T2682" i="84"/>
  <c r="T2681" i="84"/>
  <c r="T2680" i="84"/>
  <c r="T2679" i="84"/>
  <c r="T2678" i="84"/>
  <c r="T2677" i="84"/>
  <c r="T2676" i="84"/>
  <c r="T2675" i="84"/>
  <c r="T2674" i="84"/>
  <c r="T2673" i="84"/>
  <c r="T2672" i="84"/>
  <c r="T2671" i="84"/>
  <c r="T2670" i="84"/>
  <c r="T2669" i="84"/>
  <c r="T2668" i="84"/>
  <c r="T2667" i="84"/>
  <c r="T2666" i="84"/>
  <c r="T2665" i="84"/>
  <c r="T2664" i="84"/>
  <c r="T2663" i="84"/>
  <c r="T2662" i="84"/>
  <c r="T2661" i="84"/>
  <c r="T2660" i="84"/>
  <c r="T2659" i="84"/>
  <c r="T2658" i="84"/>
  <c r="T2657" i="84"/>
  <c r="T2656" i="84"/>
  <c r="T2655" i="84"/>
  <c r="T2654" i="84"/>
  <c r="T2653" i="84"/>
  <c r="T2652" i="84"/>
  <c r="T2651" i="84"/>
  <c r="T2650" i="84"/>
  <c r="T2649" i="84"/>
  <c r="T2648" i="84"/>
  <c r="T2647" i="84"/>
  <c r="T2646" i="84"/>
  <c r="T2645" i="84"/>
  <c r="T2644" i="84"/>
  <c r="T2643" i="84"/>
  <c r="T2642" i="84"/>
  <c r="T2641" i="84"/>
  <c r="T2640" i="84"/>
  <c r="T2639" i="84"/>
  <c r="T2638" i="84"/>
  <c r="T2637" i="84"/>
  <c r="T2636" i="84"/>
  <c r="T2635" i="84"/>
  <c r="T2634" i="84"/>
  <c r="T2633" i="84"/>
  <c r="T2632" i="84"/>
  <c r="T2631" i="84"/>
  <c r="T2630" i="84"/>
  <c r="T2629" i="84"/>
  <c r="T2628" i="84"/>
  <c r="T2627" i="84"/>
  <c r="T2626" i="84"/>
  <c r="T2625" i="84"/>
  <c r="T2624" i="84"/>
  <c r="T2623" i="84"/>
  <c r="T2622" i="84"/>
  <c r="T2621" i="84"/>
  <c r="T2620" i="84"/>
  <c r="T2619" i="84"/>
  <c r="T2618" i="84"/>
  <c r="T2617" i="84"/>
  <c r="T2616" i="84"/>
  <c r="T2615" i="84"/>
  <c r="T2614" i="84"/>
  <c r="T2613" i="84"/>
  <c r="T2612" i="84"/>
  <c r="T2611" i="84"/>
  <c r="T2610" i="84"/>
  <c r="T2609" i="84"/>
  <c r="T2608" i="84"/>
  <c r="T2607" i="84"/>
  <c r="T2606" i="84"/>
  <c r="T2605" i="84"/>
  <c r="T2604" i="84"/>
  <c r="T2603" i="84"/>
  <c r="T2602" i="84"/>
  <c r="T2601" i="84"/>
  <c r="T2600" i="84"/>
  <c r="T2599" i="84"/>
  <c r="T2598" i="84"/>
  <c r="T2597" i="84"/>
  <c r="T2596" i="84"/>
  <c r="T2595" i="84"/>
  <c r="T2594" i="84"/>
  <c r="T2593" i="84"/>
  <c r="T2592" i="84"/>
  <c r="T2591" i="84"/>
  <c r="T2590" i="84"/>
  <c r="T2589" i="84"/>
  <c r="T2588" i="84"/>
  <c r="T2587" i="84"/>
  <c r="T2586" i="84"/>
  <c r="T2585" i="84"/>
  <c r="T2584" i="84"/>
  <c r="T2583" i="84"/>
  <c r="T2582" i="84"/>
  <c r="T2581" i="84"/>
  <c r="T2580" i="84"/>
  <c r="T2579" i="84"/>
  <c r="T2578" i="84"/>
  <c r="T2577" i="84"/>
  <c r="T2576" i="84"/>
  <c r="T2575" i="84"/>
  <c r="T2574" i="84"/>
  <c r="T2573" i="84"/>
  <c r="T2572" i="84"/>
  <c r="T2571" i="84"/>
  <c r="T2570" i="84"/>
  <c r="T2569" i="84"/>
  <c r="T2568" i="84"/>
  <c r="T2567" i="84"/>
  <c r="T2566" i="84"/>
  <c r="T2565" i="84"/>
  <c r="T2564" i="84"/>
  <c r="T2563" i="84"/>
  <c r="T2562" i="84"/>
  <c r="T2561" i="84"/>
  <c r="T2560" i="84"/>
  <c r="T2559" i="84"/>
  <c r="T2558" i="84"/>
  <c r="T2557" i="84"/>
  <c r="T2556" i="84"/>
  <c r="T2555" i="84"/>
  <c r="T2554" i="84"/>
  <c r="T2553" i="84"/>
  <c r="T2552" i="84"/>
  <c r="T2551" i="84"/>
  <c r="T2550" i="84"/>
  <c r="T2549" i="84"/>
  <c r="T2548" i="84"/>
  <c r="T2547" i="84"/>
  <c r="T2546" i="84"/>
  <c r="T2545" i="84"/>
  <c r="T2544" i="84"/>
  <c r="T2543" i="84"/>
  <c r="T2542" i="84"/>
  <c r="T2541" i="84"/>
  <c r="T2540" i="84"/>
  <c r="T2539" i="84"/>
  <c r="T2538" i="84"/>
  <c r="T2537" i="84"/>
  <c r="T2536" i="84"/>
  <c r="T2535" i="84"/>
  <c r="T2534" i="84"/>
  <c r="T2533" i="84"/>
  <c r="T2532" i="84"/>
  <c r="T2531" i="84"/>
  <c r="T2530" i="84"/>
  <c r="T2529" i="84"/>
  <c r="T2528" i="84"/>
  <c r="T2527" i="84"/>
  <c r="T2526" i="84"/>
  <c r="T2525" i="84"/>
  <c r="T2524" i="84"/>
  <c r="T2523" i="84"/>
  <c r="T2522" i="84"/>
  <c r="T2521" i="84"/>
  <c r="T2520" i="84"/>
  <c r="T2519" i="84"/>
  <c r="T2518" i="84"/>
  <c r="T2517" i="84"/>
  <c r="T2516" i="84"/>
  <c r="T2515" i="84"/>
  <c r="T2514" i="84"/>
  <c r="T2513" i="84"/>
  <c r="T2512" i="84"/>
  <c r="T2511" i="84"/>
  <c r="T2510" i="84"/>
  <c r="T2509" i="84"/>
  <c r="T2508" i="84"/>
  <c r="T2507" i="84"/>
  <c r="T2506" i="84"/>
  <c r="T2505" i="84"/>
  <c r="T2504" i="84"/>
  <c r="T2503" i="84"/>
  <c r="T2502" i="84"/>
  <c r="T2501" i="84"/>
  <c r="T2500" i="84"/>
  <c r="T2499" i="84"/>
  <c r="T2498" i="84"/>
  <c r="T2497" i="84"/>
  <c r="T2496" i="84"/>
  <c r="T2495" i="84"/>
  <c r="T2494" i="84"/>
  <c r="T2493" i="84"/>
  <c r="T2492" i="84"/>
  <c r="T2491" i="84"/>
  <c r="T2490" i="84"/>
  <c r="T2489" i="84"/>
  <c r="T2488" i="84"/>
  <c r="T2487" i="84"/>
  <c r="T2486" i="84"/>
  <c r="T2485" i="84"/>
  <c r="T2484" i="84"/>
  <c r="T2483" i="84"/>
  <c r="T2482" i="84"/>
  <c r="T2481" i="84"/>
  <c r="T2480" i="84"/>
  <c r="T2479" i="84"/>
  <c r="T2478" i="84"/>
  <c r="T2477" i="84"/>
  <c r="T2476" i="84"/>
  <c r="T2475" i="84"/>
  <c r="T2474" i="84"/>
  <c r="T2473" i="84"/>
  <c r="T2472" i="84"/>
  <c r="T2471" i="84"/>
  <c r="T2470" i="84"/>
  <c r="T2469" i="84"/>
  <c r="T2468" i="84"/>
  <c r="T2467" i="84"/>
  <c r="T2466" i="84"/>
  <c r="T2465" i="84"/>
  <c r="T2464" i="84"/>
  <c r="T2463" i="84"/>
  <c r="T2462" i="84"/>
  <c r="T2461" i="84"/>
  <c r="T2460" i="84"/>
  <c r="T2459" i="84"/>
  <c r="T2458" i="84"/>
  <c r="T2457" i="84"/>
  <c r="T2456" i="84"/>
  <c r="T2455" i="84"/>
  <c r="T2454" i="84"/>
  <c r="T2453" i="84"/>
  <c r="T2452" i="84"/>
  <c r="T2451" i="84"/>
  <c r="T2450" i="84"/>
  <c r="T2449" i="84"/>
  <c r="T2448" i="84"/>
  <c r="T2447" i="84"/>
  <c r="T2446" i="84"/>
  <c r="T2445" i="84"/>
  <c r="T2444" i="84"/>
  <c r="T2443" i="84"/>
  <c r="T2442" i="84"/>
  <c r="T2441" i="84"/>
  <c r="T2440" i="84"/>
  <c r="T2439" i="84"/>
  <c r="T2438" i="84"/>
  <c r="T2437" i="84"/>
  <c r="T2436" i="84"/>
  <c r="T2435" i="84"/>
  <c r="T2434" i="84"/>
  <c r="T2433" i="84"/>
  <c r="T2432" i="84"/>
  <c r="T2431" i="84"/>
  <c r="T2430" i="84"/>
  <c r="T2429" i="84"/>
  <c r="T2428" i="84"/>
  <c r="T2427" i="84"/>
  <c r="T2426" i="84"/>
  <c r="T2425" i="84"/>
  <c r="T2424" i="84"/>
  <c r="T2423" i="84"/>
  <c r="T2422" i="84"/>
  <c r="T2421" i="84"/>
  <c r="T2420" i="84"/>
  <c r="T2419" i="84"/>
  <c r="T2418" i="84"/>
  <c r="T2417" i="84"/>
  <c r="T2416" i="84"/>
  <c r="T2415" i="84"/>
  <c r="T2414" i="84"/>
  <c r="T2413" i="84"/>
  <c r="T2412" i="84"/>
  <c r="T2411" i="84"/>
  <c r="T2410" i="84"/>
  <c r="T2409" i="84"/>
  <c r="T2408" i="84"/>
  <c r="T2407" i="84"/>
  <c r="T2406" i="84"/>
  <c r="T2405" i="84"/>
  <c r="T2404" i="84"/>
  <c r="T2403" i="84"/>
  <c r="T2402" i="84"/>
  <c r="T2401" i="84"/>
  <c r="T2400" i="84"/>
  <c r="T2399" i="84"/>
  <c r="T2398" i="84"/>
  <c r="T2397" i="84"/>
  <c r="T2396" i="84"/>
  <c r="T2395" i="84"/>
  <c r="T2394" i="84"/>
  <c r="T2393" i="84"/>
  <c r="T2392" i="84"/>
  <c r="T2391" i="84"/>
  <c r="T2390" i="84"/>
  <c r="T2389" i="84"/>
  <c r="T2388" i="84"/>
  <c r="T2387" i="84"/>
  <c r="T2386" i="84"/>
  <c r="T2385" i="84"/>
  <c r="T2384" i="84"/>
  <c r="T2383" i="84"/>
  <c r="T2382" i="84"/>
  <c r="T2381" i="84"/>
  <c r="T2380" i="84"/>
  <c r="T2379" i="84"/>
  <c r="T2378" i="84"/>
  <c r="T2377" i="84"/>
  <c r="T2376" i="84"/>
  <c r="T2375" i="84"/>
  <c r="T2374" i="84"/>
  <c r="T2373" i="84"/>
  <c r="T2372" i="84"/>
  <c r="T2371" i="84"/>
  <c r="T2370" i="84"/>
  <c r="T2369" i="84"/>
  <c r="T2368" i="84"/>
  <c r="T2367" i="84"/>
  <c r="T2366" i="84"/>
  <c r="T2365" i="84"/>
  <c r="T2364" i="84"/>
  <c r="T2363" i="84"/>
  <c r="T2362" i="84"/>
  <c r="T2361" i="84"/>
  <c r="T2360" i="84"/>
  <c r="T2359" i="84"/>
  <c r="T2358" i="84"/>
  <c r="T2357" i="84"/>
  <c r="T2356" i="84"/>
  <c r="T2355" i="84"/>
  <c r="T2354" i="84"/>
  <c r="T2353" i="84"/>
  <c r="T2352" i="84"/>
  <c r="T2351" i="84"/>
  <c r="T2350" i="84"/>
  <c r="T2349" i="84"/>
  <c r="T2348" i="84"/>
  <c r="T2347" i="84"/>
  <c r="T2346" i="84"/>
  <c r="T2345" i="84"/>
  <c r="T2344" i="84"/>
  <c r="T2343" i="84"/>
  <c r="T2342" i="84"/>
  <c r="T2341" i="84"/>
  <c r="T2340" i="84"/>
  <c r="T2339" i="84"/>
  <c r="T2338" i="84"/>
  <c r="T2337" i="84"/>
  <c r="T2336" i="84"/>
  <c r="T2335" i="84"/>
  <c r="T2334" i="84"/>
  <c r="T2333" i="84"/>
  <c r="T2332" i="84"/>
  <c r="T2331" i="84"/>
  <c r="T2330" i="84"/>
  <c r="T2329" i="84"/>
  <c r="T2328" i="84"/>
  <c r="T2327" i="84"/>
  <c r="T2326" i="84"/>
  <c r="T2325" i="84"/>
  <c r="T2324" i="84"/>
  <c r="T2323" i="84"/>
  <c r="T2322" i="84"/>
  <c r="T2321" i="84"/>
  <c r="T2320" i="84"/>
  <c r="T2319" i="84"/>
  <c r="T2318" i="84"/>
  <c r="T2317" i="84"/>
  <c r="T2316" i="84"/>
  <c r="T2315" i="84"/>
  <c r="T2314" i="84"/>
  <c r="T2313" i="84"/>
  <c r="T2312" i="84"/>
  <c r="T2311" i="84"/>
  <c r="T2310" i="84"/>
  <c r="T2309" i="84"/>
  <c r="T2308" i="84"/>
  <c r="T2307" i="84"/>
  <c r="T2306" i="84"/>
  <c r="T2305" i="84"/>
  <c r="T2304" i="84"/>
  <c r="T2303" i="84"/>
  <c r="T2302" i="84"/>
  <c r="T2301" i="84"/>
  <c r="T2300" i="84"/>
  <c r="T2299" i="84"/>
  <c r="T2298" i="84"/>
  <c r="T2297" i="84"/>
  <c r="T2296" i="84"/>
  <c r="T2295" i="84"/>
  <c r="T2294" i="84"/>
  <c r="T2293" i="84"/>
  <c r="T2292" i="84"/>
  <c r="T2291" i="84"/>
  <c r="T2290" i="84"/>
  <c r="T2289" i="84"/>
  <c r="T2288" i="84"/>
  <c r="T2287" i="84"/>
  <c r="T2286" i="84"/>
  <c r="T2285" i="84"/>
  <c r="T2284" i="84"/>
  <c r="T2283" i="84"/>
  <c r="T2282" i="84"/>
  <c r="T2281" i="84"/>
  <c r="T2280" i="84"/>
  <c r="T2279" i="84"/>
  <c r="T2278" i="84"/>
  <c r="T2277" i="84"/>
  <c r="T2276" i="84"/>
  <c r="T2275" i="84"/>
  <c r="T2274" i="84"/>
  <c r="T2273" i="84"/>
  <c r="T2272" i="84"/>
  <c r="T2271" i="84"/>
  <c r="T2270" i="84"/>
  <c r="T2269" i="84"/>
  <c r="T2268" i="84"/>
  <c r="T2267" i="84"/>
  <c r="T2266" i="84"/>
  <c r="T2265" i="84"/>
  <c r="T2264" i="84"/>
  <c r="T2263" i="84"/>
  <c r="T2262" i="84"/>
  <c r="T2261" i="84"/>
  <c r="T2260" i="84"/>
  <c r="T2259" i="84"/>
  <c r="T2258" i="84"/>
  <c r="T2257" i="84"/>
  <c r="T2256" i="84"/>
  <c r="T2255" i="84"/>
  <c r="T2254" i="84"/>
  <c r="T2253" i="84"/>
  <c r="T2252" i="84"/>
  <c r="T2251" i="84"/>
  <c r="T2250" i="84"/>
  <c r="T2249" i="84"/>
  <c r="T2248" i="84"/>
  <c r="T2247" i="84"/>
  <c r="T2246" i="84"/>
  <c r="T2245" i="84"/>
  <c r="T2244" i="84"/>
  <c r="T2243" i="84"/>
  <c r="T2242" i="84"/>
  <c r="T2241" i="84"/>
  <c r="T2240" i="84"/>
  <c r="T2239" i="84"/>
  <c r="T2238" i="84"/>
  <c r="T2237" i="84"/>
  <c r="T2236" i="84"/>
  <c r="T2235" i="84"/>
  <c r="T2234" i="84"/>
  <c r="T2233" i="84"/>
  <c r="T2232" i="84"/>
  <c r="T2231" i="84"/>
  <c r="T2230" i="84"/>
  <c r="T2229" i="84"/>
  <c r="T2228" i="84"/>
  <c r="T2227" i="84"/>
  <c r="T2226" i="84"/>
  <c r="T2225" i="84"/>
  <c r="T2224" i="84"/>
  <c r="T2223" i="84"/>
  <c r="T2222" i="84"/>
  <c r="T2221" i="84"/>
  <c r="T2220" i="84"/>
  <c r="T2219" i="84"/>
  <c r="T2218" i="84"/>
  <c r="T2217" i="84"/>
  <c r="T2216" i="84"/>
  <c r="T2215" i="84"/>
  <c r="T2214" i="84"/>
  <c r="T2213" i="84"/>
  <c r="T2212" i="84"/>
  <c r="T2211" i="84"/>
  <c r="T2210" i="84"/>
  <c r="T2209" i="84"/>
  <c r="T2208" i="84"/>
  <c r="T2207" i="84"/>
  <c r="T2206" i="84"/>
  <c r="T2205" i="84"/>
  <c r="T2204" i="84"/>
  <c r="T2203" i="84"/>
  <c r="T2202" i="84"/>
  <c r="T2201" i="84"/>
  <c r="T2200" i="84"/>
  <c r="T2199" i="84"/>
  <c r="T2198" i="84"/>
  <c r="T2197" i="84"/>
  <c r="T2196" i="84"/>
  <c r="T2195" i="84"/>
  <c r="T2194" i="84"/>
  <c r="T2193" i="84"/>
  <c r="T2192" i="84"/>
  <c r="T2191" i="84"/>
  <c r="T2190" i="84"/>
  <c r="T2189" i="84"/>
  <c r="T2188" i="84"/>
  <c r="T2187" i="84"/>
  <c r="T2186" i="84"/>
  <c r="T2185" i="84"/>
  <c r="T2184" i="84"/>
  <c r="T2183" i="84"/>
  <c r="T2182" i="84"/>
  <c r="T2181" i="84"/>
  <c r="T2180" i="84"/>
  <c r="T2179" i="84"/>
  <c r="T2178" i="84"/>
  <c r="T2177" i="84"/>
  <c r="T2176" i="84"/>
  <c r="T2175" i="84"/>
  <c r="T2174" i="84"/>
  <c r="T2173" i="84"/>
  <c r="T2172" i="84"/>
  <c r="T2171" i="84"/>
  <c r="T2170" i="84"/>
  <c r="T2169" i="84"/>
  <c r="T2168" i="84"/>
  <c r="T2167" i="84"/>
  <c r="T2166" i="84"/>
  <c r="T2165" i="84"/>
  <c r="T2164" i="84"/>
  <c r="T2163" i="84"/>
  <c r="T2162" i="84"/>
  <c r="T2161" i="84"/>
  <c r="T2160" i="84"/>
  <c r="T2159" i="84"/>
  <c r="T2158" i="84"/>
  <c r="T2157" i="84"/>
  <c r="T2156" i="84"/>
  <c r="T2155" i="84"/>
  <c r="T2154" i="84"/>
  <c r="T2153" i="84"/>
  <c r="T2152" i="84"/>
  <c r="T2151" i="84"/>
  <c r="T2150" i="84"/>
  <c r="T2149" i="84"/>
  <c r="T2148" i="84"/>
  <c r="T2147" i="84"/>
  <c r="T2146" i="84"/>
  <c r="T2145" i="84"/>
  <c r="T2144" i="84"/>
  <c r="T2143" i="84"/>
  <c r="T2142" i="84"/>
  <c r="T2141" i="84"/>
  <c r="T2140" i="84"/>
  <c r="T2139" i="84"/>
  <c r="T2138" i="84"/>
  <c r="T2137" i="84"/>
  <c r="T2136" i="84"/>
  <c r="T2135" i="84"/>
  <c r="T2134" i="84"/>
  <c r="T2133" i="84"/>
  <c r="T2132" i="84"/>
  <c r="T2131" i="84"/>
  <c r="T2130" i="84"/>
  <c r="T2129" i="84"/>
  <c r="T2128" i="84"/>
  <c r="T2127" i="84"/>
  <c r="T2126" i="84"/>
  <c r="T2125" i="84"/>
  <c r="T2124" i="84"/>
  <c r="T2123" i="84"/>
  <c r="T2122" i="84"/>
  <c r="T2121" i="84"/>
  <c r="T2120" i="84"/>
  <c r="T2119" i="84"/>
  <c r="T2118" i="84"/>
  <c r="T2117" i="84"/>
  <c r="T2116" i="84"/>
  <c r="T2115" i="84"/>
  <c r="T2114" i="84"/>
  <c r="T2113" i="84"/>
  <c r="T2112" i="84"/>
  <c r="T2111" i="84"/>
  <c r="T2110" i="84"/>
  <c r="T2109" i="84"/>
  <c r="T2108" i="84"/>
  <c r="T2107" i="84"/>
  <c r="T2106" i="84"/>
  <c r="T2105" i="84"/>
  <c r="T2104" i="84"/>
  <c r="T2103" i="84"/>
  <c r="T2102" i="84"/>
  <c r="T2101" i="84"/>
  <c r="T2100" i="84"/>
  <c r="T2099" i="84"/>
  <c r="T2098" i="84"/>
  <c r="T2097" i="84"/>
  <c r="T2096" i="84"/>
  <c r="T2095" i="84"/>
  <c r="T2094" i="84"/>
  <c r="T2093" i="84"/>
  <c r="T2092" i="84"/>
  <c r="T2091" i="84"/>
  <c r="T2090" i="84"/>
  <c r="T2089" i="84"/>
  <c r="T2088" i="84"/>
  <c r="T2087" i="84"/>
  <c r="T2086" i="84"/>
  <c r="T2085" i="84"/>
  <c r="T2084" i="84"/>
  <c r="T2083" i="84"/>
  <c r="T2082" i="84"/>
  <c r="T2081" i="84"/>
  <c r="T2080" i="84"/>
  <c r="T2079" i="84"/>
  <c r="T2078" i="84"/>
  <c r="T2077" i="84"/>
  <c r="T2076" i="84"/>
  <c r="T2075" i="84"/>
  <c r="T2074" i="84"/>
  <c r="T2073" i="84"/>
  <c r="T2072" i="84"/>
  <c r="T2071" i="84"/>
  <c r="T2070" i="84"/>
  <c r="T2069" i="84"/>
  <c r="T2068" i="84"/>
  <c r="T2067" i="84"/>
  <c r="T2066" i="84"/>
  <c r="T2065" i="84"/>
  <c r="T2064" i="84"/>
  <c r="T2063" i="84"/>
  <c r="T2062" i="84"/>
  <c r="T2061" i="84"/>
  <c r="T2060" i="84"/>
  <c r="T2059" i="84"/>
  <c r="T2058" i="84"/>
  <c r="T2057" i="84"/>
  <c r="T2056" i="84"/>
  <c r="T2055" i="84"/>
  <c r="T2054" i="84"/>
  <c r="T2053" i="84"/>
  <c r="T2052" i="84"/>
  <c r="T2051" i="84"/>
  <c r="T2050" i="84"/>
  <c r="T2049" i="84"/>
  <c r="T2048" i="84"/>
  <c r="T2047" i="84"/>
  <c r="T2046" i="84"/>
  <c r="T2045" i="84"/>
  <c r="T2044" i="84"/>
  <c r="T2043" i="84"/>
  <c r="T2042" i="84"/>
  <c r="T2041" i="84"/>
  <c r="T2040" i="84"/>
  <c r="T2039" i="84"/>
  <c r="T2038" i="84"/>
  <c r="T2037" i="84"/>
  <c r="T2036" i="84"/>
  <c r="T2035" i="84"/>
  <c r="T2034" i="84"/>
  <c r="T2033" i="84"/>
  <c r="T2032" i="84"/>
  <c r="T2031" i="84"/>
  <c r="T2030" i="84"/>
  <c r="T2029" i="84"/>
  <c r="T2028" i="84"/>
  <c r="T2027" i="84"/>
  <c r="T2026" i="84"/>
  <c r="T2025" i="84"/>
  <c r="T2024" i="84"/>
  <c r="T2023" i="84"/>
  <c r="T2022" i="84"/>
  <c r="T2021" i="84"/>
  <c r="T2020" i="84"/>
  <c r="T2019" i="84"/>
  <c r="T2018" i="84"/>
  <c r="T2017" i="84"/>
  <c r="T2016" i="84"/>
  <c r="T2015" i="84"/>
  <c r="T2014" i="84"/>
  <c r="T2013" i="84"/>
  <c r="T2012" i="84"/>
  <c r="T2011" i="84"/>
  <c r="T2010" i="84"/>
  <c r="T2009" i="84"/>
  <c r="T2008" i="84"/>
  <c r="T2007" i="84"/>
  <c r="T2006" i="84"/>
  <c r="T2005" i="84"/>
  <c r="T2004" i="84"/>
  <c r="T2003" i="84"/>
  <c r="T2002" i="84"/>
  <c r="T2001" i="84"/>
  <c r="T2000" i="84"/>
  <c r="T1999" i="84"/>
  <c r="T1998" i="84"/>
  <c r="T1997" i="84"/>
  <c r="T1996" i="84"/>
  <c r="T1995" i="84"/>
  <c r="T1994" i="84"/>
  <c r="T1993" i="84"/>
  <c r="T1992" i="84"/>
  <c r="T1991" i="84"/>
  <c r="T1990" i="84"/>
  <c r="T1989" i="84"/>
  <c r="T1988" i="84"/>
  <c r="T1987" i="84"/>
  <c r="T1986" i="84"/>
  <c r="T1985" i="84"/>
  <c r="T1984" i="84"/>
  <c r="T1983" i="84"/>
  <c r="T1982" i="84"/>
  <c r="T1981" i="84"/>
  <c r="T1980" i="84"/>
  <c r="T1979" i="84"/>
  <c r="T1978" i="84"/>
  <c r="T1977" i="84"/>
  <c r="T1976" i="84"/>
  <c r="T1975" i="84"/>
  <c r="T1974" i="84"/>
  <c r="T1973" i="84"/>
  <c r="T1972" i="84"/>
  <c r="T1971" i="84"/>
  <c r="T1970" i="84"/>
  <c r="T1969" i="84"/>
  <c r="T1968" i="84"/>
  <c r="T1967" i="84"/>
  <c r="T1966" i="84"/>
  <c r="T1965" i="84"/>
  <c r="T1964" i="84"/>
  <c r="T1963" i="84"/>
  <c r="T1962" i="84"/>
  <c r="T1961" i="84"/>
  <c r="T1960" i="84"/>
  <c r="T1959" i="84"/>
  <c r="T1958" i="84"/>
  <c r="T1957" i="84"/>
  <c r="T1956" i="84"/>
  <c r="T1955" i="84"/>
  <c r="T1954" i="84"/>
  <c r="T1953" i="84"/>
  <c r="T1952" i="84"/>
  <c r="T1951" i="84"/>
  <c r="T1950" i="84"/>
  <c r="T1949" i="84"/>
  <c r="T1948" i="84"/>
  <c r="T1947" i="84"/>
  <c r="T1946" i="84"/>
  <c r="T1945" i="84"/>
  <c r="T1944" i="84"/>
  <c r="T1943" i="84"/>
  <c r="T1942" i="84"/>
  <c r="T1941" i="84"/>
  <c r="T1940" i="84"/>
  <c r="T1939" i="84"/>
  <c r="T1938" i="84"/>
  <c r="T1937" i="84"/>
  <c r="T1936" i="84"/>
  <c r="T1935" i="84"/>
  <c r="T1934" i="84"/>
  <c r="T1933" i="84"/>
  <c r="T1932" i="84"/>
  <c r="T1931" i="84"/>
  <c r="T1930" i="84"/>
  <c r="T1929" i="84"/>
  <c r="T1928" i="84"/>
  <c r="T1927" i="84"/>
  <c r="T1926" i="84"/>
  <c r="T1925" i="84"/>
  <c r="T1924" i="84"/>
  <c r="T1923" i="84"/>
  <c r="T1922" i="84"/>
  <c r="T1921" i="84"/>
  <c r="T1920" i="84"/>
  <c r="T1919" i="84"/>
  <c r="T1918" i="84"/>
  <c r="T1917" i="84"/>
  <c r="T1916" i="84"/>
  <c r="T1915" i="84"/>
  <c r="T1914" i="84"/>
  <c r="T1913" i="84"/>
  <c r="T1912" i="84"/>
  <c r="T1911" i="84"/>
  <c r="T1910" i="84"/>
  <c r="T1909" i="84"/>
  <c r="T1908" i="84"/>
  <c r="T1907" i="84"/>
  <c r="T1906" i="84"/>
  <c r="T1905" i="84"/>
  <c r="T1904" i="84"/>
  <c r="T1903" i="84"/>
  <c r="T1902" i="84"/>
  <c r="T1901" i="84"/>
  <c r="T1900" i="84"/>
  <c r="T1899" i="84"/>
  <c r="T1898" i="84"/>
  <c r="T1897" i="84"/>
  <c r="T1896" i="84"/>
  <c r="T1895" i="84"/>
  <c r="T1894" i="84"/>
  <c r="T1893" i="84"/>
  <c r="T1892" i="84"/>
  <c r="T1891" i="84"/>
  <c r="T1890" i="84"/>
  <c r="T1889" i="84"/>
  <c r="T1888" i="84"/>
  <c r="T1887" i="84"/>
  <c r="T1886" i="84"/>
  <c r="T1885" i="84"/>
  <c r="T1884" i="84"/>
  <c r="T1883" i="84"/>
  <c r="T1882" i="84"/>
  <c r="T1881" i="84"/>
  <c r="T1880" i="84"/>
  <c r="T1879" i="84"/>
  <c r="T1878" i="84"/>
  <c r="T1877" i="84"/>
  <c r="T1876" i="84"/>
  <c r="T1875" i="84"/>
  <c r="T1874" i="84"/>
  <c r="T1873" i="84"/>
  <c r="T1872" i="84"/>
  <c r="T1871" i="84"/>
  <c r="T1870" i="84"/>
  <c r="T1869" i="84"/>
  <c r="T1868" i="84"/>
  <c r="T1867" i="84"/>
  <c r="T1866" i="84"/>
  <c r="T1865" i="84"/>
  <c r="T1864" i="84"/>
  <c r="T1863" i="84"/>
  <c r="T1862" i="84"/>
  <c r="T1861" i="84"/>
  <c r="T1860" i="84"/>
  <c r="T1859" i="84"/>
  <c r="T1858" i="84"/>
  <c r="T1857" i="84"/>
  <c r="T1856" i="84"/>
  <c r="T1855" i="84"/>
  <c r="T1854" i="84"/>
  <c r="T1853" i="84"/>
  <c r="T1852" i="84"/>
  <c r="T1851" i="84"/>
  <c r="T1850" i="84"/>
  <c r="T1849" i="84"/>
  <c r="T1848" i="84"/>
  <c r="T1847" i="84"/>
  <c r="T1846" i="84"/>
  <c r="T1845" i="84"/>
  <c r="T1844" i="84"/>
  <c r="T1843" i="84"/>
  <c r="T1842" i="84"/>
  <c r="T1841" i="84"/>
  <c r="T1840" i="84"/>
  <c r="T1839" i="84"/>
  <c r="T1838" i="84"/>
  <c r="T1837" i="84"/>
  <c r="T1836" i="84"/>
  <c r="T1835" i="84"/>
  <c r="T1834" i="84"/>
  <c r="T1833" i="84"/>
  <c r="T1832" i="84"/>
  <c r="T1831" i="84"/>
  <c r="T1830" i="84"/>
  <c r="T1829" i="84"/>
  <c r="T1828" i="84"/>
  <c r="T1827" i="84"/>
  <c r="T1826" i="84"/>
  <c r="T1825" i="84"/>
  <c r="T1824" i="84"/>
  <c r="T1823" i="84"/>
  <c r="T1822" i="84"/>
  <c r="T1821" i="84"/>
  <c r="T1820" i="84"/>
  <c r="T1819" i="84"/>
  <c r="T1818" i="84"/>
  <c r="T1817" i="84"/>
  <c r="T1816" i="84"/>
  <c r="T1815" i="84"/>
  <c r="T1814" i="84"/>
  <c r="T1813" i="84"/>
  <c r="T1812" i="84"/>
  <c r="T1811" i="84"/>
  <c r="T1810" i="84"/>
  <c r="T1809" i="84"/>
  <c r="T1808" i="84"/>
  <c r="T1807" i="84"/>
  <c r="T1806" i="84"/>
  <c r="T1805" i="84"/>
  <c r="T1804" i="84"/>
  <c r="T1803" i="84"/>
  <c r="T1802" i="84"/>
  <c r="T1801" i="84"/>
  <c r="T1800" i="84"/>
  <c r="T1799" i="84"/>
  <c r="T1798" i="84"/>
  <c r="T1797" i="84"/>
  <c r="T1796" i="84"/>
  <c r="T1795" i="84"/>
  <c r="T1794" i="84"/>
  <c r="T1793" i="84"/>
  <c r="T1792" i="84"/>
  <c r="T1791" i="84"/>
  <c r="T1790" i="84"/>
  <c r="T1789" i="84"/>
  <c r="T1788" i="84"/>
  <c r="T1787" i="84"/>
  <c r="T1786" i="84"/>
  <c r="T1785" i="84"/>
  <c r="T1784" i="84"/>
  <c r="T1783" i="84"/>
  <c r="T1782" i="84"/>
  <c r="T1781" i="84"/>
  <c r="T1780" i="84"/>
  <c r="T1779" i="84"/>
  <c r="T1778" i="84"/>
  <c r="T1777" i="84"/>
  <c r="T1776" i="84"/>
  <c r="T1775" i="84"/>
  <c r="T1774" i="84"/>
  <c r="T1773" i="84"/>
  <c r="T1772" i="84"/>
  <c r="T1771" i="84"/>
  <c r="T1770" i="84"/>
  <c r="T1769" i="84"/>
  <c r="T1768" i="84"/>
  <c r="T1767" i="84"/>
  <c r="T1766" i="84"/>
  <c r="T1765" i="84"/>
  <c r="T1764" i="84"/>
  <c r="T1763" i="84"/>
  <c r="T1762" i="84"/>
  <c r="T1761" i="84"/>
  <c r="T1760" i="84"/>
  <c r="T1759" i="84"/>
  <c r="T1758" i="84"/>
  <c r="T1757" i="84"/>
  <c r="T1756" i="84"/>
  <c r="T1755" i="84"/>
  <c r="T1754" i="84"/>
  <c r="T1753" i="84"/>
  <c r="T1752" i="84"/>
  <c r="T1751" i="84"/>
  <c r="T1750" i="84"/>
  <c r="T1749" i="84"/>
  <c r="T1748" i="84"/>
  <c r="T1747" i="84"/>
  <c r="T1746" i="84"/>
  <c r="T1745" i="84"/>
  <c r="T1744" i="84"/>
  <c r="T1743" i="84"/>
  <c r="T1742" i="84"/>
  <c r="T1741" i="84"/>
  <c r="T1740" i="84"/>
  <c r="T1739" i="84"/>
  <c r="T1738" i="84"/>
  <c r="T1737" i="84"/>
  <c r="T1736" i="84"/>
  <c r="T1735" i="84"/>
  <c r="T1734" i="84"/>
  <c r="T1733" i="84"/>
  <c r="T1732" i="84"/>
  <c r="T1731" i="84"/>
  <c r="T1730" i="84"/>
  <c r="T1729" i="84"/>
  <c r="T1728" i="84"/>
  <c r="T1727" i="84"/>
  <c r="T1726" i="84"/>
  <c r="T1725" i="84"/>
  <c r="T1724" i="84"/>
  <c r="T1723" i="84"/>
  <c r="T1722" i="84"/>
  <c r="T1721" i="84"/>
  <c r="T1720" i="84"/>
  <c r="T1719" i="84"/>
  <c r="T1718" i="84"/>
  <c r="T1717" i="84"/>
  <c r="T1716" i="84"/>
  <c r="T1715" i="84"/>
  <c r="T1714" i="84"/>
  <c r="T1713" i="84"/>
  <c r="T1712" i="84"/>
  <c r="T1711" i="84"/>
  <c r="T1710" i="84"/>
  <c r="T1709" i="84"/>
  <c r="T1708" i="84"/>
  <c r="T1707" i="84"/>
  <c r="T1706" i="84"/>
  <c r="T1705" i="84"/>
  <c r="T1704" i="84"/>
  <c r="T1703" i="84"/>
  <c r="T1702" i="84"/>
  <c r="T1701" i="84"/>
  <c r="T1700" i="84"/>
  <c r="T1699" i="84"/>
  <c r="T1698" i="84"/>
  <c r="T1697" i="84"/>
  <c r="T1696" i="84"/>
  <c r="T1695" i="84"/>
  <c r="T1694" i="84"/>
  <c r="T1693" i="84"/>
  <c r="T1692" i="84"/>
  <c r="T1691" i="84"/>
  <c r="T1690" i="84"/>
  <c r="T1689" i="84"/>
  <c r="T1688" i="84"/>
  <c r="T1687" i="84"/>
  <c r="T1686" i="84"/>
  <c r="T1685" i="84"/>
  <c r="T1684" i="84"/>
  <c r="T1683" i="84"/>
  <c r="T1682" i="84"/>
  <c r="T1681" i="84"/>
  <c r="T1680" i="84"/>
  <c r="T1679" i="84"/>
  <c r="T1678" i="84"/>
  <c r="T1677" i="84"/>
  <c r="T1676" i="84"/>
  <c r="T1675" i="84"/>
  <c r="T1674" i="84"/>
  <c r="T1673" i="84"/>
  <c r="T1672" i="84"/>
  <c r="T1671" i="84"/>
  <c r="T1670" i="84"/>
  <c r="T1669" i="84"/>
  <c r="T1668" i="84"/>
  <c r="T1667" i="84"/>
  <c r="T1666" i="84"/>
  <c r="T1665" i="84"/>
  <c r="T1664" i="84"/>
  <c r="T1663" i="84"/>
  <c r="T1662" i="84"/>
  <c r="T1661" i="84"/>
  <c r="T1660" i="84"/>
  <c r="T1659" i="84"/>
  <c r="T1658" i="84"/>
  <c r="T1657" i="84"/>
  <c r="T1656" i="84"/>
  <c r="T1655" i="84"/>
  <c r="T1654" i="84"/>
  <c r="T1653" i="84"/>
  <c r="T1652" i="84"/>
  <c r="T1651" i="84"/>
  <c r="T1650" i="84"/>
  <c r="T1649" i="84"/>
  <c r="T1648" i="84"/>
  <c r="T1647" i="84"/>
  <c r="T1646" i="84"/>
  <c r="T1645" i="84"/>
  <c r="T1644" i="84"/>
  <c r="T1643" i="84"/>
  <c r="T1642" i="84"/>
  <c r="T1641" i="84"/>
  <c r="T1640" i="84"/>
  <c r="T1639" i="84"/>
  <c r="T1638" i="84"/>
  <c r="T1637" i="84"/>
  <c r="T1636" i="84"/>
  <c r="T1635" i="84"/>
  <c r="T1634" i="84"/>
  <c r="T1633" i="84"/>
  <c r="T1632" i="84"/>
  <c r="T1631" i="84"/>
  <c r="T1630" i="84"/>
  <c r="T1629" i="84"/>
  <c r="T1628" i="84"/>
  <c r="T1627" i="84"/>
  <c r="T1626" i="84"/>
  <c r="T1625" i="84"/>
  <c r="T1624" i="84"/>
  <c r="T1623" i="84"/>
  <c r="T1622" i="84"/>
  <c r="T1621" i="84"/>
  <c r="T1620" i="84"/>
  <c r="T1619" i="84"/>
  <c r="T1618" i="84"/>
  <c r="T1617" i="84"/>
  <c r="T1616" i="84"/>
  <c r="T1615" i="84"/>
  <c r="T1614" i="84"/>
  <c r="T1613" i="84"/>
  <c r="T1612" i="84"/>
  <c r="T1611" i="84"/>
  <c r="T1610" i="84"/>
  <c r="T1609" i="84"/>
  <c r="T1608" i="84"/>
  <c r="T1607" i="84"/>
  <c r="T1606" i="84"/>
  <c r="T1605" i="84"/>
  <c r="T1604" i="84"/>
  <c r="T1603" i="84"/>
  <c r="T1602" i="84"/>
  <c r="T1601" i="84"/>
  <c r="T1600" i="84"/>
  <c r="T1599" i="84"/>
  <c r="T1598" i="84"/>
  <c r="T1597" i="84"/>
  <c r="T1596" i="84"/>
  <c r="T1595" i="84"/>
  <c r="T1594" i="84"/>
  <c r="T1593" i="84"/>
  <c r="T1592" i="84"/>
  <c r="T1591" i="84"/>
  <c r="T1590" i="84"/>
  <c r="T1589" i="84"/>
  <c r="T1588" i="84"/>
  <c r="T1587" i="84"/>
  <c r="T1586" i="84"/>
  <c r="T1585" i="84"/>
  <c r="T1584" i="84"/>
  <c r="T1583" i="84"/>
  <c r="T1582" i="84"/>
  <c r="T1581" i="84"/>
  <c r="T1580" i="84"/>
  <c r="T1579" i="84"/>
  <c r="T1578" i="84"/>
  <c r="T1577" i="84"/>
  <c r="T1576" i="84"/>
  <c r="T1575" i="84"/>
  <c r="T1574" i="84"/>
  <c r="T1573" i="84"/>
  <c r="T1572" i="84"/>
  <c r="T1571" i="84"/>
  <c r="T1570" i="84"/>
  <c r="T1569" i="84"/>
  <c r="T1568" i="84"/>
  <c r="T1567" i="84"/>
  <c r="T1566" i="84"/>
  <c r="T1565" i="84"/>
  <c r="T1564" i="84"/>
  <c r="T1563" i="84"/>
  <c r="T1562" i="84"/>
  <c r="T1561" i="84"/>
  <c r="T1560" i="84"/>
  <c r="T1559" i="84"/>
  <c r="T1558" i="84"/>
  <c r="T1557" i="84"/>
  <c r="T1556" i="84"/>
  <c r="T1555" i="84"/>
  <c r="T1554" i="84"/>
  <c r="T1553" i="84"/>
  <c r="T1552" i="84"/>
  <c r="T1551" i="84"/>
  <c r="T1550" i="84"/>
  <c r="T1549" i="84"/>
  <c r="T1548" i="84"/>
  <c r="T1547" i="84"/>
  <c r="T1546" i="84"/>
  <c r="T1545" i="84"/>
  <c r="T1544" i="84"/>
  <c r="T1543" i="84"/>
  <c r="T1542" i="84"/>
  <c r="T1541" i="84"/>
  <c r="T1540" i="84"/>
  <c r="T1539" i="84"/>
  <c r="T1538" i="84"/>
  <c r="T1537" i="84"/>
  <c r="T1536" i="84"/>
  <c r="T1535" i="84"/>
  <c r="T1534" i="84"/>
  <c r="T1533" i="84"/>
  <c r="T1532" i="84"/>
  <c r="T1531" i="84"/>
  <c r="T1530" i="84"/>
  <c r="T1529" i="84"/>
  <c r="T1528" i="84"/>
  <c r="T1527" i="84"/>
  <c r="T1526" i="84"/>
  <c r="T1525" i="84"/>
  <c r="T1524" i="84"/>
  <c r="T1523" i="84"/>
  <c r="T1522" i="84"/>
  <c r="T1521" i="84"/>
  <c r="T1520" i="84"/>
  <c r="T1519" i="84"/>
  <c r="T1518" i="84"/>
  <c r="T1517" i="84"/>
  <c r="T1516" i="84"/>
  <c r="T1515" i="84"/>
  <c r="T1514" i="84"/>
  <c r="T1513" i="84"/>
  <c r="T1512" i="84"/>
  <c r="T1511" i="84"/>
  <c r="T1510" i="84"/>
  <c r="T1509" i="84"/>
  <c r="T1508" i="84"/>
  <c r="T1507" i="84"/>
  <c r="T1506" i="84"/>
  <c r="T1505" i="84"/>
  <c r="T1504" i="84"/>
  <c r="T1503" i="84"/>
  <c r="T1502" i="84"/>
  <c r="T1501" i="84"/>
  <c r="T1500" i="84"/>
  <c r="T1499" i="84"/>
  <c r="T1498" i="84"/>
  <c r="T1497" i="84"/>
  <c r="T1496" i="84"/>
  <c r="T1495" i="84"/>
  <c r="T1494" i="84"/>
  <c r="T1493" i="84"/>
  <c r="T1492" i="84"/>
  <c r="T1491" i="84"/>
  <c r="T1490" i="84"/>
  <c r="T1489" i="84"/>
  <c r="T1488" i="84"/>
  <c r="T1487" i="84"/>
  <c r="T1486" i="84"/>
  <c r="T1485" i="84"/>
  <c r="T1484" i="84"/>
  <c r="T1483" i="84"/>
  <c r="T1482" i="84"/>
  <c r="T1481" i="84"/>
  <c r="T1480" i="84"/>
  <c r="T1479" i="84"/>
  <c r="T1478" i="84"/>
  <c r="T1477" i="84"/>
  <c r="T1476" i="84"/>
  <c r="T1475" i="84"/>
  <c r="T1474" i="84"/>
  <c r="T1473" i="84"/>
  <c r="T1472" i="84"/>
  <c r="T1471" i="84"/>
  <c r="T1470" i="84"/>
  <c r="T1469" i="84"/>
  <c r="T1468" i="84"/>
  <c r="T1467" i="84"/>
  <c r="T1466" i="84"/>
  <c r="T1465" i="84"/>
  <c r="T1464" i="84"/>
  <c r="T1463" i="84"/>
  <c r="T1462" i="84"/>
  <c r="T1461" i="84"/>
  <c r="T1460" i="84"/>
  <c r="T1459" i="84"/>
  <c r="T1458" i="84"/>
  <c r="T1457" i="84"/>
  <c r="T1456" i="84"/>
  <c r="T1455" i="84"/>
  <c r="T1454" i="84"/>
  <c r="T1453" i="84"/>
  <c r="T1452" i="84"/>
  <c r="T1451" i="84"/>
  <c r="T1450" i="84"/>
  <c r="T1449" i="84"/>
  <c r="T1448" i="84"/>
  <c r="T1447" i="84"/>
  <c r="T1446" i="84"/>
  <c r="T1445" i="84"/>
  <c r="T1444" i="84"/>
  <c r="T1443" i="84"/>
  <c r="T1442" i="84"/>
  <c r="T1441" i="84"/>
  <c r="T1440" i="84"/>
  <c r="T1439" i="84"/>
  <c r="T1438" i="84"/>
  <c r="T1437" i="84"/>
  <c r="T1436" i="84"/>
  <c r="T1435" i="84"/>
  <c r="T1434" i="84"/>
  <c r="T1433" i="84"/>
  <c r="T1432" i="84"/>
  <c r="T1431" i="84"/>
  <c r="T1430" i="84"/>
  <c r="T1429" i="84"/>
  <c r="T1428" i="84"/>
  <c r="T1427" i="84"/>
  <c r="T1426" i="84"/>
  <c r="T1425" i="84"/>
  <c r="T1424" i="84"/>
  <c r="T1423" i="84"/>
  <c r="T1422" i="84"/>
  <c r="T1421" i="84"/>
  <c r="T1420" i="84"/>
  <c r="T1419" i="84"/>
  <c r="T1418" i="84"/>
  <c r="T1417" i="84"/>
  <c r="T1416" i="84"/>
  <c r="T1415" i="84"/>
  <c r="T1414" i="84"/>
  <c r="T1413" i="84"/>
  <c r="T1412" i="84"/>
  <c r="T1411" i="84"/>
  <c r="T1410" i="84"/>
  <c r="T1409" i="84"/>
  <c r="T1408" i="84"/>
  <c r="T1407" i="84"/>
  <c r="T1406" i="84"/>
  <c r="T1405" i="84"/>
  <c r="T1404" i="84"/>
  <c r="T1403" i="84"/>
  <c r="T1402" i="84"/>
  <c r="T1401" i="84"/>
  <c r="T1400" i="84"/>
  <c r="T1399" i="84"/>
  <c r="T1398" i="84"/>
  <c r="T1397" i="84"/>
  <c r="T1396" i="84"/>
  <c r="T1395" i="84"/>
  <c r="T1394" i="84"/>
  <c r="T1393" i="84"/>
  <c r="T1392" i="84"/>
  <c r="T1391" i="84"/>
  <c r="T1390" i="84"/>
  <c r="T1389" i="84"/>
  <c r="T1388" i="84"/>
  <c r="T1387" i="84"/>
  <c r="T1386" i="84"/>
  <c r="T1385" i="84"/>
  <c r="T1384" i="84"/>
  <c r="T1383" i="84"/>
  <c r="T1382" i="84"/>
  <c r="T1381" i="84"/>
  <c r="T1380" i="84"/>
  <c r="T1379" i="84"/>
  <c r="T1378" i="84"/>
  <c r="T1377" i="84"/>
  <c r="T1376" i="84"/>
  <c r="T1375" i="84"/>
  <c r="T1374" i="84"/>
  <c r="T1373" i="84"/>
  <c r="T1372" i="84"/>
  <c r="T1371" i="84"/>
  <c r="T1370" i="84"/>
  <c r="T1369" i="84"/>
  <c r="T1368" i="84"/>
  <c r="T1367" i="84"/>
  <c r="T1366" i="84"/>
  <c r="T1365" i="84"/>
  <c r="T1364" i="84"/>
  <c r="T1363" i="84"/>
  <c r="T1362" i="84"/>
  <c r="T1361" i="84"/>
  <c r="T1360" i="84"/>
  <c r="T1359" i="84"/>
  <c r="T1358" i="84"/>
  <c r="T1357" i="84"/>
  <c r="T1356" i="84"/>
  <c r="T1355" i="84"/>
  <c r="T1354" i="84"/>
  <c r="T1353" i="84"/>
  <c r="T1352" i="84"/>
  <c r="T1351" i="84"/>
  <c r="T1350" i="84"/>
  <c r="T1349" i="84"/>
  <c r="T1348" i="84"/>
  <c r="T1347" i="84"/>
  <c r="T1346" i="84"/>
  <c r="T1345" i="84"/>
  <c r="T1344" i="84"/>
  <c r="T1343" i="84"/>
  <c r="T1342" i="84"/>
  <c r="T1341" i="84"/>
  <c r="T1340" i="84"/>
  <c r="T1339" i="84"/>
  <c r="T1338" i="84"/>
  <c r="T1337" i="84"/>
  <c r="T1336" i="84"/>
  <c r="T1335" i="84"/>
  <c r="T1334" i="84"/>
  <c r="T1333" i="84"/>
  <c r="T1332" i="84"/>
  <c r="T1331" i="84"/>
  <c r="T1330" i="84"/>
  <c r="T1329" i="84"/>
  <c r="T1328" i="84"/>
  <c r="T1327" i="84"/>
  <c r="T1326" i="84"/>
  <c r="T1325" i="84"/>
  <c r="T1324" i="84"/>
  <c r="T1323" i="84"/>
  <c r="T1322" i="84"/>
  <c r="T1321" i="84"/>
  <c r="T1320" i="84"/>
  <c r="T1319" i="84"/>
  <c r="T1318" i="84"/>
  <c r="T1317" i="84"/>
  <c r="T1316" i="84"/>
  <c r="T1315" i="84"/>
  <c r="T1314" i="84"/>
  <c r="T1313" i="84"/>
  <c r="T1312" i="84"/>
  <c r="T1311" i="84"/>
  <c r="T1310" i="84"/>
  <c r="T1309" i="84"/>
  <c r="T1308" i="84"/>
  <c r="T1307" i="84"/>
  <c r="T1306" i="84"/>
  <c r="T1305" i="84"/>
  <c r="T1304" i="84"/>
  <c r="T1303" i="84"/>
  <c r="T1302" i="84"/>
  <c r="T1301" i="84"/>
  <c r="T1300" i="84"/>
  <c r="T1299" i="84"/>
  <c r="T1298" i="84"/>
  <c r="T1297" i="84"/>
  <c r="T1296" i="84"/>
  <c r="T1295" i="84"/>
  <c r="T1294" i="84"/>
  <c r="T1293" i="84"/>
  <c r="T1292" i="84"/>
  <c r="T1291" i="84"/>
  <c r="T1290" i="84"/>
  <c r="T1289" i="84"/>
  <c r="T1288" i="84"/>
  <c r="T1287" i="84"/>
  <c r="T1286" i="84"/>
  <c r="T1285" i="84"/>
  <c r="T1284" i="84"/>
  <c r="T1283" i="84"/>
  <c r="T1282" i="84"/>
  <c r="T1281" i="84"/>
  <c r="T1280" i="84"/>
  <c r="T1279" i="84"/>
  <c r="T1278" i="84"/>
  <c r="T1277" i="84"/>
  <c r="T1276" i="84"/>
  <c r="T1275" i="84"/>
  <c r="T1274" i="84"/>
  <c r="T1273" i="84"/>
  <c r="T1272" i="84"/>
  <c r="T1271" i="84"/>
  <c r="T1270" i="84"/>
  <c r="T1269" i="84"/>
  <c r="T1268" i="84"/>
  <c r="T1267" i="84"/>
  <c r="T1266" i="84"/>
  <c r="T1265" i="84"/>
  <c r="T1264" i="84"/>
  <c r="T1263" i="84"/>
  <c r="T1262" i="84"/>
  <c r="T1261" i="84"/>
  <c r="T1260" i="84"/>
  <c r="T1259" i="84"/>
  <c r="T1258" i="84"/>
  <c r="T1257" i="84"/>
  <c r="T1256" i="84"/>
  <c r="T1255" i="84"/>
  <c r="T1254" i="84"/>
  <c r="T1253" i="84"/>
  <c r="T1252" i="84"/>
  <c r="T1251" i="84"/>
  <c r="T1250" i="84"/>
  <c r="T1249" i="84"/>
  <c r="T1248" i="84"/>
  <c r="T1247" i="84"/>
  <c r="T1246" i="84"/>
  <c r="T1245" i="84"/>
  <c r="T1244" i="84"/>
  <c r="T1243" i="84"/>
  <c r="T1242" i="84"/>
  <c r="T1241" i="84"/>
  <c r="T1240" i="84"/>
  <c r="T1239" i="84"/>
  <c r="T1238" i="84"/>
  <c r="T1237" i="84"/>
  <c r="T1236" i="84"/>
  <c r="T1235" i="84"/>
  <c r="T1234" i="84"/>
  <c r="T1233" i="84"/>
  <c r="T1232" i="84"/>
  <c r="T1231" i="84"/>
  <c r="T1230" i="84"/>
  <c r="T1229" i="84"/>
  <c r="T1228" i="84"/>
  <c r="T1227" i="84"/>
  <c r="T1226" i="84"/>
  <c r="T1225" i="84"/>
  <c r="T1224" i="84"/>
  <c r="T1223" i="84"/>
  <c r="T1222" i="84"/>
  <c r="T1221" i="84"/>
  <c r="T1220" i="84"/>
  <c r="T1219" i="84"/>
  <c r="T1218" i="84"/>
  <c r="T1217" i="84"/>
  <c r="T1216" i="84"/>
  <c r="T1215" i="84"/>
  <c r="T1214" i="84"/>
  <c r="T1213" i="84"/>
  <c r="T1212" i="84"/>
  <c r="T1211" i="84"/>
  <c r="T1210" i="84"/>
  <c r="T1209" i="84"/>
  <c r="T1208" i="84"/>
  <c r="T1207" i="84"/>
  <c r="T1206" i="84"/>
  <c r="T1205" i="84"/>
  <c r="T1204" i="84"/>
  <c r="T1203" i="84"/>
  <c r="T1202" i="84"/>
  <c r="T1201" i="84"/>
  <c r="T1200" i="84"/>
  <c r="T1199" i="84"/>
  <c r="T1198" i="84"/>
  <c r="T1197" i="84"/>
  <c r="T1196" i="84"/>
  <c r="T1195" i="84"/>
  <c r="T1194" i="84"/>
  <c r="T1193" i="84"/>
  <c r="T1192" i="84"/>
  <c r="T1191" i="84"/>
  <c r="T1190" i="84"/>
  <c r="T1189" i="84"/>
  <c r="T1188" i="84"/>
  <c r="T1187" i="84"/>
  <c r="T1186" i="84"/>
  <c r="T1185" i="84"/>
  <c r="T1184" i="84"/>
  <c r="T1183" i="84"/>
  <c r="T1182" i="84"/>
  <c r="T1181" i="84"/>
  <c r="T1180" i="84"/>
  <c r="T1179" i="84"/>
  <c r="T1178" i="84"/>
  <c r="T1177" i="84"/>
  <c r="T1176" i="84"/>
  <c r="T1175" i="84"/>
  <c r="T1174" i="84"/>
  <c r="T1173" i="84"/>
  <c r="T1172" i="84"/>
  <c r="T1171" i="84"/>
  <c r="T1170" i="84"/>
  <c r="T1169" i="84"/>
  <c r="T1168" i="84"/>
  <c r="T1167" i="84"/>
  <c r="T1166" i="84"/>
  <c r="T1165" i="84"/>
  <c r="T1164" i="84"/>
  <c r="T1163" i="84"/>
  <c r="T1162" i="84"/>
  <c r="T1161" i="84"/>
  <c r="T1160" i="84"/>
  <c r="T1159" i="84"/>
  <c r="T1158" i="84"/>
  <c r="T1157" i="84"/>
  <c r="T1156" i="84"/>
  <c r="T1155" i="84"/>
  <c r="T1154" i="84"/>
  <c r="T1153" i="84"/>
  <c r="T1152" i="84"/>
  <c r="T1151" i="84"/>
  <c r="T1150" i="84"/>
  <c r="T1149" i="84"/>
  <c r="T1148" i="84"/>
  <c r="T1147" i="84"/>
  <c r="T1146" i="84"/>
  <c r="T1145" i="84"/>
  <c r="T1144" i="84"/>
  <c r="T1143" i="84"/>
  <c r="T1142" i="84"/>
  <c r="T1141" i="84"/>
  <c r="T1140" i="84"/>
  <c r="T1139" i="84"/>
  <c r="T1138" i="84"/>
  <c r="T1137" i="84"/>
  <c r="T1136" i="84"/>
  <c r="T1135" i="84"/>
  <c r="T1134" i="84"/>
  <c r="T1133" i="84"/>
  <c r="T1132" i="84"/>
  <c r="T1131" i="84"/>
  <c r="T1130" i="84"/>
  <c r="T1129" i="84"/>
  <c r="T1128" i="84"/>
  <c r="T1127" i="84"/>
  <c r="T1126" i="84"/>
  <c r="T1125" i="84"/>
  <c r="T1124" i="84"/>
  <c r="T1123" i="84"/>
  <c r="T1122" i="84"/>
  <c r="T1121" i="84"/>
  <c r="T1120" i="84"/>
  <c r="T1119" i="84"/>
  <c r="T1118" i="84"/>
  <c r="T1117" i="84"/>
  <c r="T1116" i="84"/>
  <c r="T1115" i="84"/>
  <c r="T1114" i="84"/>
  <c r="T1113" i="84"/>
  <c r="T1112" i="84"/>
  <c r="T1111" i="84"/>
  <c r="T1110" i="84"/>
  <c r="T1109" i="84"/>
  <c r="T1108" i="84"/>
  <c r="T1107" i="84"/>
  <c r="T1106" i="84"/>
  <c r="T1105" i="84"/>
  <c r="T1104" i="84"/>
  <c r="T1103" i="84"/>
  <c r="T1102" i="84"/>
  <c r="T1101" i="84"/>
  <c r="T1100" i="84"/>
  <c r="T1099" i="84"/>
  <c r="T1098" i="84"/>
  <c r="T1097" i="84"/>
  <c r="T1096" i="84"/>
  <c r="T1095" i="84"/>
  <c r="T1094" i="84"/>
  <c r="T1093" i="84"/>
  <c r="T1092" i="84"/>
  <c r="T1091" i="84"/>
  <c r="T1090" i="84"/>
  <c r="T1089" i="84"/>
  <c r="T1088" i="84"/>
  <c r="T1087" i="84"/>
  <c r="T1086" i="84"/>
  <c r="T1085" i="84"/>
  <c r="T1084" i="84"/>
  <c r="T1083" i="84"/>
  <c r="T1082" i="84"/>
  <c r="T1081" i="84"/>
  <c r="T1080" i="84"/>
  <c r="T1079" i="84"/>
  <c r="T1078" i="84"/>
  <c r="T1077" i="84"/>
  <c r="T1076" i="84"/>
  <c r="T1075" i="84"/>
  <c r="T1074" i="84"/>
  <c r="T1073" i="84"/>
  <c r="T1072" i="84"/>
  <c r="T1071" i="84"/>
  <c r="T1070" i="84"/>
  <c r="T1069" i="84"/>
  <c r="T1068" i="84"/>
  <c r="T1067" i="84"/>
  <c r="T1066" i="84"/>
  <c r="T1065" i="84"/>
  <c r="T1064" i="84"/>
  <c r="T1063" i="84"/>
  <c r="T1062" i="84"/>
  <c r="T1061" i="84"/>
  <c r="T1060" i="84"/>
  <c r="T1059" i="84"/>
  <c r="T1058" i="84"/>
  <c r="T1057" i="84"/>
  <c r="T1056" i="84"/>
  <c r="T1055" i="84"/>
  <c r="T1054" i="84"/>
  <c r="T1053" i="84"/>
  <c r="T1052" i="84"/>
  <c r="T1051" i="84"/>
  <c r="T1050" i="84"/>
  <c r="T1049" i="84"/>
  <c r="T1048" i="84"/>
  <c r="T1047" i="84"/>
  <c r="T1046" i="84"/>
  <c r="T1045" i="84"/>
  <c r="T1044" i="84"/>
  <c r="T1043" i="84"/>
  <c r="T1042" i="84"/>
  <c r="T1041" i="84"/>
  <c r="T1040" i="84"/>
  <c r="T1039" i="84"/>
  <c r="T1038" i="84"/>
  <c r="T1037" i="84"/>
  <c r="T1036" i="84"/>
  <c r="T1035" i="84"/>
  <c r="T1034" i="84"/>
  <c r="T1033" i="84"/>
  <c r="T1032" i="84"/>
  <c r="T1031" i="84"/>
  <c r="T1030" i="84"/>
  <c r="T1029" i="84"/>
  <c r="T1028" i="84"/>
  <c r="T1027" i="84"/>
  <c r="T1026" i="84"/>
  <c r="T1025" i="84"/>
  <c r="T1024" i="84"/>
  <c r="T1023" i="84"/>
  <c r="T1022" i="84"/>
  <c r="T1021" i="84"/>
  <c r="T1020" i="84"/>
  <c r="T1019" i="84"/>
  <c r="T1018" i="84"/>
  <c r="T1017" i="84"/>
  <c r="T1016" i="84"/>
  <c r="T1015" i="84"/>
  <c r="T1014" i="84"/>
  <c r="T1013" i="84"/>
  <c r="T1012" i="84"/>
  <c r="T1011" i="84"/>
  <c r="T1010" i="84"/>
  <c r="T1009" i="84"/>
  <c r="T1008" i="84"/>
  <c r="T1007" i="84"/>
  <c r="T1006" i="84"/>
  <c r="T1005" i="84"/>
  <c r="T1004" i="84"/>
  <c r="T1003" i="84"/>
  <c r="T1002" i="84"/>
  <c r="T1001" i="84"/>
  <c r="T1000" i="84"/>
  <c r="T999" i="84"/>
  <c r="T998" i="84"/>
  <c r="T997" i="84"/>
  <c r="T996" i="84"/>
  <c r="T995" i="84"/>
  <c r="T994" i="84"/>
  <c r="T993" i="84"/>
  <c r="T992" i="84"/>
  <c r="T991" i="84"/>
  <c r="T990" i="84"/>
  <c r="T989" i="84"/>
  <c r="T988" i="84"/>
  <c r="T987" i="84"/>
  <c r="T986" i="84"/>
  <c r="T985" i="84"/>
  <c r="T984" i="84"/>
  <c r="T983" i="84"/>
  <c r="T982" i="84"/>
  <c r="T981" i="84"/>
  <c r="T980" i="84"/>
  <c r="T979" i="84"/>
  <c r="T978" i="84"/>
  <c r="T977" i="84"/>
  <c r="T976" i="84"/>
  <c r="T975" i="84"/>
  <c r="T974" i="84"/>
  <c r="T973" i="84"/>
  <c r="T972" i="84"/>
  <c r="T971" i="84"/>
  <c r="T970" i="84"/>
  <c r="T969" i="84"/>
  <c r="T968" i="84"/>
  <c r="T967" i="84"/>
  <c r="T966" i="84"/>
  <c r="T965" i="84"/>
  <c r="T964" i="84"/>
  <c r="T963" i="84"/>
  <c r="T962" i="84"/>
  <c r="T961" i="84"/>
  <c r="T960" i="84"/>
  <c r="T959" i="84"/>
  <c r="T958" i="84"/>
  <c r="T957" i="84"/>
  <c r="T956" i="84"/>
  <c r="T955" i="84"/>
  <c r="T954" i="84"/>
  <c r="T953" i="84"/>
  <c r="T952" i="84"/>
  <c r="T951" i="84"/>
  <c r="T950" i="84"/>
  <c r="T949" i="84"/>
  <c r="T948" i="84"/>
  <c r="T947" i="84"/>
  <c r="T946" i="84"/>
  <c r="T945" i="84"/>
  <c r="T944" i="84"/>
  <c r="T943" i="84"/>
  <c r="T942" i="84"/>
  <c r="T941" i="84"/>
  <c r="T940" i="84"/>
  <c r="T939" i="84"/>
  <c r="T938" i="84"/>
  <c r="T937" i="84"/>
  <c r="T936" i="84"/>
  <c r="T935" i="84"/>
  <c r="T934" i="84"/>
  <c r="T933" i="84"/>
  <c r="T932" i="84"/>
  <c r="T931" i="84"/>
  <c r="T930" i="84"/>
  <c r="T929" i="84"/>
  <c r="T928" i="84"/>
  <c r="T927" i="84"/>
  <c r="T926" i="84"/>
  <c r="T925" i="84"/>
  <c r="T924" i="84"/>
  <c r="T923" i="84"/>
  <c r="T922" i="84"/>
  <c r="T921" i="84"/>
  <c r="T920" i="84"/>
  <c r="T919" i="84"/>
  <c r="T918" i="84"/>
  <c r="T917" i="84"/>
  <c r="T916" i="84"/>
  <c r="T915" i="84"/>
  <c r="T914" i="84"/>
  <c r="T913" i="84"/>
  <c r="T912" i="84"/>
  <c r="T911" i="84"/>
  <c r="T910" i="84"/>
  <c r="T909" i="84"/>
  <c r="T908" i="84"/>
  <c r="T907" i="84"/>
  <c r="T906" i="84"/>
  <c r="T905" i="84"/>
  <c r="T904" i="84"/>
  <c r="T903" i="84"/>
  <c r="T902" i="84"/>
  <c r="T901" i="84"/>
  <c r="T900" i="84"/>
  <c r="T899" i="84"/>
  <c r="T898" i="84"/>
  <c r="T897" i="84"/>
  <c r="T896" i="84"/>
  <c r="T895" i="84"/>
  <c r="T894" i="84"/>
  <c r="T893" i="84"/>
  <c r="T892" i="84"/>
  <c r="T891" i="84"/>
  <c r="T890" i="84"/>
  <c r="T889" i="84"/>
  <c r="T888" i="84"/>
  <c r="T887" i="84"/>
  <c r="T886" i="84"/>
  <c r="T885" i="84"/>
  <c r="T884" i="84"/>
  <c r="T883" i="84"/>
  <c r="T882" i="84"/>
  <c r="T881" i="84"/>
  <c r="T880" i="84"/>
  <c r="T879" i="84"/>
  <c r="T878" i="84"/>
  <c r="T877" i="84"/>
  <c r="T876" i="84"/>
  <c r="T875" i="84"/>
  <c r="T874" i="84"/>
  <c r="T873" i="84"/>
  <c r="T872" i="84"/>
  <c r="T871" i="84"/>
  <c r="T870" i="84"/>
  <c r="T869" i="84"/>
  <c r="T868" i="84"/>
  <c r="T867" i="84"/>
  <c r="T866" i="84"/>
  <c r="T865" i="84"/>
  <c r="T864" i="84"/>
  <c r="T863" i="84"/>
  <c r="T862" i="84"/>
  <c r="T861" i="84"/>
  <c r="T860" i="84"/>
  <c r="T859" i="84"/>
  <c r="T858" i="84"/>
  <c r="T857" i="84"/>
  <c r="T856" i="84"/>
  <c r="T855" i="84"/>
  <c r="T854" i="84"/>
  <c r="T853" i="84"/>
  <c r="T852" i="84"/>
  <c r="T851" i="84"/>
  <c r="T850" i="84"/>
  <c r="T849" i="84"/>
  <c r="T848" i="84"/>
  <c r="T847" i="84"/>
  <c r="T846" i="84"/>
  <c r="T845" i="84"/>
  <c r="T844" i="84"/>
  <c r="T843" i="84"/>
  <c r="T842" i="84"/>
  <c r="T841" i="84"/>
  <c r="T840" i="84"/>
  <c r="T839" i="84"/>
  <c r="T838" i="84"/>
  <c r="T837" i="84"/>
  <c r="T836" i="84"/>
  <c r="T835" i="84"/>
  <c r="T834" i="84"/>
  <c r="T833" i="84"/>
  <c r="T832" i="84"/>
  <c r="T831" i="84"/>
  <c r="T830" i="84"/>
  <c r="T829" i="84"/>
  <c r="T828" i="84"/>
  <c r="T827" i="84"/>
  <c r="T826" i="84"/>
  <c r="T825" i="84"/>
  <c r="T824" i="84"/>
  <c r="T823" i="84"/>
  <c r="T822" i="84"/>
  <c r="T821" i="84"/>
  <c r="T820" i="84"/>
  <c r="T819" i="84"/>
  <c r="T818" i="84"/>
  <c r="T817" i="84"/>
  <c r="T816" i="84"/>
  <c r="T815" i="84"/>
  <c r="T814" i="84"/>
  <c r="T813" i="84"/>
  <c r="T812" i="84"/>
  <c r="T811" i="84"/>
  <c r="T810" i="84"/>
  <c r="T809" i="84"/>
  <c r="T808" i="84"/>
  <c r="T807" i="84"/>
  <c r="T806" i="84"/>
  <c r="T805" i="84"/>
  <c r="T804" i="84"/>
  <c r="T803" i="84"/>
  <c r="T802" i="84"/>
  <c r="T801" i="84"/>
  <c r="T800" i="84"/>
  <c r="T799" i="84"/>
  <c r="T798" i="84"/>
  <c r="T797" i="84"/>
  <c r="T796" i="84"/>
  <c r="T795" i="84"/>
  <c r="T794" i="84"/>
  <c r="T793" i="84"/>
  <c r="T792" i="84"/>
  <c r="T791" i="84"/>
  <c r="T790" i="84"/>
  <c r="T789" i="84"/>
  <c r="T788" i="84"/>
  <c r="T787" i="84"/>
  <c r="T786" i="84"/>
  <c r="T785" i="84"/>
  <c r="T784" i="84"/>
  <c r="T783" i="84"/>
  <c r="T782" i="84"/>
  <c r="T781" i="84"/>
  <c r="T780" i="84"/>
  <c r="T779" i="84"/>
  <c r="T778" i="84"/>
  <c r="T777" i="84"/>
  <c r="T776" i="84"/>
  <c r="T775" i="84"/>
  <c r="T774" i="84"/>
  <c r="T773" i="84"/>
  <c r="T772" i="84"/>
  <c r="T771" i="84"/>
  <c r="T770" i="84"/>
  <c r="T769" i="84"/>
  <c r="T768" i="84"/>
  <c r="T767" i="84"/>
  <c r="T766" i="84"/>
  <c r="T765" i="84"/>
  <c r="T764" i="84"/>
  <c r="T763" i="84"/>
  <c r="T762" i="84"/>
  <c r="T761" i="84"/>
  <c r="T760" i="84"/>
  <c r="T759" i="84"/>
  <c r="T758" i="84"/>
  <c r="T757" i="84"/>
  <c r="T756" i="84"/>
  <c r="T755" i="84"/>
  <c r="T754" i="84"/>
  <c r="T753" i="84"/>
  <c r="T752" i="84"/>
  <c r="T751" i="84"/>
  <c r="T750" i="84"/>
  <c r="T749" i="84"/>
  <c r="T748" i="84"/>
  <c r="T747" i="84"/>
  <c r="T746" i="84"/>
  <c r="T745" i="84"/>
  <c r="T744" i="84"/>
  <c r="T743" i="84"/>
  <c r="T742" i="84"/>
  <c r="T741" i="84"/>
  <c r="T740" i="84"/>
  <c r="T739" i="84"/>
  <c r="T738" i="84"/>
  <c r="T737" i="84"/>
  <c r="T736" i="84"/>
  <c r="T735" i="84"/>
  <c r="T734" i="84"/>
  <c r="T733" i="84"/>
  <c r="T732" i="84"/>
  <c r="T731" i="84"/>
  <c r="T730" i="84"/>
  <c r="T729" i="84"/>
  <c r="T728" i="84"/>
  <c r="T727" i="84"/>
  <c r="T726" i="84"/>
  <c r="T725" i="84"/>
  <c r="T724" i="84"/>
  <c r="T723" i="84"/>
  <c r="T722" i="84"/>
  <c r="T721" i="84"/>
  <c r="T720" i="84"/>
  <c r="T719" i="84"/>
  <c r="T718" i="84"/>
  <c r="T717" i="84"/>
  <c r="T716" i="84"/>
  <c r="T715" i="84"/>
  <c r="T714" i="84"/>
  <c r="T713" i="84"/>
  <c r="T712" i="84"/>
  <c r="T711" i="84"/>
  <c r="T710" i="84"/>
  <c r="T709" i="84"/>
  <c r="T708" i="84"/>
  <c r="T707" i="84"/>
  <c r="T706" i="84"/>
  <c r="T705" i="84"/>
  <c r="T704" i="84"/>
  <c r="T703" i="84"/>
  <c r="T702" i="84"/>
  <c r="T701" i="84"/>
  <c r="T700" i="84"/>
  <c r="T699" i="84"/>
  <c r="T698" i="84"/>
  <c r="T697" i="84"/>
  <c r="T696" i="84"/>
  <c r="T695" i="84"/>
  <c r="T694" i="84"/>
  <c r="T693" i="84"/>
  <c r="T692" i="84"/>
  <c r="T691" i="84"/>
  <c r="T690" i="84"/>
  <c r="T689" i="84"/>
  <c r="T688" i="84"/>
  <c r="T687" i="84"/>
  <c r="T686" i="84"/>
  <c r="T685" i="84"/>
  <c r="T684" i="84"/>
  <c r="T683" i="84"/>
  <c r="T682" i="84"/>
  <c r="T681" i="84"/>
  <c r="T680" i="84"/>
  <c r="T679" i="84"/>
  <c r="T678" i="84"/>
  <c r="T677" i="84"/>
  <c r="T676" i="84"/>
  <c r="T675" i="84"/>
  <c r="T674" i="84"/>
  <c r="T673" i="84"/>
  <c r="T672" i="84"/>
  <c r="T671" i="84"/>
  <c r="T670" i="84"/>
  <c r="T669" i="84"/>
  <c r="T668" i="84"/>
  <c r="T667" i="84"/>
  <c r="T666" i="84"/>
  <c r="T665" i="84"/>
  <c r="T664" i="84"/>
  <c r="T663" i="84"/>
  <c r="T662" i="84"/>
  <c r="T661" i="84"/>
  <c r="T660" i="84"/>
  <c r="T659" i="84"/>
  <c r="T658" i="84"/>
  <c r="T657" i="84"/>
  <c r="T656" i="84"/>
  <c r="T655" i="84"/>
  <c r="T654" i="84"/>
  <c r="T653" i="84"/>
  <c r="T652" i="84"/>
  <c r="T651" i="84"/>
  <c r="T650" i="84"/>
  <c r="T649" i="84"/>
  <c r="T648" i="84"/>
  <c r="T647" i="84"/>
  <c r="T646" i="84"/>
  <c r="T645" i="84"/>
  <c r="T644" i="84"/>
  <c r="T643" i="84"/>
  <c r="T642" i="84"/>
  <c r="T641" i="84"/>
  <c r="T640" i="84"/>
  <c r="T639" i="84"/>
  <c r="T638" i="84"/>
  <c r="T637" i="84"/>
  <c r="T636" i="84"/>
  <c r="T635" i="84"/>
  <c r="T634" i="84"/>
  <c r="T633" i="84"/>
  <c r="T632" i="84"/>
  <c r="T631" i="84"/>
  <c r="T630" i="84"/>
  <c r="T629" i="84"/>
  <c r="T628" i="84"/>
  <c r="T627" i="84"/>
  <c r="T626" i="84"/>
  <c r="T625" i="84"/>
  <c r="T624" i="84"/>
  <c r="T623" i="84"/>
  <c r="T622" i="84"/>
  <c r="T621" i="84"/>
  <c r="T620" i="84"/>
  <c r="T619" i="84"/>
  <c r="T618" i="84"/>
  <c r="T617" i="84"/>
  <c r="T616" i="84"/>
  <c r="T615" i="84"/>
  <c r="T614" i="84"/>
  <c r="T613" i="84"/>
  <c r="T612" i="84"/>
  <c r="T611" i="84"/>
  <c r="T610" i="84"/>
  <c r="T609" i="84"/>
  <c r="T608" i="84"/>
  <c r="T607" i="84"/>
  <c r="T606" i="84"/>
  <c r="T605" i="84"/>
  <c r="T604" i="84"/>
  <c r="T603" i="84"/>
  <c r="T602" i="84"/>
  <c r="T601" i="84"/>
  <c r="T600" i="84"/>
  <c r="T599" i="84"/>
  <c r="T598" i="84"/>
  <c r="T597" i="84"/>
  <c r="T596" i="84"/>
  <c r="T595" i="84"/>
  <c r="T594" i="84"/>
  <c r="T593" i="84"/>
  <c r="T592" i="84"/>
  <c r="T591" i="84"/>
  <c r="T590" i="84"/>
  <c r="T589" i="84"/>
  <c r="T588" i="84"/>
  <c r="T587" i="84"/>
  <c r="T586" i="84"/>
  <c r="T585" i="84"/>
  <c r="T584" i="84"/>
  <c r="T583" i="84"/>
  <c r="T582" i="84"/>
  <c r="T581" i="84"/>
  <c r="T580" i="84"/>
  <c r="T579" i="84"/>
  <c r="T578" i="84"/>
  <c r="T577" i="84"/>
  <c r="T576" i="84"/>
  <c r="T575" i="84"/>
  <c r="T574" i="84"/>
  <c r="T573" i="84"/>
  <c r="T572" i="84"/>
  <c r="T571" i="84"/>
  <c r="T570" i="84"/>
  <c r="T569" i="84"/>
  <c r="T568" i="84"/>
  <c r="T567" i="84"/>
  <c r="T566" i="84"/>
  <c r="T565" i="84"/>
  <c r="T564" i="84"/>
  <c r="T563" i="84"/>
  <c r="T562" i="84"/>
  <c r="T561" i="84"/>
  <c r="T560" i="84"/>
  <c r="T559" i="84"/>
  <c r="T558" i="84"/>
  <c r="T557" i="84"/>
  <c r="T556" i="84"/>
  <c r="T555" i="84"/>
  <c r="T554" i="84"/>
  <c r="T553" i="84"/>
  <c r="T552" i="84"/>
  <c r="T551" i="84"/>
  <c r="T550" i="84"/>
  <c r="T549" i="84"/>
  <c r="T548" i="84"/>
  <c r="T547" i="84"/>
  <c r="T546" i="84"/>
  <c r="T545" i="84"/>
  <c r="T544" i="84"/>
  <c r="T543" i="84"/>
  <c r="T542" i="84"/>
  <c r="T541" i="84"/>
  <c r="T540" i="84"/>
  <c r="T539" i="84"/>
  <c r="T538" i="84"/>
  <c r="T537" i="84"/>
  <c r="T536" i="84"/>
  <c r="T535" i="84"/>
  <c r="T534" i="84"/>
  <c r="T533" i="84"/>
  <c r="T532" i="84"/>
  <c r="T531" i="84"/>
  <c r="T530" i="84"/>
  <c r="T529" i="84"/>
  <c r="T528" i="84"/>
  <c r="T527" i="84"/>
  <c r="T526" i="84"/>
  <c r="T525" i="84"/>
  <c r="T524" i="84"/>
  <c r="T523" i="84"/>
  <c r="T522" i="84"/>
  <c r="T521" i="84"/>
  <c r="T520" i="84"/>
  <c r="T519" i="84"/>
  <c r="T518" i="84"/>
  <c r="T517" i="84"/>
  <c r="T516" i="84"/>
  <c r="T515" i="84"/>
  <c r="T514" i="84"/>
  <c r="T513" i="84"/>
  <c r="T512" i="84"/>
  <c r="T511" i="84"/>
  <c r="T510" i="84"/>
  <c r="T509" i="84"/>
  <c r="T508" i="84"/>
  <c r="T507" i="84"/>
  <c r="T506" i="84"/>
  <c r="T505" i="84"/>
  <c r="T504" i="84"/>
  <c r="T503" i="84"/>
  <c r="T502" i="84"/>
  <c r="T501" i="84"/>
  <c r="T500" i="84"/>
  <c r="T499" i="84"/>
  <c r="T498" i="84"/>
  <c r="T497" i="84"/>
  <c r="T496" i="84"/>
  <c r="T495" i="84"/>
  <c r="T494" i="84"/>
  <c r="T493" i="84"/>
  <c r="T492" i="84"/>
  <c r="T491" i="84"/>
  <c r="T490" i="84"/>
  <c r="T489" i="84"/>
  <c r="T488" i="84"/>
  <c r="T487" i="84"/>
  <c r="T486" i="84"/>
  <c r="T485" i="84"/>
  <c r="T484" i="84"/>
  <c r="T483" i="84"/>
  <c r="T482" i="84"/>
  <c r="T481" i="84"/>
  <c r="T480" i="84"/>
  <c r="T479" i="84"/>
  <c r="T478" i="84"/>
  <c r="T477" i="84"/>
  <c r="T476" i="84"/>
  <c r="T475" i="84"/>
  <c r="T474" i="84"/>
  <c r="T473" i="84"/>
  <c r="T472" i="84"/>
  <c r="T471" i="84"/>
  <c r="T470" i="84"/>
  <c r="T469" i="84"/>
  <c r="T468" i="84"/>
  <c r="T467" i="84"/>
  <c r="T466" i="84"/>
  <c r="T465" i="84"/>
  <c r="T464" i="84"/>
  <c r="T463" i="84"/>
  <c r="T462" i="84"/>
  <c r="T461" i="84"/>
  <c r="T460" i="84"/>
  <c r="T459" i="84"/>
  <c r="T458" i="84"/>
  <c r="T457" i="84"/>
  <c r="T456" i="84"/>
  <c r="T455" i="84"/>
  <c r="T454" i="84"/>
  <c r="T453" i="84"/>
  <c r="T452" i="84"/>
  <c r="T451" i="84"/>
  <c r="T450" i="84"/>
  <c r="T449" i="84"/>
  <c r="T448" i="84"/>
  <c r="T447" i="84"/>
  <c r="T446" i="84"/>
  <c r="T445" i="84"/>
  <c r="T444" i="84"/>
  <c r="T443" i="84"/>
  <c r="T442" i="84"/>
  <c r="T441" i="84"/>
  <c r="T440" i="84"/>
  <c r="T439" i="84"/>
  <c r="T438" i="84"/>
  <c r="T437" i="84"/>
  <c r="T436" i="84"/>
  <c r="T435" i="84"/>
  <c r="T434" i="84"/>
  <c r="T433" i="84"/>
  <c r="T432" i="84"/>
  <c r="T431" i="84"/>
  <c r="T430" i="84"/>
  <c r="T429" i="84"/>
  <c r="T428" i="84"/>
  <c r="T427" i="84"/>
  <c r="T426" i="84"/>
  <c r="T425" i="84"/>
  <c r="T424" i="84"/>
  <c r="T423" i="84"/>
  <c r="T422" i="84"/>
  <c r="T421" i="84"/>
  <c r="T420" i="84"/>
  <c r="T419" i="84"/>
  <c r="T418" i="84"/>
  <c r="T417" i="84"/>
  <c r="T416" i="84"/>
  <c r="T415" i="84"/>
  <c r="T414" i="84"/>
  <c r="T413" i="84"/>
  <c r="T412" i="84"/>
  <c r="T411" i="84"/>
  <c r="T410" i="84"/>
  <c r="T409" i="84"/>
  <c r="T408" i="84"/>
  <c r="T407" i="84"/>
  <c r="T406" i="84"/>
  <c r="T405" i="84"/>
  <c r="T404" i="84"/>
  <c r="T403" i="84"/>
  <c r="T402" i="84"/>
  <c r="T401" i="84"/>
  <c r="T400" i="84"/>
  <c r="T399" i="84"/>
  <c r="T398" i="84"/>
  <c r="T397" i="84"/>
  <c r="T396" i="84"/>
  <c r="T395" i="84"/>
  <c r="T394" i="84"/>
  <c r="T393" i="84"/>
  <c r="T392" i="84"/>
  <c r="T391" i="84"/>
  <c r="T390" i="84"/>
  <c r="T389" i="84"/>
  <c r="T388" i="84"/>
  <c r="T387" i="84"/>
  <c r="T386" i="84"/>
  <c r="T385" i="84"/>
  <c r="T384" i="84"/>
  <c r="T383" i="84"/>
  <c r="T382" i="84"/>
  <c r="T381" i="84"/>
  <c r="T380" i="84"/>
  <c r="T379" i="84"/>
  <c r="T378" i="84"/>
  <c r="T377" i="84"/>
  <c r="T376" i="84"/>
  <c r="T375" i="84"/>
  <c r="T374" i="84"/>
  <c r="T373" i="84"/>
  <c r="T372" i="84"/>
  <c r="T371" i="84"/>
  <c r="T370" i="84"/>
  <c r="T369" i="84"/>
  <c r="T368" i="84"/>
  <c r="T367" i="84"/>
  <c r="T366" i="84"/>
  <c r="T365" i="84"/>
  <c r="T364" i="84"/>
  <c r="T363" i="84"/>
  <c r="T362" i="84"/>
  <c r="T361" i="84"/>
  <c r="T360" i="84"/>
  <c r="T359" i="84"/>
  <c r="T358" i="84"/>
  <c r="T357" i="84"/>
  <c r="T356" i="84"/>
  <c r="T355" i="84"/>
  <c r="T354" i="84"/>
  <c r="T353" i="84"/>
  <c r="T352" i="84"/>
  <c r="T351" i="84"/>
  <c r="T350" i="84"/>
  <c r="T349" i="84"/>
  <c r="T348" i="84"/>
  <c r="T347" i="84"/>
  <c r="T346" i="84"/>
  <c r="T345" i="84"/>
  <c r="T344" i="84"/>
  <c r="T343" i="84"/>
  <c r="T342" i="84"/>
  <c r="T341" i="84"/>
  <c r="T340" i="84"/>
  <c r="T339" i="84"/>
  <c r="T338" i="84"/>
  <c r="T337" i="84"/>
  <c r="T336" i="84"/>
  <c r="T335" i="84"/>
  <c r="T334" i="84"/>
  <c r="T333" i="84"/>
  <c r="T332" i="84"/>
  <c r="T331" i="84"/>
  <c r="T330" i="84"/>
  <c r="T329" i="84"/>
  <c r="T328" i="84"/>
  <c r="T327" i="84"/>
  <c r="T326" i="84"/>
  <c r="T325" i="84"/>
  <c r="T324" i="84"/>
  <c r="T323" i="84"/>
  <c r="T322" i="84"/>
  <c r="T321" i="84"/>
  <c r="T320" i="84"/>
  <c r="T319" i="84"/>
  <c r="T318" i="84"/>
  <c r="T317" i="84"/>
  <c r="T316" i="84"/>
  <c r="T315" i="84"/>
  <c r="T314" i="84"/>
  <c r="T313" i="84"/>
  <c r="T312" i="84"/>
  <c r="T311" i="84"/>
  <c r="T310" i="84"/>
  <c r="T309" i="84"/>
  <c r="T308" i="84"/>
  <c r="T307" i="84"/>
  <c r="T306" i="84"/>
  <c r="T305" i="84"/>
  <c r="T304" i="84"/>
  <c r="T303" i="84"/>
  <c r="T302" i="84"/>
  <c r="T301" i="84"/>
  <c r="T300" i="84"/>
  <c r="T299" i="84"/>
  <c r="T298" i="84"/>
  <c r="T297" i="84"/>
  <c r="T296" i="84"/>
  <c r="T295" i="84"/>
  <c r="T294" i="84"/>
  <c r="T293" i="84"/>
  <c r="T292" i="84"/>
  <c r="T291" i="84"/>
  <c r="T290" i="84"/>
  <c r="T289" i="84"/>
  <c r="T288" i="84"/>
  <c r="T287" i="84"/>
  <c r="T286" i="84"/>
  <c r="T285" i="84"/>
  <c r="T284" i="84"/>
  <c r="T283" i="84"/>
  <c r="T282" i="84"/>
  <c r="T281" i="84"/>
  <c r="T280" i="84"/>
  <c r="T279" i="84"/>
  <c r="T278" i="84"/>
  <c r="T277" i="84"/>
  <c r="T276" i="84"/>
  <c r="T275" i="84"/>
  <c r="T274" i="84"/>
  <c r="T273" i="84"/>
  <c r="T272" i="84"/>
  <c r="T271" i="84"/>
  <c r="T270" i="84"/>
  <c r="T269" i="84"/>
  <c r="T268" i="84"/>
  <c r="T267" i="84"/>
  <c r="T266" i="84"/>
  <c r="T265" i="84"/>
  <c r="T264" i="84"/>
  <c r="T263" i="84"/>
  <c r="T262" i="84"/>
  <c r="T261" i="84"/>
  <c r="T260" i="84"/>
  <c r="T259" i="84"/>
  <c r="T258" i="84"/>
  <c r="T257" i="84"/>
  <c r="T256" i="84"/>
  <c r="T255" i="84"/>
  <c r="T254" i="84"/>
  <c r="T253" i="84"/>
  <c r="T252" i="84"/>
  <c r="T251" i="84"/>
  <c r="T250" i="84"/>
  <c r="T249" i="84"/>
  <c r="T248" i="84"/>
  <c r="T247" i="84"/>
  <c r="T246" i="84"/>
  <c r="T245" i="84"/>
  <c r="T244" i="84"/>
  <c r="T243" i="84"/>
  <c r="T242" i="84"/>
  <c r="T241" i="84"/>
  <c r="T240" i="84"/>
  <c r="T239" i="84"/>
  <c r="T238" i="84"/>
  <c r="T237" i="84"/>
  <c r="T236" i="84"/>
  <c r="T235" i="84"/>
  <c r="T234" i="84"/>
  <c r="T233" i="84"/>
  <c r="T232" i="84"/>
  <c r="T231" i="84"/>
  <c r="T230" i="84"/>
  <c r="T229" i="84"/>
  <c r="T228" i="84"/>
  <c r="T227" i="84"/>
  <c r="T226" i="84"/>
  <c r="T225" i="84"/>
  <c r="T224" i="84"/>
  <c r="T223" i="84"/>
  <c r="T222" i="84"/>
  <c r="T221" i="84"/>
  <c r="T220" i="84"/>
  <c r="T219" i="84"/>
  <c r="T218" i="84"/>
  <c r="T217" i="84"/>
  <c r="T216" i="84"/>
  <c r="T215" i="84"/>
  <c r="T214" i="84"/>
  <c r="T213" i="84"/>
  <c r="T212" i="84"/>
  <c r="T211" i="84"/>
  <c r="T210" i="84"/>
  <c r="T209" i="84"/>
  <c r="T208" i="84"/>
  <c r="T207" i="84"/>
  <c r="T206" i="84"/>
  <c r="T205" i="84"/>
  <c r="T204" i="84"/>
  <c r="T203" i="84"/>
  <c r="T202" i="84"/>
  <c r="T201" i="84"/>
  <c r="T200" i="84"/>
  <c r="T199" i="84"/>
  <c r="T198" i="84"/>
  <c r="T197" i="84"/>
  <c r="T196" i="84"/>
  <c r="T195" i="84"/>
  <c r="T194" i="84"/>
  <c r="T193" i="84"/>
  <c r="T192" i="84"/>
  <c r="T191" i="84"/>
  <c r="T190" i="84"/>
  <c r="T189" i="84"/>
  <c r="T188" i="84"/>
  <c r="T187" i="84"/>
  <c r="T186" i="84"/>
  <c r="T185" i="84"/>
  <c r="T184" i="84"/>
  <c r="T183" i="84"/>
  <c r="T182" i="84"/>
  <c r="T181" i="84"/>
  <c r="T180" i="84"/>
  <c r="T179" i="84"/>
  <c r="T178" i="84"/>
  <c r="T177" i="84"/>
  <c r="T176" i="84"/>
  <c r="T175" i="84"/>
  <c r="T174" i="84"/>
  <c r="T173" i="84"/>
  <c r="T172" i="84"/>
  <c r="T171" i="84"/>
  <c r="T170" i="84"/>
  <c r="T169" i="84"/>
  <c r="T168" i="84"/>
  <c r="T167" i="84"/>
  <c r="T166" i="84"/>
  <c r="T165" i="84"/>
  <c r="T164" i="84"/>
  <c r="T163" i="84"/>
  <c r="T162" i="84"/>
  <c r="T161" i="84"/>
  <c r="T160" i="84"/>
  <c r="T159" i="84"/>
  <c r="T158" i="84"/>
  <c r="T157" i="84"/>
  <c r="T156" i="84"/>
  <c r="T155" i="84"/>
  <c r="T154" i="84"/>
  <c r="T153" i="84"/>
  <c r="T152" i="84"/>
  <c r="T151" i="84"/>
  <c r="T150" i="84"/>
  <c r="T149" i="84"/>
  <c r="T148" i="84"/>
  <c r="T147" i="84"/>
  <c r="T146" i="84"/>
  <c r="T145" i="84"/>
  <c r="T144" i="84"/>
  <c r="T143" i="84"/>
  <c r="T142" i="84"/>
  <c r="T141" i="84"/>
  <c r="T140" i="84"/>
  <c r="T139" i="84"/>
  <c r="T138" i="84"/>
  <c r="T137" i="84"/>
  <c r="T136" i="84"/>
  <c r="T135" i="84"/>
  <c r="T134" i="84"/>
  <c r="T133" i="84"/>
  <c r="T132" i="84"/>
  <c r="T131" i="84"/>
  <c r="T130" i="84"/>
  <c r="T129" i="84"/>
  <c r="T128" i="84"/>
  <c r="T127" i="84"/>
  <c r="T126" i="84"/>
  <c r="T125" i="84"/>
  <c r="T124" i="84"/>
  <c r="T123" i="84"/>
  <c r="T122" i="84"/>
  <c r="T121" i="84"/>
  <c r="T120" i="84"/>
  <c r="T119" i="84"/>
  <c r="T118" i="84"/>
  <c r="T117" i="84"/>
  <c r="T116" i="84"/>
  <c r="T115" i="84"/>
  <c r="T114" i="84"/>
  <c r="T113" i="84"/>
  <c r="T112" i="84"/>
  <c r="T111" i="84"/>
  <c r="T110" i="84"/>
  <c r="T109" i="84"/>
  <c r="T108" i="84"/>
  <c r="T107" i="84"/>
  <c r="T106" i="84"/>
  <c r="T105" i="84"/>
  <c r="T104" i="84"/>
  <c r="T103" i="84"/>
  <c r="T102" i="84"/>
  <c r="T101" i="84"/>
  <c r="T100" i="84"/>
  <c r="T99" i="84"/>
  <c r="T98" i="84"/>
  <c r="T97" i="84"/>
  <c r="T96" i="84"/>
  <c r="T95" i="84"/>
  <c r="T94" i="84"/>
  <c r="T93" i="84"/>
  <c r="T92" i="84"/>
  <c r="T91" i="84"/>
  <c r="T90" i="84"/>
  <c r="T89" i="84"/>
  <c r="T88" i="84"/>
  <c r="T87" i="84"/>
  <c r="T86" i="84"/>
  <c r="T85" i="84"/>
  <c r="T84" i="84"/>
  <c r="T83" i="84"/>
  <c r="T82" i="84"/>
  <c r="T81" i="84"/>
  <c r="T80" i="84"/>
  <c r="T79" i="84"/>
  <c r="T78" i="84"/>
  <c r="T77" i="84"/>
  <c r="T76" i="84"/>
  <c r="T75" i="84"/>
  <c r="T74" i="84"/>
  <c r="T73" i="84"/>
  <c r="T72" i="84"/>
  <c r="T71" i="84"/>
  <c r="T70" i="84"/>
  <c r="T69" i="84"/>
  <c r="T68" i="84"/>
  <c r="T67" i="84"/>
  <c r="T66" i="84"/>
  <c r="T65" i="84"/>
  <c r="T64" i="84"/>
  <c r="T63" i="84"/>
  <c r="T62" i="84"/>
  <c r="T61" i="84"/>
  <c r="T60" i="84"/>
  <c r="T59" i="84"/>
  <c r="T58" i="84"/>
  <c r="T57" i="84"/>
  <c r="T56" i="84"/>
  <c r="T55" i="84"/>
  <c r="T54" i="84"/>
  <c r="T53" i="84"/>
  <c r="T52" i="84"/>
  <c r="T51" i="84"/>
  <c r="T50" i="84"/>
  <c r="T49" i="84"/>
  <c r="T48" i="84"/>
  <c r="T47" i="84"/>
  <c r="T46" i="84"/>
  <c r="T45" i="84"/>
  <c r="T44" i="84"/>
  <c r="T43" i="84"/>
  <c r="T42" i="84"/>
  <c r="T41" i="84"/>
  <c r="T40" i="84"/>
  <c r="T39" i="84"/>
  <c r="T38" i="84"/>
  <c r="T37" i="84"/>
  <c r="T36" i="84"/>
  <c r="T35" i="84"/>
  <c r="T34" i="84"/>
  <c r="T33" i="84"/>
  <c r="T32" i="84"/>
  <c r="T31" i="84"/>
  <c r="T30" i="84"/>
  <c r="T29" i="84"/>
  <c r="T28" i="84"/>
  <c r="T27" i="84"/>
  <c r="T26" i="84"/>
  <c r="T25" i="84"/>
  <c r="T24" i="84"/>
  <c r="T23" i="84"/>
  <c r="T22" i="84"/>
  <c r="T21" i="84"/>
  <c r="T20" i="84"/>
  <c r="T19" i="84"/>
  <c r="T18" i="84"/>
  <c r="T17" i="84"/>
  <c r="T16" i="84"/>
  <c r="T15" i="84"/>
  <c r="T14" i="84"/>
  <c r="T13" i="84"/>
  <c r="T12" i="84"/>
  <c r="T11" i="84"/>
  <c r="T10" i="84"/>
  <c r="T9" i="84"/>
  <c r="S2862" i="84"/>
  <c r="R2862" i="84"/>
  <c r="Q2862" i="84"/>
  <c r="P2862" i="84"/>
  <c r="O2862" i="84"/>
  <c r="T2862" i="84" l="1"/>
  <c r="E13" i="83" l="1"/>
  <c r="C129" i="82"/>
  <c r="D58" i="81"/>
  <c r="F11" i="80"/>
  <c r="G2634" i="79" l="1"/>
  <c r="C28" i="78" l="1"/>
  <c r="BJ37" i="76" l="1"/>
  <c r="BF36" i="76"/>
  <c r="BH35" i="76"/>
  <c r="BF35" i="76" s="1"/>
  <c r="BF34" i="76"/>
  <c r="BF32" i="76"/>
  <c r="BF31" i="76"/>
  <c r="BF30" i="76"/>
  <c r="AX37" i="76"/>
  <c r="BF26" i="76"/>
  <c r="AF26" i="76"/>
  <c r="AD26" i="76"/>
  <c r="AB26" i="76" s="1"/>
  <c r="BF25" i="76"/>
  <c r="BF24" i="76"/>
  <c r="BF23" i="76"/>
  <c r="BD26" i="76"/>
  <c r="AB23" i="76"/>
  <c r="BF22" i="76"/>
  <c r="AB22" i="76"/>
  <c r="BF21" i="76"/>
  <c r="AB21" i="76"/>
  <c r="Z21" i="76"/>
  <c r="Z26" i="76" s="1"/>
  <c r="BJ18" i="76"/>
  <c r="BJ27" i="76" s="1"/>
  <c r="BJ39" i="76" s="1"/>
  <c r="BH18" i="76"/>
  <c r="BH27" i="76" s="1"/>
  <c r="BF27" i="76" s="1"/>
  <c r="AF18" i="76"/>
  <c r="AF39" i="76" s="1"/>
  <c r="AD18" i="76"/>
  <c r="AD39" i="76" s="1"/>
  <c r="BF16" i="76"/>
  <c r="AB16" i="76"/>
  <c r="BF15" i="76"/>
  <c r="AB15" i="76"/>
  <c r="BF13" i="76"/>
  <c r="BD13" i="76"/>
  <c r="BD18" i="76" s="1"/>
  <c r="BF12" i="76"/>
  <c r="AB12" i="76"/>
  <c r="Z12" i="76"/>
  <c r="Z18" i="76" s="1"/>
  <c r="BF11" i="76"/>
  <c r="BB26" i="76"/>
  <c r="AZ18" i="76"/>
  <c r="AX18" i="76"/>
  <c r="AT26" i="76"/>
  <c r="AR18" i="76"/>
  <c r="AP18" i="76"/>
  <c r="AL26" i="76"/>
  <c r="AJ18" i="76"/>
  <c r="AB11" i="76"/>
  <c r="AB18" i="76" s="1"/>
  <c r="AB39" i="76" s="1"/>
  <c r="BF18" i="76" l="1"/>
  <c r="Z39" i="76"/>
  <c r="J26" i="76"/>
  <c r="R26" i="76"/>
  <c r="AP26" i="76"/>
  <c r="AP27" i="76" s="1"/>
  <c r="AJ37" i="76"/>
  <c r="AR37" i="76"/>
  <c r="AZ37" i="76"/>
  <c r="J18" i="76"/>
  <c r="J39" i="76" s="1"/>
  <c r="AJ26" i="76"/>
  <c r="AJ27" i="76" s="1"/>
  <c r="AJ39" i="76" s="1"/>
  <c r="AZ26" i="76"/>
  <c r="AZ27" i="76" s="1"/>
  <c r="AZ39" i="76" s="1"/>
  <c r="AP37" i="76"/>
  <c r="F18" i="76"/>
  <c r="N18" i="76"/>
  <c r="V18" i="76"/>
  <c r="L18" i="76"/>
  <c r="AR26" i="76"/>
  <c r="AR27" i="76" s="1"/>
  <c r="F26" i="76"/>
  <c r="N26" i="76"/>
  <c r="V26" i="76"/>
  <c r="AL37" i="76"/>
  <c r="AT37" i="76"/>
  <c r="BB37" i="76"/>
  <c r="H18" i="76"/>
  <c r="P18" i="76"/>
  <c r="X18" i="76"/>
  <c r="AN26" i="76"/>
  <c r="AV26" i="76"/>
  <c r="T18" i="76"/>
  <c r="BD27" i="76"/>
  <c r="L26" i="76"/>
  <c r="T26" i="76"/>
  <c r="AX26" i="76"/>
  <c r="AX27" i="76" s="1"/>
  <c r="AX39" i="76" s="1"/>
  <c r="H26" i="76"/>
  <c r="P26" i="76"/>
  <c r="X26" i="76"/>
  <c r="AN37" i="76"/>
  <c r="AV37" i="76"/>
  <c r="R18" i="76"/>
  <c r="R39" i="76" s="1"/>
  <c r="AF63" i="76"/>
  <c r="AL18" i="76"/>
  <c r="AL27" i="76" s="1"/>
  <c r="AT18" i="76"/>
  <c r="AT27" i="76" s="1"/>
  <c r="BB18" i="76"/>
  <c r="BB27" i="76" s="1"/>
  <c r="BH37" i="76"/>
  <c r="AN18" i="76"/>
  <c r="AN27" i="76" s="1"/>
  <c r="AV18" i="76"/>
  <c r="AV27" i="76" s="1"/>
  <c r="BD35" i="76"/>
  <c r="BD37" i="76" s="1"/>
  <c r="T39" i="76" l="1"/>
  <c r="AX41" i="76" s="1"/>
  <c r="BB39" i="76"/>
  <c r="AR39" i="76"/>
  <c r="AR41" i="76" s="1"/>
  <c r="F39" i="76"/>
  <c r="AJ41" i="76" s="1"/>
  <c r="AV39" i="76"/>
  <c r="AV41" i="76" s="1"/>
  <c r="AT39" i="76"/>
  <c r="H39" i="76"/>
  <c r="L39" i="76"/>
  <c r="P39" i="76"/>
  <c r="AT41" i="76" s="1"/>
  <c r="AP39" i="76"/>
  <c r="AN39" i="76"/>
  <c r="AN41" i="76" s="1"/>
  <c r="AL39" i="76"/>
  <c r="V39" i="76"/>
  <c r="AZ41" i="76" s="1"/>
  <c r="X39" i="76"/>
  <c r="BB41" i="76" s="1"/>
  <c r="N39" i="76"/>
  <c r="Z63" i="76"/>
  <c r="BD39" i="76"/>
  <c r="BD41" i="76" s="1"/>
  <c r="BF37" i="76"/>
  <c r="BH39" i="76"/>
  <c r="BF39" i="76" s="1"/>
  <c r="AD63" i="76"/>
  <c r="AL41" i="76" l="1"/>
  <c r="AP41" i="76"/>
</calcChain>
</file>

<file path=xl/sharedStrings.xml><?xml version="1.0" encoding="utf-8"?>
<sst xmlns="http://schemas.openxmlformats.org/spreadsheetml/2006/main" count="52821" uniqueCount="16153">
  <si>
    <t>CONCEPTO</t>
  </si>
  <si>
    <t>VALOR</t>
  </si>
  <si>
    <t>RED INTEGRADORA S.A.S.</t>
  </si>
  <si>
    <t>NIT</t>
  </si>
  <si>
    <t>NOMBRE</t>
  </si>
  <si>
    <t>NIT 830.025.142-7</t>
  </si>
  <si>
    <t>ESTADO DE SITUACION FINANCIERA INTERMEDIO</t>
  </si>
  <si>
    <t>(Expresados Pesos Colombianos)</t>
  </si>
  <si>
    <t>Mar 2021</t>
  </si>
  <si>
    <t>Feb 2021</t>
  </si>
  <si>
    <t>Mar 2020</t>
  </si>
  <si>
    <t>Feb 2020</t>
  </si>
  <si>
    <t>Dic 2020</t>
  </si>
  <si>
    <t>2019</t>
  </si>
  <si>
    <t>Enero 1 de 2016</t>
  </si>
  <si>
    <t>Enero 1 de 2015</t>
  </si>
  <si>
    <t>ACTIVOS</t>
  </si>
  <si>
    <t>PASIVOS</t>
  </si>
  <si>
    <t>Activos corrientes</t>
  </si>
  <si>
    <t>Pasivos corrientes</t>
  </si>
  <si>
    <t>Efectivo y equivalentes de efectivo</t>
  </si>
  <si>
    <t>Nota 01</t>
  </si>
  <si>
    <t>Préstamos corto plazo</t>
  </si>
  <si>
    <t>Cuentas comerciales por cobrar y otras 
 cuentas por cobrar</t>
  </si>
  <si>
    <t>Nota 02</t>
  </si>
  <si>
    <t>Cuentas comerciales por pagar y otras 
 cuentas por pagar</t>
  </si>
  <si>
    <t>Nota 10</t>
  </si>
  <si>
    <t>Cuentas por cobrar a partes relacionadas</t>
  </si>
  <si>
    <t>Nota 03</t>
  </si>
  <si>
    <t>Provisiones por beneficios a empleados</t>
  </si>
  <si>
    <t>Nota 11</t>
  </si>
  <si>
    <t>Inventarios</t>
  </si>
  <si>
    <t>Nota 04</t>
  </si>
  <si>
    <t>Activos por impuestos corrientes</t>
  </si>
  <si>
    <t>Nota 05</t>
  </si>
  <si>
    <t>Otros pasivos no financieros</t>
  </si>
  <si>
    <t>Nota 12</t>
  </si>
  <si>
    <t>Otros activos no financieros</t>
  </si>
  <si>
    <t>Nota 06</t>
  </si>
  <si>
    <t>Total activos corrientes</t>
  </si>
  <si>
    <t>Total pasivos corrientes</t>
  </si>
  <si>
    <t>Activos no corrientes</t>
  </si>
  <si>
    <t>Pasivos no corrientes</t>
  </si>
  <si>
    <t>Propiedades, planta y equipo</t>
  </si>
  <si>
    <t>Nota 07</t>
  </si>
  <si>
    <t>Préstamos a largo plazo</t>
  </si>
  <si>
    <t>Activos intangibles</t>
  </si>
  <si>
    <t>Proveedores y otras cuentas por pagar</t>
  </si>
  <si>
    <t xml:space="preserve">Activo por impuesto diferido no corriente </t>
  </si>
  <si>
    <t>Nota 08</t>
  </si>
  <si>
    <t>Cuentas por pagar a partes relacionadas</t>
  </si>
  <si>
    <t>Pasivo por impuesto diferido</t>
  </si>
  <si>
    <t>Total activos no corrientes</t>
  </si>
  <si>
    <t>Total pasivos no corrientes</t>
  </si>
  <si>
    <t>Total pasivos</t>
  </si>
  <si>
    <t>PATRIMONO</t>
  </si>
  <si>
    <t>Capital social</t>
  </si>
  <si>
    <t>Nota 13</t>
  </si>
  <si>
    <t>Reserva legal</t>
  </si>
  <si>
    <t>Otros componentes de patrimonio</t>
  </si>
  <si>
    <t>Revalorización del patrimonio</t>
  </si>
  <si>
    <t>Resultado del período</t>
  </si>
  <si>
    <t>Resultados acumulados</t>
  </si>
  <si>
    <t>Efectos de adopción por primera vez</t>
  </si>
  <si>
    <t>Total patrimonio</t>
  </si>
  <si>
    <t>Total activos</t>
  </si>
  <si>
    <t>Total pasivos y patrimonio</t>
  </si>
  <si>
    <t>Véanse las notas adjuntas</t>
  </si>
  <si>
    <t>DOCUMENTO</t>
  </si>
  <si>
    <t>FECHA</t>
  </si>
  <si>
    <t>FECHA VTO</t>
  </si>
  <si>
    <t>DESCRIPCIÓN</t>
  </si>
  <si>
    <t>Referencia</t>
  </si>
  <si>
    <t>NIIF/PYMEs 3.23 a</t>
  </si>
  <si>
    <t>NIIF/PYMEs 3.23 b</t>
  </si>
  <si>
    <t>NIIF/PYMEs 3.17 a y 3.23</t>
  </si>
  <si>
    <t>NIIF/PYMEs 3.23 c</t>
  </si>
  <si>
    <t>NIIF/PYMEs 3.23 d; 30.26</t>
  </si>
  <si>
    <t>ADD</t>
  </si>
  <si>
    <t xml:space="preserve">NIIF/PYMEs 4.2 a; 7.20 </t>
  </si>
  <si>
    <t xml:space="preserve">NIIF/PYMEs 4.11 b; 4.2 b       </t>
  </si>
  <si>
    <t>NIIF/PYMEs 4.11 b</t>
  </si>
  <si>
    <t xml:space="preserve">NIIF/PYMEs 13.22 b;  4.2 d   </t>
  </si>
  <si>
    <t>NIIF/PYMEs 4.2 n</t>
  </si>
  <si>
    <t xml:space="preserve">NIIF/PYMEs 4.3   </t>
  </si>
  <si>
    <t>NIIF/PYMEs 4.5; 4.4</t>
  </si>
  <si>
    <t>NIIF/PYMEs 4.11 a; 4.2 e</t>
  </si>
  <si>
    <t>NIIF/PYMEs 4.2 f</t>
  </si>
  <si>
    <t xml:space="preserve">NIIF/PYMEs 4.2 g </t>
  </si>
  <si>
    <t>NIIF/PYMEs 9.26 a</t>
  </si>
  <si>
    <t>NIIF/PYMEs 4.2 j</t>
  </si>
  <si>
    <t xml:space="preserve">NIIF/PYMEs 29.32 d (i); 4.2 o  </t>
  </si>
  <si>
    <t>NIIF/PYMEs 4.2 c</t>
  </si>
  <si>
    <t>NIIF/PYMEs 4.3</t>
  </si>
  <si>
    <t> NIIF/PYMEs 2.37</t>
  </si>
  <si>
    <t>NIIF/PYMEs 4.11 d; 4.2 l</t>
  </si>
  <si>
    <t>NIIF/PYMEs 4.11 d</t>
  </si>
  <si>
    <t>NIIF/PYMEs 4.11 e</t>
  </si>
  <si>
    <t>NIIF/PYMEs 4.2 p</t>
  </si>
  <si>
    <t>NIIF/PYMEs 4.11 e y 4.2 p</t>
  </si>
  <si>
    <t>NIIF/PYMEs 29.32 d (i); 4.2 o</t>
  </si>
  <si>
    <t>NIIF/PYMEs 4.2 m</t>
  </si>
  <si>
    <t xml:space="preserve">  ALMACENAMIENTO                          </t>
  </si>
  <si>
    <t xml:space="preserve">  OTROS                                   </t>
  </si>
  <si>
    <t xml:space="preserve">900638717           </t>
  </si>
  <si>
    <t xml:space="preserve">   REAL MILAUTOS SAS</t>
  </si>
  <si>
    <t xml:space="preserve">900164363           </t>
  </si>
  <si>
    <t xml:space="preserve">   INTEGRA CADENA DE SERVICIOS SAS</t>
  </si>
  <si>
    <t xml:space="preserve">800166833           </t>
  </si>
  <si>
    <t xml:space="preserve">   MERQUELLANTAS SAS</t>
  </si>
  <si>
    <t xml:space="preserve">860062958           </t>
  </si>
  <si>
    <t xml:space="preserve">   REDES ELECTRICAS S A</t>
  </si>
  <si>
    <t xml:space="preserve">890304855           </t>
  </si>
  <si>
    <t xml:space="preserve">   OBYCO S A</t>
  </si>
  <si>
    <t xml:space="preserve">900557347           </t>
  </si>
  <si>
    <t xml:space="preserve">   CONTINENTAL TIRE COLOMBIA SAS</t>
  </si>
  <si>
    <t xml:space="preserve">800195967           </t>
  </si>
  <si>
    <t xml:space="preserve">   COOTRADELSA CARGA BUCARAMANGA</t>
  </si>
  <si>
    <t xml:space="preserve">805016737           </t>
  </si>
  <si>
    <t xml:space="preserve">   CCM INGENIERIA SA</t>
  </si>
  <si>
    <t xml:space="preserve">830025582           </t>
  </si>
  <si>
    <t xml:space="preserve">   MANDDE SAS</t>
  </si>
  <si>
    <t xml:space="preserve">860502609           </t>
  </si>
  <si>
    <t xml:space="preserve">   DHL EXPRESS COLOMBIA LTDA</t>
  </si>
  <si>
    <t xml:space="preserve">900029975           </t>
  </si>
  <si>
    <t xml:space="preserve">   SISA CARGO INTERNACIONAL SAS</t>
  </si>
  <si>
    <t xml:space="preserve">900292448           </t>
  </si>
  <si>
    <t xml:space="preserve">   PASTO CENTRO (LG OPERADORES LOGISTICOS S.A.S)</t>
  </si>
  <si>
    <t xml:space="preserve">900010068           </t>
  </si>
  <si>
    <t xml:space="preserve">   TALENTUM TEMPORAL SOCIEDAD POR ACCIONES SIMPLIFICA</t>
  </si>
  <si>
    <t xml:space="preserve">800153993           </t>
  </si>
  <si>
    <t xml:space="preserve">   COMUNICACION CELULAR S A COMCEL S A</t>
  </si>
  <si>
    <t xml:space="preserve">79480727            </t>
  </si>
  <si>
    <t xml:space="preserve">   RODRIGUEZ ORTIZ JUAN CARLOS</t>
  </si>
  <si>
    <t xml:space="preserve">860039988           </t>
  </si>
  <si>
    <t xml:space="preserve">   LIBERTY SEGUROS SAS</t>
  </si>
  <si>
    <t xml:space="preserve">1070956074          </t>
  </si>
  <si>
    <t xml:space="preserve">   MALAVER MORA JOSE</t>
  </si>
  <si>
    <t xml:space="preserve">860065464           </t>
  </si>
  <si>
    <t xml:space="preserve">   360 GRADOS SEGURIDAD LTDA</t>
  </si>
  <si>
    <t xml:space="preserve">900940281           </t>
  </si>
  <si>
    <t xml:space="preserve">   CONTENIDOS DIGITALES K SAS</t>
  </si>
  <si>
    <t xml:space="preserve">901295052           </t>
  </si>
  <si>
    <t xml:space="preserve">   FAMKING S.A.S</t>
  </si>
  <si>
    <t xml:space="preserve">17170377            </t>
  </si>
  <si>
    <t xml:space="preserve">   PINEDA ARISTIZABAL JORGE ARTURO</t>
  </si>
  <si>
    <t xml:space="preserve">830011670           </t>
  </si>
  <si>
    <t xml:space="preserve">   COOPERATIVA MULTIACTIVA DE SERVICIOS SOLIDARIOS CO</t>
  </si>
  <si>
    <t xml:space="preserve">901114672           </t>
  </si>
  <si>
    <t xml:space="preserve">   INNOVASER SOLUCIONES SAS</t>
  </si>
  <si>
    <t xml:space="preserve">800039858           </t>
  </si>
  <si>
    <t xml:space="preserve">   LABORATORIO DE COSMETICOS MARBELLINE SAS</t>
  </si>
  <si>
    <t xml:space="preserve">800172158           </t>
  </si>
  <si>
    <t xml:space="preserve">   TRANSPORTES Y MUDANZAS CHICO SAS</t>
  </si>
  <si>
    <t xml:space="preserve">830087030           </t>
  </si>
  <si>
    <t xml:space="preserve">   SOS SOLUCIONES DE OFICINA Y SUMINISTROS SAS</t>
  </si>
  <si>
    <t xml:space="preserve">860002523           </t>
  </si>
  <si>
    <t xml:space="preserve">   CEMEX COLOMBIA SA</t>
  </si>
  <si>
    <t xml:space="preserve">860007336           </t>
  </si>
  <si>
    <t xml:space="preserve">   CAJA COLOMBIANA DE SUBSIDIO FAMILIAR COLSUBSIDIO</t>
  </si>
  <si>
    <t xml:space="preserve">860032909           </t>
  </si>
  <si>
    <t xml:space="preserve">   CREDIBANCO S.A</t>
  </si>
  <si>
    <t xml:space="preserve">860512249           </t>
  </si>
  <si>
    <t xml:space="preserve">   YANBAL DE COLOMBIA SAS</t>
  </si>
  <si>
    <t xml:space="preserve">890900291           </t>
  </si>
  <si>
    <t xml:space="preserve">   SOLLA SA</t>
  </si>
  <si>
    <t xml:space="preserve">890900535           </t>
  </si>
  <si>
    <t xml:space="preserve">   KELLOGG DE COLOMBIA SA</t>
  </si>
  <si>
    <t xml:space="preserve">800118202           </t>
  </si>
  <si>
    <t xml:space="preserve">   ESTELAR IMPRESORES LTDA</t>
  </si>
  <si>
    <t xml:space="preserve">800125639           </t>
  </si>
  <si>
    <t xml:space="preserve">   KENWORTH DE LA MONTAÑA SAS</t>
  </si>
  <si>
    <t xml:space="preserve">802005006           </t>
  </si>
  <si>
    <t xml:space="preserve">   INDUSTRIAS GUINOVART Y CIA LTDA</t>
  </si>
  <si>
    <t xml:space="preserve">811008142           </t>
  </si>
  <si>
    <t xml:space="preserve">   COMERCIALIZADORA COLE S.A.S</t>
  </si>
  <si>
    <t xml:space="preserve">830055605           </t>
  </si>
  <si>
    <t xml:space="preserve">   GRUPO QUIROMAR SAS</t>
  </si>
  <si>
    <t xml:space="preserve">830091939           </t>
  </si>
  <si>
    <t xml:space="preserve">   NOVAFRIOS SAS</t>
  </si>
  <si>
    <t xml:space="preserve">860017005           </t>
  </si>
  <si>
    <t xml:space="preserve">   CHALLENGER SAS</t>
  </si>
  <si>
    <t xml:space="preserve">890300406           </t>
  </si>
  <si>
    <t xml:space="preserve">   CARTON DE COLOMBIA SA</t>
  </si>
  <si>
    <t xml:space="preserve">900062992           </t>
  </si>
  <si>
    <t xml:space="preserve">   EVACOL SAS</t>
  </si>
  <si>
    <t xml:space="preserve">900241676           </t>
  </si>
  <si>
    <t xml:space="preserve">   SKBERGE COLOMBIA SAS</t>
  </si>
  <si>
    <t xml:space="preserve">900241784           </t>
  </si>
  <si>
    <t xml:space="preserve">   AUTOMOTRIZ ESCANDINAVA SAS</t>
  </si>
  <si>
    <t xml:space="preserve">900751813           </t>
  </si>
  <si>
    <t xml:space="preserve">   BIOCARRIER COLOMBIA SAS</t>
  </si>
  <si>
    <t xml:space="preserve">900778675           </t>
  </si>
  <si>
    <t xml:space="preserve">   BIOCOMMERCE SAS</t>
  </si>
  <si>
    <t xml:space="preserve">900896197           </t>
  </si>
  <si>
    <t xml:space="preserve">   AUTOMOTORES FRANCIA SAS</t>
  </si>
  <si>
    <t xml:space="preserve">901172720           </t>
  </si>
  <si>
    <t xml:space="preserve">   TENDENCYS INNOVATIONS S.A.S.</t>
  </si>
  <si>
    <t xml:space="preserve">860028580           </t>
  </si>
  <si>
    <t xml:space="preserve">   DISPAPELES SAS</t>
  </si>
  <si>
    <t xml:space="preserve">860522747           </t>
  </si>
  <si>
    <t xml:space="preserve">   ASOCIACION OBRAS SOCIALES EN BENEFICIO DE LA POLIC</t>
  </si>
  <si>
    <t xml:space="preserve">900283669           </t>
  </si>
  <si>
    <t xml:space="preserve">   FINAMCO SAS</t>
  </si>
  <si>
    <t xml:space="preserve">1044935926          </t>
  </si>
  <si>
    <t xml:space="preserve">   PAJARO BELTRAN JESUS ALBERTO</t>
  </si>
  <si>
    <t xml:space="preserve">811007729           </t>
  </si>
  <si>
    <t xml:space="preserve">   FINANCIERA DANN REGIONAL COMPAÑIA DE FINANCIAMIENT</t>
  </si>
  <si>
    <t>Al 2 de septiembre de 2021 y 31 de agosto de 2020</t>
  </si>
  <si>
    <t>Sept 2 2021</t>
  </si>
  <si>
    <t>Ag 2020</t>
  </si>
  <si>
    <t>Nota 9</t>
  </si>
  <si>
    <t>NIIF/PYMEs 4.8; 4.4</t>
  </si>
  <si>
    <t>NIIF/PYMEs 2.39</t>
  </si>
  <si>
    <t>NIIF/PYMEs 4.11 f</t>
  </si>
  <si>
    <t xml:space="preserve"> </t>
  </si>
  <si>
    <t>NIIF/PYMEs 4.11 f; 4.12 b</t>
  </si>
  <si>
    <t>NIIF/PYMEs 4.11 f; 6.5 a; 6.5 e</t>
  </si>
  <si>
    <t>NIIF/PYMEs 4.2 q</t>
  </si>
  <si>
    <t xml:space="preserve">900978487           </t>
  </si>
  <si>
    <t xml:space="preserve">   BARBA LARGA SAS</t>
  </si>
  <si>
    <t>c</t>
  </si>
  <si>
    <t xml:space="preserve"> NOTA 1 - EFECTIVO Y EQUIVALENTES DE EFECTIVO </t>
  </si>
  <si>
    <t>DETALLE</t>
  </si>
  <si>
    <t>CAJA GIROS ALMALOGIX</t>
  </si>
  <si>
    <t>CAJA GENERAL</t>
  </si>
  <si>
    <t>CAJA GENERAL MENSAJERIA CONTRAENTREGA</t>
  </si>
  <si>
    <t>FONDO MENOR CASINO</t>
  </si>
  <si>
    <t>FONDOS MENORES</t>
  </si>
  <si>
    <t>DAVIVIENDA</t>
  </si>
  <si>
    <t>CTA CTE 008769998868</t>
  </si>
  <si>
    <t>BANCOLOMBIA</t>
  </si>
  <si>
    <t>CTA CTE 049-84399135</t>
  </si>
  <si>
    <t>COLPATRIA</t>
  </si>
  <si>
    <t>CTA CTE 0015 6102 1348</t>
  </si>
  <si>
    <t>OCCIDENTE</t>
  </si>
  <si>
    <t>CTA CTE 267-04472-5</t>
  </si>
  <si>
    <t>BBVA</t>
  </si>
  <si>
    <t>CTA CTE 0100001062</t>
  </si>
  <si>
    <t>CORPBANCA</t>
  </si>
  <si>
    <t>CTA CTE 038-01428-8</t>
  </si>
  <si>
    <t>CTA AH 008700377735</t>
  </si>
  <si>
    <t>JURISCOOP</t>
  </si>
  <si>
    <t>CTA AH 58500039193 CALI</t>
  </si>
  <si>
    <t>BANCO DE OCCIDENTE</t>
  </si>
  <si>
    <t xml:space="preserve">TOTAL EFECTIVO Y EQUIVALENTES </t>
  </si>
  <si>
    <t>ESTADO DE INVENTARIO ACTIVOS  SEPTIEMBRE 02 DE 2021</t>
  </si>
  <si>
    <t>CPL FONTIBON CONTRAENTREGA</t>
  </si>
  <si>
    <t>536-345629-71 QUIBDO</t>
  </si>
  <si>
    <t>CTA AH 58500040031 CALI</t>
  </si>
  <si>
    <t>219-84732-4</t>
  </si>
  <si>
    <t>NOTA 2 - CUENTAS COMERCIALES POR COBRAR Y OTRAS CUENTAS POR COBRAR</t>
  </si>
  <si>
    <t>TOTAL CUENTAS COMERCIALES POR COBRAR Y OTRAS CUENTAS POR COBRAR</t>
  </si>
  <si>
    <t xml:space="preserve">  TRANSPORTE                              </t>
  </si>
  <si>
    <t xml:space="preserve">  CARTERA CONTRAENTREGA                   </t>
  </si>
  <si>
    <t xml:space="preserve">  INGRESOS PROVISIONADOS                  </t>
  </si>
  <si>
    <t xml:space="preserve">  DETERIORO CANAL CREDITO                 </t>
  </si>
  <si>
    <t xml:space="preserve">  DESCUENTOS DE NOMINA                    </t>
  </si>
  <si>
    <t xml:space="preserve">  FINAMCO                                 </t>
  </si>
  <si>
    <t xml:space="preserve">  DANN REGIONAL                           </t>
  </si>
  <si>
    <t xml:space="preserve">13000002921         </t>
  </si>
  <si>
    <t xml:space="preserve">   RED INTEGRADORA CORPORATION</t>
  </si>
  <si>
    <t>001-FV -00016905-00</t>
  </si>
  <si>
    <t>001-FV -00017059-00</t>
  </si>
  <si>
    <t>001-FV -00017886-00</t>
  </si>
  <si>
    <t>001-FV -00018194-00</t>
  </si>
  <si>
    <t>001-FV -00018562-00</t>
  </si>
  <si>
    <t>001-FV -00019108-00</t>
  </si>
  <si>
    <t>001-FV -00019674-00</t>
  </si>
  <si>
    <t>001-FV -00020149-00</t>
  </si>
  <si>
    <t>001-FV -00020660-00</t>
  </si>
  <si>
    <t>001-FV -00021139-00</t>
  </si>
  <si>
    <t>001-FV -00021640-00</t>
  </si>
  <si>
    <t xml:space="preserve">2422986             </t>
  </si>
  <si>
    <t xml:space="preserve">   MICROSOFT MOBILE OY</t>
  </si>
  <si>
    <t>001-FV -00009710-00</t>
  </si>
  <si>
    <t>001-FV -00010057-00</t>
  </si>
  <si>
    <t>001-FV -00011271-00</t>
  </si>
  <si>
    <t>001-FV -00011272-00</t>
  </si>
  <si>
    <t>001-FV -00012376-00</t>
  </si>
  <si>
    <t>001-FV -00012957-00</t>
  </si>
  <si>
    <t xml:space="preserve">7186792             </t>
  </si>
  <si>
    <t xml:space="preserve">   CARDOZO NINO JUAN DAVID</t>
  </si>
  <si>
    <t>001-FV -00019236-00</t>
  </si>
  <si>
    <t>001-FV -00020070-00</t>
  </si>
  <si>
    <t>001-FV -00020500-00</t>
  </si>
  <si>
    <t>001-FV -00021548-00</t>
  </si>
  <si>
    <t xml:space="preserve">800079404           </t>
  </si>
  <si>
    <t xml:space="preserve">   JAIRO AVELLANEDA Y CIA LTDA</t>
  </si>
  <si>
    <t>001-FV -00015420-00</t>
  </si>
  <si>
    <t xml:space="preserve">800099283           </t>
  </si>
  <si>
    <t xml:space="preserve">   DROSERVICIO LTDA</t>
  </si>
  <si>
    <t>001-FV -00007456-00</t>
  </si>
  <si>
    <t>001-FV -00007457-00</t>
  </si>
  <si>
    <t>001-FV -00007464-00</t>
  </si>
  <si>
    <t xml:space="preserve">800104232           </t>
  </si>
  <si>
    <t xml:space="preserve">   INDUSTRIAS REGIO Y CIA LTDA</t>
  </si>
  <si>
    <t>001-FV -00016278-00</t>
  </si>
  <si>
    <t xml:space="preserve">800140949           </t>
  </si>
  <si>
    <t xml:space="preserve">   CAFESALUD MEDICINA PREPAGADA S A</t>
  </si>
  <si>
    <t>001-FV -00018832-00</t>
  </si>
  <si>
    <t xml:space="preserve">800195190           </t>
  </si>
  <si>
    <t xml:space="preserve">   CONFITECA COLOMBIA SA</t>
  </si>
  <si>
    <t>001-FV -00017199-00</t>
  </si>
  <si>
    <t>001-FV -00017323-00</t>
  </si>
  <si>
    <t>001-FV -00017466-00</t>
  </si>
  <si>
    <t>001-FV -00017602-00</t>
  </si>
  <si>
    <t>001-FV -00018188-00</t>
  </si>
  <si>
    <t>001-FV -00019182-00</t>
  </si>
  <si>
    <t xml:space="preserve">800225074           </t>
  </si>
  <si>
    <t xml:space="preserve">   LATIN PRODUCTS SAS</t>
  </si>
  <si>
    <t>001-FV -00018495-00</t>
  </si>
  <si>
    <t xml:space="preserve">802013535           </t>
  </si>
  <si>
    <t xml:space="preserve">   VIDAPLAST S A</t>
  </si>
  <si>
    <t>001-FV -00003357-00</t>
  </si>
  <si>
    <t>001-FV -00003901-00</t>
  </si>
  <si>
    <t xml:space="preserve">802017775           </t>
  </si>
  <si>
    <t xml:space="preserve">   TERMOTEC DEL CARIBE S A S</t>
  </si>
  <si>
    <t>005-FV -00004671-00</t>
  </si>
  <si>
    <t>005-FV -00005211-00</t>
  </si>
  <si>
    <t>005-FV -00006813-00</t>
  </si>
  <si>
    <t xml:space="preserve">804016084           </t>
  </si>
  <si>
    <t xml:space="preserve">   PRODUCTOS HOSPITALARIOS S A  PRO H</t>
  </si>
  <si>
    <t>001-FV -00006805-00</t>
  </si>
  <si>
    <t xml:space="preserve">806011525           </t>
  </si>
  <si>
    <t xml:space="preserve">   SEGURIDAD PROTECCION Y SOLDADURA SA</t>
  </si>
  <si>
    <t>001-FV -00015811-00</t>
  </si>
  <si>
    <t>001-FV -00016234-00</t>
  </si>
  <si>
    <t>001-FV -00016652-00</t>
  </si>
  <si>
    <t>001-FV -00017171-00</t>
  </si>
  <si>
    <t>001-FV -00017701-00</t>
  </si>
  <si>
    <t xml:space="preserve">813004148           </t>
  </si>
  <si>
    <t xml:space="preserve">   DANNY VENTA DIRECTA S A</t>
  </si>
  <si>
    <t>001-FV -00013322-00</t>
  </si>
  <si>
    <t>001-FV -00013576-00</t>
  </si>
  <si>
    <t>001-FV -00015575-00</t>
  </si>
  <si>
    <t>001-FV -00015576-00</t>
  </si>
  <si>
    <t>001-FV -00015577-00</t>
  </si>
  <si>
    <t>001-FV -00019009-00</t>
  </si>
  <si>
    <t xml:space="preserve">830045253           </t>
  </si>
  <si>
    <t xml:space="preserve">   MOLPARTES SA</t>
  </si>
  <si>
    <t>001-FV -00016843-00</t>
  </si>
  <si>
    <t xml:space="preserve">830048453           </t>
  </si>
  <si>
    <t xml:space="preserve">   PUNTUAL CORREO URBANO SERVICIOS FIN</t>
  </si>
  <si>
    <t>001-FV -00019701-00</t>
  </si>
  <si>
    <t>001-FV -00019702-00</t>
  </si>
  <si>
    <t>001-FV -00020078-00</t>
  </si>
  <si>
    <t>001-FV -00020541-00</t>
  </si>
  <si>
    <t>001-FV -00021050-00</t>
  </si>
  <si>
    <t>001-FV -00021565-00</t>
  </si>
  <si>
    <t xml:space="preserve">830053800           </t>
  </si>
  <si>
    <t xml:space="preserve">   TELMEX COLOMBIA S A</t>
  </si>
  <si>
    <t>001-FV -00018674-00</t>
  </si>
  <si>
    <t xml:space="preserve">830075000           </t>
  </si>
  <si>
    <t xml:space="preserve">   CELFUTURO Y CIA SAS</t>
  </si>
  <si>
    <t>001-FV -00010523-00</t>
  </si>
  <si>
    <t>001-FV -00011358-00</t>
  </si>
  <si>
    <t>001-FV -00011649-00</t>
  </si>
  <si>
    <t>001-FV -00012274-00</t>
  </si>
  <si>
    <t>001-FV -00012826-00</t>
  </si>
  <si>
    <t xml:space="preserve">830081407           </t>
  </si>
  <si>
    <t xml:space="preserve">   AJECOLOMBIA S.A.</t>
  </si>
  <si>
    <t>001-FV -00020731-00</t>
  </si>
  <si>
    <t xml:space="preserve">830083728           </t>
  </si>
  <si>
    <t xml:space="preserve">   PRODUCTOS MIXTOS PROMIX COLOMBIA SAS</t>
  </si>
  <si>
    <t>001-FV -00014932-00</t>
  </si>
  <si>
    <t xml:space="preserve">830506361           </t>
  </si>
  <si>
    <t xml:space="preserve">   INVERLUNA Y CIA S.A.S</t>
  </si>
  <si>
    <t>001-FV -00013709-00</t>
  </si>
  <si>
    <t>001-FV -00014389-00</t>
  </si>
  <si>
    <t>001-FV -00014486-00</t>
  </si>
  <si>
    <t>001-FV -00014591-00</t>
  </si>
  <si>
    <t>001-FV -00015614-00</t>
  </si>
  <si>
    <t>001-FV -00015615-00</t>
  </si>
  <si>
    <t>001-FV -00016035-00</t>
  </si>
  <si>
    <t>001-FV -00016348-00</t>
  </si>
  <si>
    <t>001-FV -00017464-00</t>
  </si>
  <si>
    <t>001-FV -00017465-00</t>
  </si>
  <si>
    <t xml:space="preserve">830509541           </t>
  </si>
  <si>
    <t xml:space="preserve">   GTM GRUPO DE TECNOLOGIA MOVIL SAS</t>
  </si>
  <si>
    <t>001-FV -00021427-00</t>
  </si>
  <si>
    <t>001-FV -00021921-00</t>
  </si>
  <si>
    <t xml:space="preserve">860001022           </t>
  </si>
  <si>
    <t xml:space="preserve">   CASA EDITORIAL EL TIEMPO SA</t>
  </si>
  <si>
    <t>001-FV -00020832-00</t>
  </si>
  <si>
    <t>001-FV -00016150-00</t>
  </si>
  <si>
    <t>001-FV -00016273-00</t>
  </si>
  <si>
    <t>001-FV -00016784-00</t>
  </si>
  <si>
    <t>001-FV -00017277-00</t>
  </si>
  <si>
    <t>001-FV -00017787-00</t>
  </si>
  <si>
    <t>001-FV -00018282-00</t>
  </si>
  <si>
    <t>001-FV -00018892-00</t>
  </si>
  <si>
    <t>001-FV -00019411-00</t>
  </si>
  <si>
    <t>001-FV -00019412-00</t>
  </si>
  <si>
    <t>001-FV -00019942-00</t>
  </si>
  <si>
    <t>001-FV -00020385-00</t>
  </si>
  <si>
    <t>001-FA -00000048-00</t>
  </si>
  <si>
    <t>001-FV -00021429-00</t>
  </si>
  <si>
    <t xml:space="preserve">860352884           </t>
  </si>
  <si>
    <t xml:space="preserve">   HELLO COLOMBIA SAS</t>
  </si>
  <si>
    <t>001-FV -00013849-00</t>
  </si>
  <si>
    <t xml:space="preserve">860513250           </t>
  </si>
  <si>
    <t xml:space="preserve">   PLASTIGAR SAS</t>
  </si>
  <si>
    <t>001-FV -00008281-00</t>
  </si>
  <si>
    <t>001-FV -00008288-00</t>
  </si>
  <si>
    <t>001-FV -00008753-00</t>
  </si>
  <si>
    <t xml:space="preserve">890307727           </t>
  </si>
  <si>
    <t xml:space="preserve">   IMPRESORA FERIVA SA</t>
  </si>
  <si>
    <t>067-FV -00005889-00</t>
  </si>
  <si>
    <t>067-FV -00006131-00</t>
  </si>
  <si>
    <t>067-FV -00008065-00</t>
  </si>
  <si>
    <t>001-FV -00021937-00</t>
  </si>
  <si>
    <t xml:space="preserve">891902138           </t>
  </si>
  <si>
    <t xml:space="preserve">   CASA GRAJALES SA</t>
  </si>
  <si>
    <t>001-FV -00018705-00</t>
  </si>
  <si>
    <t xml:space="preserve">900037748           </t>
  </si>
  <si>
    <t xml:space="preserve">   LA VINOTECA FRANCESA SA</t>
  </si>
  <si>
    <t>001-FV -00013990-00</t>
  </si>
  <si>
    <t xml:space="preserve">900067659           </t>
  </si>
  <si>
    <t xml:space="preserve">   COOPERATIVA EPSIFARMA</t>
  </si>
  <si>
    <t>001-FV -00020720-00</t>
  </si>
  <si>
    <t>001-AC -00000160-00</t>
  </si>
  <si>
    <t xml:space="preserve">900069449           </t>
  </si>
  <si>
    <t xml:space="preserve">   PROVEEDORA AGRO COMERCIAL PAC LTDA</t>
  </si>
  <si>
    <t>001-FV -00021977-00</t>
  </si>
  <si>
    <t xml:space="preserve">900072384           </t>
  </si>
  <si>
    <t xml:space="preserve">   RC ESTAMPADOS EU</t>
  </si>
  <si>
    <t>001-FV -00017331-00</t>
  </si>
  <si>
    <t xml:space="preserve">900075844           </t>
  </si>
  <si>
    <t xml:space="preserve">   PRODUCTOS INGRID LTDA</t>
  </si>
  <si>
    <t>001-FV -00012940-00</t>
  </si>
  <si>
    <t>001-FV -00013234-00</t>
  </si>
  <si>
    <t>001-FV -00013650-00</t>
  </si>
  <si>
    <t>001-FV -00014001-00</t>
  </si>
  <si>
    <t xml:space="preserve">900109756           </t>
  </si>
  <si>
    <t xml:space="preserve">   LATITUDE MARKETING SOLUT</t>
  </si>
  <si>
    <t>001-FV -00020326-00</t>
  </si>
  <si>
    <t>001-FV -00021882-00</t>
  </si>
  <si>
    <t xml:space="preserve">900185919           </t>
  </si>
  <si>
    <t xml:space="preserve">   TECHNOLOGISTICS ZF SAS</t>
  </si>
  <si>
    <t>001-FV -00018095-00</t>
  </si>
  <si>
    <t xml:space="preserve">900204698           </t>
  </si>
  <si>
    <t xml:space="preserve">   SEALUB SAS</t>
  </si>
  <si>
    <t>005-FV -00011398-00</t>
  </si>
  <si>
    <t>005-FV -00011925-00</t>
  </si>
  <si>
    <t>005-FV -00012451-00</t>
  </si>
  <si>
    <t xml:space="preserve">900218106           </t>
  </si>
  <si>
    <t xml:space="preserve">   SIONAL LTDA</t>
  </si>
  <si>
    <t>001-FV -00009029-00</t>
  </si>
  <si>
    <t>001-FV -00009030-00</t>
  </si>
  <si>
    <t>001-FV -00009578-00</t>
  </si>
  <si>
    <t>001-FV -00009579-00</t>
  </si>
  <si>
    <t>001-FV -00009921-00</t>
  </si>
  <si>
    <t>001-FV -00010397-00</t>
  </si>
  <si>
    <t>001-FV -00010955-00</t>
  </si>
  <si>
    <t>001-FV -00011163-00</t>
  </si>
  <si>
    <t>001-FV -00011562-00</t>
  </si>
  <si>
    <t>001-FV -00011981-00</t>
  </si>
  <si>
    <t>001-FV -00012310-00</t>
  </si>
  <si>
    <t xml:space="preserve">900218141           </t>
  </si>
  <si>
    <t xml:space="preserve">   DISENOS SACCONI S A S</t>
  </si>
  <si>
    <t>067-FV -00010942-00</t>
  </si>
  <si>
    <t>067-FV -00011011-00</t>
  </si>
  <si>
    <t>067-FV -00011039-00</t>
  </si>
  <si>
    <t>067-FV -00011120-00</t>
  </si>
  <si>
    <t>067-FV -00011363-00</t>
  </si>
  <si>
    <t>067-FV -00011491-00</t>
  </si>
  <si>
    <t>067-FV -00011656-00</t>
  </si>
  <si>
    <t>067-FV -00011768-00</t>
  </si>
  <si>
    <t>067-FV -00011905-00</t>
  </si>
  <si>
    <t>001-FV -00012210-00</t>
  </si>
  <si>
    <t>067-FV -00012535-00</t>
  </si>
  <si>
    <t>001-FV -00014101-00</t>
  </si>
  <si>
    <t xml:space="preserve">900218782           </t>
  </si>
  <si>
    <t xml:space="preserve">   INSTITUCION AUXILIAR DEL COOPERATIV</t>
  </si>
  <si>
    <t>001-FV -00008528-00</t>
  </si>
  <si>
    <t>001-FV -00008568-00</t>
  </si>
  <si>
    <t>001-FV -00008872-00</t>
  </si>
  <si>
    <t>001-FV -00009111-00</t>
  </si>
  <si>
    <t>001-FV -00009389-00</t>
  </si>
  <si>
    <t>001-FV -00009820-00</t>
  </si>
  <si>
    <t>001-FV -00010410-00</t>
  </si>
  <si>
    <t>001-FV -00010411-00</t>
  </si>
  <si>
    <t>001-FV -00010412-00</t>
  </si>
  <si>
    <t>001-FV -00010616-00</t>
  </si>
  <si>
    <t>001-FV -00010617-00</t>
  </si>
  <si>
    <t>001-FV -00010845-00</t>
  </si>
  <si>
    <t>001-FV -00011183-00</t>
  </si>
  <si>
    <t>001-FV -00011184-00</t>
  </si>
  <si>
    <t>001-FV -00011604-00</t>
  </si>
  <si>
    <t>001-FV -00011605-00</t>
  </si>
  <si>
    <t>001-FV -00012634-00</t>
  </si>
  <si>
    <t>001-FV -00012635-00</t>
  </si>
  <si>
    <t>001-FV -00012636-00</t>
  </si>
  <si>
    <t>001-FV -00012637-00</t>
  </si>
  <si>
    <t>001-FV -00012648-00</t>
  </si>
  <si>
    <t>001-FV -00012649-00</t>
  </si>
  <si>
    <t xml:space="preserve">900225103           </t>
  </si>
  <si>
    <t xml:space="preserve">   RFX COMPANIA S A S</t>
  </si>
  <si>
    <t>001-FV -00006794-00</t>
  </si>
  <si>
    <t>001-FV -00006795-00</t>
  </si>
  <si>
    <t>001-FV -00007136-00</t>
  </si>
  <si>
    <t>001-FV -00007487-00</t>
  </si>
  <si>
    <t>001-FV -00007834-00</t>
  </si>
  <si>
    <t>001-FV -00008323-00</t>
  </si>
  <si>
    <t>001-FV -00008669-00</t>
  </si>
  <si>
    <t>001-FV -00009715-00</t>
  </si>
  <si>
    <t>001-FV -00009995-00</t>
  </si>
  <si>
    <t>001-FV -00010457-00</t>
  </si>
  <si>
    <t>001-FV -00011256-00</t>
  </si>
  <si>
    <t>001-FV -00011661-00</t>
  </si>
  <si>
    <t>001-FV -00012021-00</t>
  </si>
  <si>
    <t>001-FV -00012405-00</t>
  </si>
  <si>
    <t>001-FV -00012825-00</t>
  </si>
  <si>
    <t>001-FV -00013661-00</t>
  </si>
  <si>
    <t>001-FV -00014003-00</t>
  </si>
  <si>
    <t>001-FV -00014498-00</t>
  </si>
  <si>
    <t>001-FV -00014732-00</t>
  </si>
  <si>
    <t>001-FV -00015133-00</t>
  </si>
  <si>
    <t>001-FV -00015522-00</t>
  </si>
  <si>
    <t>001-FV -00015891-00</t>
  </si>
  <si>
    <t>001-FV -00016382-00</t>
  </si>
  <si>
    <t>001-FV -00016884-00</t>
  </si>
  <si>
    <t>001-FV -00017344-00</t>
  </si>
  <si>
    <t>001-FV -00017842-00</t>
  </si>
  <si>
    <t>001-FV -00018398-00</t>
  </si>
  <si>
    <t>001-FV -00018952-00</t>
  </si>
  <si>
    <t>001-FV -00019522-00</t>
  </si>
  <si>
    <t>001-FV -00020058-00</t>
  </si>
  <si>
    <t xml:space="preserve">900251965           </t>
  </si>
  <si>
    <t xml:space="preserve">   HIDROMEC SA</t>
  </si>
  <si>
    <t>001-FV -00016316-00</t>
  </si>
  <si>
    <t>001-FV -00016765-00</t>
  </si>
  <si>
    <t>001-FV -00017267-00</t>
  </si>
  <si>
    <t>001-FV -00018221-00</t>
  </si>
  <si>
    <t>001-FV -00018726-00</t>
  </si>
  <si>
    <t xml:space="preserve">900262543           </t>
  </si>
  <si>
    <t xml:space="preserve">   EDITORIAL 360 SA SUCURSAL COLOMBIA</t>
  </si>
  <si>
    <t>001-FV -00018711-00</t>
  </si>
  <si>
    <t>001-FV -00019764-00</t>
  </si>
  <si>
    <t>001-FV -00019765-00</t>
  </si>
  <si>
    <t>001-FV -00014076-00</t>
  </si>
  <si>
    <t>001-FV -00014077-00</t>
  </si>
  <si>
    <t>001-FV -00014231-00</t>
  </si>
  <si>
    <t>001-FV -00014232-00</t>
  </si>
  <si>
    <t>001-FV -00014449-00</t>
  </si>
  <si>
    <t>001-FV -00014450-00</t>
  </si>
  <si>
    <t>001-FV -00014929-00</t>
  </si>
  <si>
    <t>001-FV -00014930-00</t>
  </si>
  <si>
    <t>001-FV -00015344-00</t>
  </si>
  <si>
    <t>001-FV -00015345-00</t>
  </si>
  <si>
    <t>001-FV -00015711-00</t>
  </si>
  <si>
    <t>001-FV -00015712-00</t>
  </si>
  <si>
    <t>001-FV -00016168-00</t>
  </si>
  <si>
    <t>001-FV -00016169-00</t>
  </si>
  <si>
    <t>001-FV -00016595-00</t>
  </si>
  <si>
    <t>001-FV -00016596-00</t>
  </si>
  <si>
    <t>001-FV -00017078-00</t>
  </si>
  <si>
    <t>001-FV -00017079-00</t>
  </si>
  <si>
    <t>001-FV -00017578-00</t>
  </si>
  <si>
    <t>001-FV -00017579-00</t>
  </si>
  <si>
    <t>001-FV -00018111-00</t>
  </si>
  <si>
    <t>001-FV -00018112-00</t>
  </si>
  <si>
    <t>001-FV -00018677-00</t>
  </si>
  <si>
    <t>001-FV -00018678-00</t>
  </si>
  <si>
    <t>001-FV -00019196-00</t>
  </si>
  <si>
    <t>001-FV -00019197-00</t>
  </si>
  <si>
    <t xml:space="preserve">900307638           </t>
  </si>
  <si>
    <t xml:space="preserve">   FULL LOGISTIK S A S</t>
  </si>
  <si>
    <t>001-FV -00006716-00</t>
  </si>
  <si>
    <t>001-FV -00006890-00</t>
  </si>
  <si>
    <t>001-FV -00007233-00</t>
  </si>
  <si>
    <t>001-FV -00007594-00</t>
  </si>
  <si>
    <t>001-FV -00008052-00</t>
  </si>
  <si>
    <t>001-FV -00008394-00</t>
  </si>
  <si>
    <t>001-FV -00008821-00</t>
  </si>
  <si>
    <t>001-FV -00009314-00</t>
  </si>
  <si>
    <t xml:space="preserve">900316596           </t>
  </si>
  <si>
    <t xml:space="preserve">   LOGISTICA INDUSTRIAL COLOMBIA SAS</t>
  </si>
  <si>
    <t>001-FV -00002364-00</t>
  </si>
  <si>
    <t>001-FV -00002365-00</t>
  </si>
  <si>
    <t xml:space="preserve">900333663           </t>
  </si>
  <si>
    <t xml:space="preserve">   IMPORTADORA KOREA KOLOMBIA SAS</t>
  </si>
  <si>
    <t>001-FV -00020669-00</t>
  </si>
  <si>
    <t xml:space="preserve">900378412           </t>
  </si>
  <si>
    <t xml:space="preserve">   GRUPO ESTRATEGICO LOGISTIC S.A.S</t>
  </si>
  <si>
    <t>001-FV -00018180-00</t>
  </si>
  <si>
    <t xml:space="preserve">900424820           </t>
  </si>
  <si>
    <t xml:space="preserve">   PLANET SAFARI SAS</t>
  </si>
  <si>
    <t>063-FV -00012017-00</t>
  </si>
  <si>
    <t>063-FV -00012504-00</t>
  </si>
  <si>
    <t>063-FV -00012809-00</t>
  </si>
  <si>
    <t>063-FV -00013147-00</t>
  </si>
  <si>
    <t>001-FV -00013843-00</t>
  </si>
  <si>
    <t>001-FV -00014706-00</t>
  </si>
  <si>
    <t>001-FV -00015101-00</t>
  </si>
  <si>
    <t>001-FV -00015507-00</t>
  </si>
  <si>
    <t>001-FV -00016844-00</t>
  </si>
  <si>
    <t>001-FV -00017330-00</t>
  </si>
  <si>
    <t xml:space="preserve">900434155           </t>
  </si>
  <si>
    <t xml:space="preserve">   OMP LIDER EN DISTRIBUCION SAS</t>
  </si>
  <si>
    <t>001-FV -00018955-00</t>
  </si>
  <si>
    <t xml:space="preserve">900446926           </t>
  </si>
  <si>
    <t xml:space="preserve">   VISUAL PUBLICITY SAS</t>
  </si>
  <si>
    <t>001-FV -00019809-00</t>
  </si>
  <si>
    <t xml:space="preserve">900469517           </t>
  </si>
  <si>
    <t xml:space="preserve">   TRANSPORTES LOGIMAX SAS</t>
  </si>
  <si>
    <t>001-FV -00009388-00</t>
  </si>
  <si>
    <t xml:space="preserve">900474573           </t>
  </si>
  <si>
    <t xml:space="preserve">   QUATROTEC LATINOAMERICA SAS</t>
  </si>
  <si>
    <t>001-FV -00006456-00</t>
  </si>
  <si>
    <t>001-FV -00006457-00</t>
  </si>
  <si>
    <t>001-FV -00006458-00</t>
  </si>
  <si>
    <t>001-FV -00006870-00</t>
  </si>
  <si>
    <t>001-FV -00007096-00</t>
  </si>
  <si>
    <t xml:space="preserve">900493118           </t>
  </si>
  <si>
    <t xml:space="preserve">   FULL 10 S A S</t>
  </si>
  <si>
    <t>001-FV -00007231-00</t>
  </si>
  <si>
    <t>001-FV -00007427-00</t>
  </si>
  <si>
    <t xml:space="preserve">900534459           </t>
  </si>
  <si>
    <t xml:space="preserve">   RED NACIONAL DE TRANSPORTES ANROD S</t>
  </si>
  <si>
    <t>001-FV -00005435-00</t>
  </si>
  <si>
    <t>001-FV -00006330-00</t>
  </si>
  <si>
    <t>001-FV -00006581-00</t>
  </si>
  <si>
    <t xml:space="preserve">900547186           </t>
  </si>
  <si>
    <t xml:space="preserve">   LEVIRA Y KIND SOLUCIONES EMPRESARIA</t>
  </si>
  <si>
    <t>001-FV -00008512-00</t>
  </si>
  <si>
    <t xml:space="preserve">900560810           </t>
  </si>
  <si>
    <t xml:space="preserve">   CATALOGO SAN JERONIMO S</t>
  </si>
  <si>
    <t>001-FV -00009134-00</t>
  </si>
  <si>
    <t>064-FV -00009619-00</t>
  </si>
  <si>
    <t xml:space="preserve">900584050           </t>
  </si>
  <si>
    <t xml:space="preserve">   CONTINENTAL UNION GROUP S A S</t>
  </si>
  <si>
    <t>001-FV -00005579-00</t>
  </si>
  <si>
    <t xml:space="preserve">900619593           </t>
  </si>
  <si>
    <t xml:space="preserve">   ECOINAR SAS</t>
  </si>
  <si>
    <t>001-FV -00017269-00</t>
  </si>
  <si>
    <t>001-FV -00017763-00</t>
  </si>
  <si>
    <t xml:space="preserve">900652005           </t>
  </si>
  <si>
    <t xml:space="preserve">   NAINTER BOX SAS</t>
  </si>
  <si>
    <t>001-FV -00021200-00</t>
  </si>
  <si>
    <t>001-FV -00021415-00</t>
  </si>
  <si>
    <t xml:space="preserve">900665582           </t>
  </si>
  <si>
    <t xml:space="preserve">   MOVIMIENTOS TERRESTRES Y SERVICIOS</t>
  </si>
  <si>
    <t>001-FV -00020659-00</t>
  </si>
  <si>
    <t xml:space="preserve">900709408           </t>
  </si>
  <si>
    <t xml:space="preserve">   ENVI RED LOGISTICA SAS</t>
  </si>
  <si>
    <t>001-FV -00009927-00</t>
  </si>
  <si>
    <t>001-FV -00012602-00</t>
  </si>
  <si>
    <t xml:space="preserve">900712554           </t>
  </si>
  <si>
    <t xml:space="preserve">   LABORATORIOS PRONAT AYD SAS</t>
  </si>
  <si>
    <t>001-FV -00020071-00</t>
  </si>
  <si>
    <t>001-FV -00020501-00</t>
  </si>
  <si>
    <t>001-FV -00021024-00</t>
  </si>
  <si>
    <t>001-FV -00021549-00</t>
  </si>
  <si>
    <t xml:space="preserve">900723378           </t>
  </si>
  <si>
    <t xml:space="preserve">   ASECOMEX INTERNACIONAL I</t>
  </si>
  <si>
    <t>001-FV -00008409-00</t>
  </si>
  <si>
    <t>001-FV -00008716-00</t>
  </si>
  <si>
    <t>001-FV -00009361-00</t>
  </si>
  <si>
    <t>001-FV -00009362-00</t>
  </si>
  <si>
    <t>001-FV -00009545-00</t>
  </si>
  <si>
    <t>001-FV -00009548-00</t>
  </si>
  <si>
    <t>067-FV -00009728-00</t>
  </si>
  <si>
    <t>067-FV -00009869-00</t>
  </si>
  <si>
    <t>067-FV -00010226-00</t>
  </si>
  <si>
    <t>067-FV -00010267-00</t>
  </si>
  <si>
    <t>067-FV -00010560-00</t>
  </si>
  <si>
    <t>067-FV -00010709-00</t>
  </si>
  <si>
    <t>067-FV -00010998-00</t>
  </si>
  <si>
    <t xml:space="preserve">900726838           </t>
  </si>
  <si>
    <t xml:space="preserve">   INDUSTRIA DE PROTECCION Y CONTROL COLOMBIA SAS</t>
  </si>
  <si>
    <t>001-FV -00021255-00</t>
  </si>
  <si>
    <t xml:space="preserve">900733246           </t>
  </si>
  <si>
    <t xml:space="preserve">   GLOBAL ONLINE SAS</t>
  </si>
  <si>
    <t>001-FV -00015800-00</t>
  </si>
  <si>
    <t xml:space="preserve">900799926           </t>
  </si>
  <si>
    <t xml:space="preserve">   TN EXPRESS GLOBAL INTERNACIONAL S A</t>
  </si>
  <si>
    <t>067-FV -00010202-00</t>
  </si>
  <si>
    <t>067-FV -00010203-00</t>
  </si>
  <si>
    <t>067-FV -00010432-00</t>
  </si>
  <si>
    <t>067-FV -00010772-00</t>
  </si>
  <si>
    <t xml:space="preserve">900823871           </t>
  </si>
  <si>
    <t xml:space="preserve">   DISLACA SAS</t>
  </si>
  <si>
    <t>001-FV -00021442-00</t>
  </si>
  <si>
    <t xml:space="preserve">900838725           </t>
  </si>
  <si>
    <t xml:space="preserve">   MARKETING FOR SCIENCE AND RESEARCH</t>
  </si>
  <si>
    <t>001-FV -00018581-00</t>
  </si>
  <si>
    <t xml:space="preserve">900861933           </t>
  </si>
  <si>
    <t xml:space="preserve">   PRODUCTOS DE ASEO LIMPISSIMO SAS</t>
  </si>
  <si>
    <t>067-FV -00011560-00</t>
  </si>
  <si>
    <t>067-FV -00012227-00</t>
  </si>
  <si>
    <t xml:space="preserve">900873463           </t>
  </si>
  <si>
    <t xml:space="preserve">   INVERSIONES COMPARTAMOS SAS</t>
  </si>
  <si>
    <t>001-FV -00012367-00</t>
  </si>
  <si>
    <t>001-FV -00012696-00</t>
  </si>
  <si>
    <t>001-FV -00017068-00</t>
  </si>
  <si>
    <t xml:space="preserve">900903458           </t>
  </si>
  <si>
    <t xml:space="preserve">   UNION TEMPORAL SERVICIOS LOGISTICOS 3A</t>
  </si>
  <si>
    <t>001-FV -00016955-00</t>
  </si>
  <si>
    <t>001-FV -00016956-00</t>
  </si>
  <si>
    <t>001-FV -00016957-00</t>
  </si>
  <si>
    <t xml:space="preserve">900911571           </t>
  </si>
  <si>
    <t xml:space="preserve">   REDCOINPLUS SAS</t>
  </si>
  <si>
    <t>063-FV -00012498-00</t>
  </si>
  <si>
    <t>063-FV -00012552-00</t>
  </si>
  <si>
    <t>063-FV -00013316-00</t>
  </si>
  <si>
    <t>001-FV -00013807-00</t>
  </si>
  <si>
    <t>001-FV -00014104-00</t>
  </si>
  <si>
    <t>001-FV -00014709-00</t>
  </si>
  <si>
    <t xml:space="preserve">900934140           </t>
  </si>
  <si>
    <t xml:space="preserve">   NUMBER ONE LOGISTIC SAS</t>
  </si>
  <si>
    <t>001-FV -00012544-00</t>
  </si>
  <si>
    <t>001-FV -00012545-00</t>
  </si>
  <si>
    <t>001-FV -00013732-00</t>
  </si>
  <si>
    <t>001-FV -00013733-00</t>
  </si>
  <si>
    <t>001-FV -00013734-00</t>
  </si>
  <si>
    <t>001-FV -00014228-00</t>
  </si>
  <si>
    <t xml:space="preserve">900957358           </t>
  </si>
  <si>
    <t xml:space="preserve">   PAPALOTLA COLOMBIA SAS</t>
  </si>
  <si>
    <t>001-FV -00021169-00</t>
  </si>
  <si>
    <t xml:space="preserve">900958905           </t>
  </si>
  <si>
    <t xml:space="preserve">   SOLUCIONES Y SUMINISTROS MEDICOS SA</t>
  </si>
  <si>
    <t>001-FV -00015180-00</t>
  </si>
  <si>
    <t xml:space="preserve">900965916           </t>
  </si>
  <si>
    <t xml:space="preserve">   CAFE Y NEGOCIOS SAS</t>
  </si>
  <si>
    <t>001-FV -00017454-00</t>
  </si>
  <si>
    <t xml:space="preserve">900980201           </t>
  </si>
  <si>
    <t xml:space="preserve">   ALAHIA DISTRIBUIDORA NACIONAL</t>
  </si>
  <si>
    <t>001-FV -00017165-00</t>
  </si>
  <si>
    <t>001-FV -00017315-00</t>
  </si>
  <si>
    <t>001-FV -00017500-00</t>
  </si>
  <si>
    <t>001-FV -00017802-00</t>
  </si>
  <si>
    <t>001-FV -00017967-00</t>
  </si>
  <si>
    <t>001-FV -00018167-00</t>
  </si>
  <si>
    <t xml:space="preserve">900988402           </t>
  </si>
  <si>
    <t xml:space="preserve">   COLOMBIA SI A LA PAZ</t>
  </si>
  <si>
    <t>001-FV -00012475-00</t>
  </si>
  <si>
    <t xml:space="preserve">900995059           </t>
  </si>
  <si>
    <t xml:space="preserve">   GOLDEN BLUE INTERNATIONAL SAS</t>
  </si>
  <si>
    <t>001-FV -00021778-00</t>
  </si>
  <si>
    <t xml:space="preserve">900998643           </t>
  </si>
  <si>
    <t xml:space="preserve">   CLICK SOLUCIONES EMPRESA</t>
  </si>
  <si>
    <t>001-FV -00013782-00</t>
  </si>
  <si>
    <t>001-FV -00014213-00</t>
  </si>
  <si>
    <t>001-FV -00014387-00</t>
  </si>
  <si>
    <t xml:space="preserve">901053214           </t>
  </si>
  <si>
    <t xml:space="preserve">   RODDIM MANUFACTURA Y MERCADEO SAS</t>
  </si>
  <si>
    <t>001-FV -00020397-00</t>
  </si>
  <si>
    <t>001-FV -00020940-00</t>
  </si>
  <si>
    <t xml:space="preserve">901140001           </t>
  </si>
  <si>
    <t xml:space="preserve">   V-SION INTEGRAL SERVICES SAS</t>
  </si>
  <si>
    <t>001-FV -00021543-00</t>
  </si>
  <si>
    <t>001-FV -00022006-00</t>
  </si>
  <si>
    <t xml:space="preserve">1110534255          </t>
  </si>
  <si>
    <t xml:space="preserve">   MUÑOZ QUIÑONES DAHIAN LORENA</t>
  </si>
  <si>
    <t>001-FV -00031031-00</t>
  </si>
  <si>
    <t>001-FV -00023048-00</t>
  </si>
  <si>
    <t>001-FV -00023049-00</t>
  </si>
  <si>
    <t>001-FV -00023592-00</t>
  </si>
  <si>
    <t>001-FV -00023595-00</t>
  </si>
  <si>
    <t>001-FV -00024239-00</t>
  </si>
  <si>
    <t>001-FV -00024813-00</t>
  </si>
  <si>
    <t>001-FV -00025402-00</t>
  </si>
  <si>
    <t>001-FV -00025904-00</t>
  </si>
  <si>
    <t>001-FV -00025905-00</t>
  </si>
  <si>
    <t>001-FV -00026344-00</t>
  </si>
  <si>
    <t>001-FV -00026687-00</t>
  </si>
  <si>
    <t>001-FV -00027159-00</t>
  </si>
  <si>
    <t>001-FV -00027573-00</t>
  </si>
  <si>
    <t>001-FV -00027960-00</t>
  </si>
  <si>
    <t>001-FV -00028386-00</t>
  </si>
  <si>
    <t>001-FV -00028926-00</t>
  </si>
  <si>
    <t>001-FV -00029377-00</t>
  </si>
  <si>
    <t>001-FV -00029807-00</t>
  </si>
  <si>
    <t>001-FV -00030209-00</t>
  </si>
  <si>
    <t>001-FV -00030656-00</t>
  </si>
  <si>
    <t>001-FV -00031087-00</t>
  </si>
  <si>
    <t>001-FV -00031486-00</t>
  </si>
  <si>
    <t>001-FV -00031851-00</t>
  </si>
  <si>
    <t>001-FV -00032132-00</t>
  </si>
  <si>
    <t>001-FV -00032419-00</t>
  </si>
  <si>
    <t>001-FV -00032716-00</t>
  </si>
  <si>
    <t>001-FV -00033040-00</t>
  </si>
  <si>
    <t>001-FV -00033371-00</t>
  </si>
  <si>
    <t>001-FV -00033716-00</t>
  </si>
  <si>
    <t>001-FV -00034076-00</t>
  </si>
  <si>
    <t>001-FE -00000327-00</t>
  </si>
  <si>
    <t>001-FE -00000614-00</t>
  </si>
  <si>
    <t>001-FE -00000873-00</t>
  </si>
  <si>
    <t>001-FE -00001185-00</t>
  </si>
  <si>
    <t>001-FE -00001472-00</t>
  </si>
  <si>
    <t>001-FE -00001736-00</t>
  </si>
  <si>
    <t>001-FE -00001982-00</t>
  </si>
  <si>
    <t>001-FE -00002253-00</t>
  </si>
  <si>
    <t>001-FE -00002532-00</t>
  </si>
  <si>
    <t>001-FE -00002793-00</t>
  </si>
  <si>
    <t>001-FE -00002794-00</t>
  </si>
  <si>
    <t>001-FV -00027129-00</t>
  </si>
  <si>
    <t>001-FV -00027633-00</t>
  </si>
  <si>
    <t>001-FV -00027635-00</t>
  </si>
  <si>
    <t xml:space="preserve">19418763            </t>
  </si>
  <si>
    <t xml:space="preserve">   GUEVARA POLO JORGE</t>
  </si>
  <si>
    <t>001-FV -00023229-00</t>
  </si>
  <si>
    <t>001-FV -00023813-00</t>
  </si>
  <si>
    <t>001-FV -00024380-00</t>
  </si>
  <si>
    <t>001-FV -00024898-00</t>
  </si>
  <si>
    <t>001-FV -00025347-00</t>
  </si>
  <si>
    <t>001-FV -00025690-00</t>
  </si>
  <si>
    <t xml:space="preserve">32732903            </t>
  </si>
  <si>
    <t xml:space="preserve">   GOMEZ ROJANO YANETH</t>
  </si>
  <si>
    <t>001-FV -00023423-00</t>
  </si>
  <si>
    <t>001-FV -00024732-00</t>
  </si>
  <si>
    <t>001-FV -00025037-00</t>
  </si>
  <si>
    <t>001-FV -00025891-00</t>
  </si>
  <si>
    <t xml:space="preserve">41619982            </t>
  </si>
  <si>
    <t xml:space="preserve">   LOPEZ DE LOPEZ ANGELY</t>
  </si>
  <si>
    <t>001-FV -00030778-00</t>
  </si>
  <si>
    <t>001-FV -00030850-00</t>
  </si>
  <si>
    <t>001-FV -00031391-00</t>
  </si>
  <si>
    <t>001-FV -00032038-00</t>
  </si>
  <si>
    <t xml:space="preserve">51965142            </t>
  </si>
  <si>
    <t xml:space="preserve">   SANCHEZ DELGADO ELSY CRISTINA</t>
  </si>
  <si>
    <t>001-NI -00003812-00</t>
  </si>
  <si>
    <t xml:space="preserve">52622374            </t>
  </si>
  <si>
    <t xml:space="preserve">   LUNA RIOS ANA MARIA</t>
  </si>
  <si>
    <t>001-FE -00002480-00</t>
  </si>
  <si>
    <t>001-FE -00002619-00</t>
  </si>
  <si>
    <t>001-FE -00002757-00</t>
  </si>
  <si>
    <t xml:space="preserve">800003765           </t>
  </si>
  <si>
    <t xml:space="preserve">   VIRREY SOLIS IPS S.A</t>
  </si>
  <si>
    <t>001-FE -00002513-00</t>
  </si>
  <si>
    <t>001-FE -00002701-00</t>
  </si>
  <si>
    <t xml:space="preserve">800006317           </t>
  </si>
  <si>
    <t xml:space="preserve">   FABRICA DE ESCOBAS Y TRAPEROS LA NEGRA LTDA</t>
  </si>
  <si>
    <t>001-FE -00002582-00</t>
  </si>
  <si>
    <t>001-FE -00002715-00</t>
  </si>
  <si>
    <t xml:space="preserve">800010972           </t>
  </si>
  <si>
    <t xml:space="preserve">   FOTO DEL ORIENTE LIMITADA EN REORGANIZACION</t>
  </si>
  <si>
    <t>001-FE -00002632-00</t>
  </si>
  <si>
    <t>001-FE -00002786-00</t>
  </si>
  <si>
    <t xml:space="preserve">800031358           </t>
  </si>
  <si>
    <t xml:space="preserve">   ESTRATEGIAS LTDA</t>
  </si>
  <si>
    <t>001-FV -00029731-00</t>
  </si>
  <si>
    <t xml:space="preserve">800037800-4         </t>
  </si>
  <si>
    <t xml:space="preserve">   BANCO AGRARIO - TRANS PUNTUAL EXPRESS - COLSUBSIDI</t>
  </si>
  <si>
    <t>001-FV -00033727-00</t>
  </si>
  <si>
    <t>001-FE -00002538-00</t>
  </si>
  <si>
    <t>001-FE -00002719-00</t>
  </si>
  <si>
    <t xml:space="preserve">800092813           </t>
  </si>
  <si>
    <t xml:space="preserve">   FRUTERA DEL NORTE LTDA</t>
  </si>
  <si>
    <t>001-FV -00024082-00</t>
  </si>
  <si>
    <t>001-FV -00024619-00</t>
  </si>
  <si>
    <t>001-FV -00025268-00</t>
  </si>
  <si>
    <t>001-FV -00025775-00</t>
  </si>
  <si>
    <t>001-FE -00002536-00</t>
  </si>
  <si>
    <t>001-FE -00002593-00</t>
  </si>
  <si>
    <t>001-FE -00002691-00</t>
  </si>
  <si>
    <t>001-FE -00001635-00</t>
  </si>
  <si>
    <t>001-FE -00001641-00</t>
  </si>
  <si>
    <t>001-FE -00001708-00</t>
  </si>
  <si>
    <t>001-FE -00001954-00</t>
  </si>
  <si>
    <t>001-FE -00002218-00</t>
  </si>
  <si>
    <t>001-FE -00002415-00</t>
  </si>
  <si>
    <t>001-FE -00002670-00</t>
  </si>
  <si>
    <t>001-FE -00002674-00</t>
  </si>
  <si>
    <t>001-FE -00002676-00</t>
  </si>
  <si>
    <t>001-FE -00002679-00</t>
  </si>
  <si>
    <t>001-FE -00002680-00</t>
  </si>
  <si>
    <t>001-FE -00002681-00</t>
  </si>
  <si>
    <t>001-FE -00002705-00</t>
  </si>
  <si>
    <t>001-FE -00002706-00</t>
  </si>
  <si>
    <t>001-FE -00002707-00</t>
  </si>
  <si>
    <t>001-FE -00002758-00</t>
  </si>
  <si>
    <t>001-FE -00002759-00</t>
  </si>
  <si>
    <t>001-FE -00002761-00</t>
  </si>
  <si>
    <t>001-FE -00002762-00</t>
  </si>
  <si>
    <t>001-FE -00002763-00</t>
  </si>
  <si>
    <t>001-FE -00002764-00</t>
  </si>
  <si>
    <t>001-FE -00002765-00</t>
  </si>
  <si>
    <t>001-FE -00002766-00</t>
  </si>
  <si>
    <t>001-FE -00002767-00</t>
  </si>
  <si>
    <t>001-FE -00002768-00</t>
  </si>
  <si>
    <t>001-FE -00002769-00</t>
  </si>
  <si>
    <t>001-FE -00002770-00</t>
  </si>
  <si>
    <t>001-FE -00002771-00</t>
  </si>
  <si>
    <t>001-FE -00002772-00</t>
  </si>
  <si>
    <t>001-FE -00002773-00</t>
  </si>
  <si>
    <t>001-FE -00002780-00</t>
  </si>
  <si>
    <t>001-FE -00002781-00</t>
  </si>
  <si>
    <t>001-FE -00002782-00</t>
  </si>
  <si>
    <t>001-FE -00002783-00</t>
  </si>
  <si>
    <t xml:space="preserve">800144934           </t>
  </si>
  <si>
    <t xml:space="preserve">   VISION Y MARKETING SAS</t>
  </si>
  <si>
    <t>001-FV -00030574-00</t>
  </si>
  <si>
    <t>001-FV -00032291-00</t>
  </si>
  <si>
    <t>001-FV -00032765-00</t>
  </si>
  <si>
    <t>001-FV -00032767-00</t>
  </si>
  <si>
    <t xml:space="preserve">800149695           </t>
  </si>
  <si>
    <t xml:space="preserve">   DROGUERIAS Y FARMACIAS CRUZ VERDE SAS</t>
  </si>
  <si>
    <t>001-FV -00023875-00</t>
  </si>
  <si>
    <t>001-FE -00002265-00</t>
  </si>
  <si>
    <t xml:space="preserve">800160068           </t>
  </si>
  <si>
    <t xml:space="preserve">   LOGISTICA EP ASESORIAS E INVERSIONES SAS</t>
  </si>
  <si>
    <t>001-FV -00032692-00</t>
  </si>
  <si>
    <t>001-FV -00031481-00</t>
  </si>
  <si>
    <t>001-FV -00026077-00</t>
  </si>
  <si>
    <t>001-FE -00002191-00</t>
  </si>
  <si>
    <t>001-FE -00002310-00</t>
  </si>
  <si>
    <t>001-FE -00002605-00</t>
  </si>
  <si>
    <t>001-FE -00002710-00</t>
  </si>
  <si>
    <t xml:space="preserve">800191268           </t>
  </si>
  <si>
    <t xml:space="preserve">   BAUER &amp; CO S.A.S.</t>
  </si>
  <si>
    <t>001-FE -00002747-00</t>
  </si>
  <si>
    <t>001-FE -00002752-00</t>
  </si>
  <si>
    <t>001-FE -00002753-00</t>
  </si>
  <si>
    <t>001-FV -00026058-00</t>
  </si>
  <si>
    <t>001-FV -00022749-00</t>
  </si>
  <si>
    <t>001-FV -00024320-00</t>
  </si>
  <si>
    <t xml:space="preserve">800221823           </t>
  </si>
  <si>
    <t xml:space="preserve">   PERROS GATOS Y CIA SAS</t>
  </si>
  <si>
    <t>001-FV -00024712-00</t>
  </si>
  <si>
    <t xml:space="preserve">800244270           </t>
  </si>
  <si>
    <t xml:space="preserve">   INDUSTRIAS METALICAS LOS PINOS SA</t>
  </si>
  <si>
    <t>001-FE -00002606-00</t>
  </si>
  <si>
    <t>001-FE -00002638-00</t>
  </si>
  <si>
    <t>001-FE -00002714-00</t>
  </si>
  <si>
    <t>001-FE -00002194-00</t>
  </si>
  <si>
    <t>001-FE -00002308-00</t>
  </si>
  <si>
    <t>001-FE -00002433-00</t>
  </si>
  <si>
    <t>001-FE -00002567-00</t>
  </si>
  <si>
    <t>001-FE -00002709-00</t>
  </si>
  <si>
    <t xml:space="preserve">805028229           </t>
  </si>
  <si>
    <t xml:space="preserve">   FABRICA DE TELAS ELASTICAS SA</t>
  </si>
  <si>
    <t>001-FV -00030185-00</t>
  </si>
  <si>
    <t>001-FV -00030482-00</t>
  </si>
  <si>
    <t>001-FV -00030991-00</t>
  </si>
  <si>
    <t xml:space="preserve">806003042           </t>
  </si>
  <si>
    <t xml:space="preserve">   LECTA LTDA</t>
  </si>
  <si>
    <t>001-FV -00023688-00</t>
  </si>
  <si>
    <t>001-FV -00023707-00</t>
  </si>
  <si>
    <t>001-FV -00025179-00</t>
  </si>
  <si>
    <t>001-FV -00025185-00</t>
  </si>
  <si>
    <t>001-FE -00002395-00</t>
  </si>
  <si>
    <t>001-FE -00002447-00</t>
  </si>
  <si>
    <t>001-FE -00002552-00</t>
  </si>
  <si>
    <t>001-FE -00002718-00</t>
  </si>
  <si>
    <t xml:space="preserve">811044788           </t>
  </si>
  <si>
    <t xml:space="preserve">   MUNDIAL DE REPUESTOS DE MOTOS S.A.S.</t>
  </si>
  <si>
    <t>001-FE -00002735-00</t>
  </si>
  <si>
    <t>001-FV -00022557-00</t>
  </si>
  <si>
    <t>001-FV -00023075-00</t>
  </si>
  <si>
    <t>001-FV -00023597-00</t>
  </si>
  <si>
    <t>001-FV -00024358-00</t>
  </si>
  <si>
    <t xml:space="preserve">824001252           </t>
  </si>
  <si>
    <t xml:space="preserve">   CLINICA ERASMO LTDA</t>
  </si>
  <si>
    <t>001-FE -00002336-00</t>
  </si>
  <si>
    <t>001-FE -00002468-00</t>
  </si>
  <si>
    <t>001-FE -00002618-00</t>
  </si>
  <si>
    <t>001-FE -00002755-00</t>
  </si>
  <si>
    <t xml:space="preserve">830006177           </t>
  </si>
  <si>
    <t xml:space="preserve">   PORTES DE COLOMBIA SAS</t>
  </si>
  <si>
    <t>001-FV -00030881-00</t>
  </si>
  <si>
    <t>001-FV -00031410-00</t>
  </si>
  <si>
    <t>001-FV -00031778-00</t>
  </si>
  <si>
    <t>001-FV -00023615-00</t>
  </si>
  <si>
    <t>001-FV -00023790-00</t>
  </si>
  <si>
    <t>001-FV -00026660-00</t>
  </si>
  <si>
    <t>001-FV -00029976-00</t>
  </si>
  <si>
    <t>001-FV -00031404-00</t>
  </si>
  <si>
    <t>001-FV -00031446-00</t>
  </si>
  <si>
    <t>001-FV -00031490-00</t>
  </si>
  <si>
    <t>001-FV -00031846-00</t>
  </si>
  <si>
    <t>001-FV -00032052-00</t>
  </si>
  <si>
    <t>001-FV -00032131-00</t>
  </si>
  <si>
    <t>001-FV -00032348-00</t>
  </si>
  <si>
    <t>001-FV -00032384-00</t>
  </si>
  <si>
    <t>001-FV -00032450-00</t>
  </si>
  <si>
    <t>001-FV -00032713-00</t>
  </si>
  <si>
    <t>001-FV -00033252-00</t>
  </si>
  <si>
    <t>001-FV -00033370-00</t>
  </si>
  <si>
    <t>001-FV -00033831-00</t>
  </si>
  <si>
    <t>001-FE -00000028-00</t>
  </si>
  <si>
    <t>001-FE -00000167-00</t>
  </si>
  <si>
    <t>001-FE -00001560-00</t>
  </si>
  <si>
    <t>001-FE -00002703-00</t>
  </si>
  <si>
    <t>001-FE -00002723-00</t>
  </si>
  <si>
    <t>001-FE -00002795-00</t>
  </si>
  <si>
    <t>001-FE -00002796-00</t>
  </si>
  <si>
    <t xml:space="preserve">830012182           </t>
  </si>
  <si>
    <t xml:space="preserve">   DISTRIBUCIONES JACE SA</t>
  </si>
  <si>
    <t>001-FV -00023785-00</t>
  </si>
  <si>
    <t>001-FV -00024747-00</t>
  </si>
  <si>
    <t>001-FV -00026310-00</t>
  </si>
  <si>
    <t xml:space="preserve">830024974           </t>
  </si>
  <si>
    <t xml:space="preserve">   NATURA COSMETICOS LTDA</t>
  </si>
  <si>
    <t>001-FV -00025463-00</t>
  </si>
  <si>
    <t>001-FV -00026396-00</t>
  </si>
  <si>
    <t>001-FV -00026398-00</t>
  </si>
  <si>
    <t>001-FV -00026269-00</t>
  </si>
  <si>
    <t>001-FV -00026591-00</t>
  </si>
  <si>
    <t>001-FV -00026862-00</t>
  </si>
  <si>
    <t>001-FV -00027488-00</t>
  </si>
  <si>
    <t>001-FV -00027757-00</t>
  </si>
  <si>
    <t>001-FV -00028111-00</t>
  </si>
  <si>
    <t>001-FV -00028548-00</t>
  </si>
  <si>
    <t>001-FV -00029299-00</t>
  </si>
  <si>
    <t>001-FV -00029697-00</t>
  </si>
  <si>
    <t>001-FV -00030063-00</t>
  </si>
  <si>
    <t>001-FV -00030491-00</t>
  </si>
  <si>
    <t>001-FV -00030741-00</t>
  </si>
  <si>
    <t>001-FV -00031286-00</t>
  </si>
  <si>
    <t>001-FV -00031287-00</t>
  </si>
  <si>
    <t>001-FV -00031511-00</t>
  </si>
  <si>
    <t>001-FV -00031967-00</t>
  </si>
  <si>
    <t xml:space="preserve">830045080           </t>
  </si>
  <si>
    <t xml:space="preserve">   FARMABIO SAS</t>
  </si>
  <si>
    <t>001-FV -00025163-00</t>
  </si>
  <si>
    <t>001-FV -00025798-00</t>
  </si>
  <si>
    <t>001-FV -00024363-00</t>
  </si>
  <si>
    <t>001-FV -00025673-00</t>
  </si>
  <si>
    <t>001-FV -00026922-00</t>
  </si>
  <si>
    <t>001-FV -00026923-00</t>
  </si>
  <si>
    <t>001-FV -00027603-00</t>
  </si>
  <si>
    <t>001-FV -00028198-00</t>
  </si>
  <si>
    <t>001-FV -00032705-00</t>
  </si>
  <si>
    <t>001-FV -00033144-00</t>
  </si>
  <si>
    <t>001-FV -00033345-00</t>
  </si>
  <si>
    <t>001-FV -00033456-00</t>
  </si>
  <si>
    <t>001-FV -00033706-00</t>
  </si>
  <si>
    <t>001-FE -00000059-00</t>
  </si>
  <si>
    <t>001-FE -00000301-00</t>
  </si>
  <si>
    <t>001-FE -00000404-00</t>
  </si>
  <si>
    <t>001-FE -00000586-00</t>
  </si>
  <si>
    <t>001-FE -00000650-00</t>
  </si>
  <si>
    <t>001-FE -00000863-00</t>
  </si>
  <si>
    <t>001-FE -00000928-00</t>
  </si>
  <si>
    <t>001-FE -00001188-00</t>
  </si>
  <si>
    <t>001-FE -00001467-00</t>
  </si>
  <si>
    <t>001-FE -00001536-00</t>
  </si>
  <si>
    <t>001-FE -00001727-00</t>
  </si>
  <si>
    <t>001-FE -00002050-00</t>
  </si>
  <si>
    <t>001-FE -00002242-00</t>
  </si>
  <si>
    <t>001-FE -00002243-00</t>
  </si>
  <si>
    <t>001-FE -00002248-00</t>
  </si>
  <si>
    <t>001-FE -00002572-00</t>
  </si>
  <si>
    <t>001-FE -00002789-00</t>
  </si>
  <si>
    <t xml:space="preserve">830065609           </t>
  </si>
  <si>
    <t xml:space="preserve">   CHANEME COMERCIAL SA</t>
  </si>
  <si>
    <t>001-FE -00002270-00</t>
  </si>
  <si>
    <t>001-FE -00002271-00</t>
  </si>
  <si>
    <t>001-FE -00002291-00</t>
  </si>
  <si>
    <t>001-FE -00002376-00</t>
  </si>
  <si>
    <t>001-FE -00002377-00</t>
  </si>
  <si>
    <t>001-FE -00002668-00</t>
  </si>
  <si>
    <t>001-FE -00002669-00</t>
  </si>
  <si>
    <t>001-FE -00002708-00</t>
  </si>
  <si>
    <t xml:space="preserve">830070527           </t>
  </si>
  <si>
    <t xml:space="preserve">   REDEBAN MULTICOLOR SA</t>
  </si>
  <si>
    <t>001-FV -00032523-00</t>
  </si>
  <si>
    <t xml:space="preserve">830077981           </t>
  </si>
  <si>
    <t xml:space="preserve">   EDITORIAL PLANETA COLOMBIANA SA</t>
  </si>
  <si>
    <t>001-FV -00033611-00</t>
  </si>
  <si>
    <t>001-FV -00025112-00</t>
  </si>
  <si>
    <t>001-FV -00025581-00</t>
  </si>
  <si>
    <t>001-FV -00027311-00</t>
  </si>
  <si>
    <t xml:space="preserve">830085135           </t>
  </si>
  <si>
    <t xml:space="preserve">   BRYSA SAS</t>
  </si>
  <si>
    <t>001-FV -00024181-00</t>
  </si>
  <si>
    <t>001-FV -00024388-00</t>
  </si>
  <si>
    <t>001-FV -00026847-00</t>
  </si>
  <si>
    <t>001-FE -00002099-00</t>
  </si>
  <si>
    <t>001-FE -00002100-00</t>
  </si>
  <si>
    <t>001-FE -00002380-00</t>
  </si>
  <si>
    <t>001-FE -00002381-00</t>
  </si>
  <si>
    <t>001-FE -00002578-00</t>
  </si>
  <si>
    <t>001-FE -00002652-00</t>
  </si>
  <si>
    <t>001-FE -00002785-00</t>
  </si>
  <si>
    <t xml:space="preserve">830087517           </t>
  </si>
  <si>
    <t xml:space="preserve">   COMERCIALIZADORA INTERNACIONAL NEXTELCO SA</t>
  </si>
  <si>
    <t>001-FV -00025605-00</t>
  </si>
  <si>
    <t>001-FE -00002665-00</t>
  </si>
  <si>
    <t xml:space="preserve">830099484           </t>
  </si>
  <si>
    <t xml:space="preserve">   MAQUIEMPAQUES SERVICIOS Y DISTRIBUCIONES</t>
  </si>
  <si>
    <t>001-FV -00026652-00</t>
  </si>
  <si>
    <t>001-FV -00027136-00</t>
  </si>
  <si>
    <t>001-FV -00027245-00</t>
  </si>
  <si>
    <t>001-FV -00027678-00</t>
  </si>
  <si>
    <t xml:space="preserve">830115136           </t>
  </si>
  <si>
    <t xml:space="preserve">   CEMEX ADMINISTRACIONES LTDA</t>
  </si>
  <si>
    <t>001-FV -00032237-00</t>
  </si>
  <si>
    <t xml:space="preserve">830129657           </t>
  </si>
  <si>
    <t xml:space="preserve">   COMERCIALIZADORA ANICAM COLOMBIA SAS</t>
  </si>
  <si>
    <t>001-FE -00002712-00</t>
  </si>
  <si>
    <t>001-FV -00024992-00</t>
  </si>
  <si>
    <t xml:space="preserve">830513238           </t>
  </si>
  <si>
    <t xml:space="preserve">   CONEXRED SAS</t>
  </si>
  <si>
    <t>001-FE -00002564-00</t>
  </si>
  <si>
    <t>001-FE -00002636-00</t>
  </si>
  <si>
    <t xml:space="preserve">860001710           </t>
  </si>
  <si>
    <t xml:space="preserve">   VANSOLIX S.A</t>
  </si>
  <si>
    <t>001-FE -00001394-00</t>
  </si>
  <si>
    <t>001-FE -00001530-00</t>
  </si>
  <si>
    <t>001-FE -00001652-00</t>
  </si>
  <si>
    <t>001-FE -00001766-00</t>
  </si>
  <si>
    <t>001-FE -00001924-00</t>
  </si>
  <si>
    <t>001-FE -00002094-00</t>
  </si>
  <si>
    <t>001-FE -00002182-00</t>
  </si>
  <si>
    <t>001-FV -00026726-00</t>
  </si>
  <si>
    <t>001-FV -00030391-00</t>
  </si>
  <si>
    <t>001-FV -00030694-00</t>
  </si>
  <si>
    <t>001-FV -00032243-00</t>
  </si>
  <si>
    <t>001-FV -00032887-00</t>
  </si>
  <si>
    <t>001-FV -00032890-00</t>
  </si>
  <si>
    <t>001-FV -00032895-00</t>
  </si>
  <si>
    <t>001-FV -00032917-00</t>
  </si>
  <si>
    <t>001-FV -00032920-00</t>
  </si>
  <si>
    <t>001-FV -00033410-00</t>
  </si>
  <si>
    <t>001-FE -00001120-00</t>
  </si>
  <si>
    <t>001-FE -00001739-00</t>
  </si>
  <si>
    <t>001-FE -00001742-00</t>
  </si>
  <si>
    <t>001-FE -00001893-00</t>
  </si>
  <si>
    <t>001-FE -00002109-00</t>
  </si>
  <si>
    <t>001-FE -00002441-00</t>
  </si>
  <si>
    <t xml:space="preserve">860004828           </t>
  </si>
  <si>
    <t xml:space="preserve">   ALIMENTOS FINCA SAS</t>
  </si>
  <si>
    <t>001-FV -00026792-00</t>
  </si>
  <si>
    <t>001-FE -00001683-00</t>
  </si>
  <si>
    <t>001-FE -00001705-00</t>
  </si>
  <si>
    <t>001-FE -00002559-00</t>
  </si>
  <si>
    <t>001-FE -00002560-00</t>
  </si>
  <si>
    <t>001-FV -00024727-00</t>
  </si>
  <si>
    <t>001-FV -00025466-00</t>
  </si>
  <si>
    <t>001-FV -00029361-00</t>
  </si>
  <si>
    <t>001-FV -00029417-00</t>
  </si>
  <si>
    <t>001-FV -00033308-00</t>
  </si>
  <si>
    <t>001-FV -00033330-00</t>
  </si>
  <si>
    <t>001-FV -00033331-00</t>
  </si>
  <si>
    <t>001-FV -00033380-00</t>
  </si>
  <si>
    <t>001-FE -00000038-00</t>
  </si>
  <si>
    <t>001-FE -00000397-00</t>
  </si>
  <si>
    <t>001-FE -00001896-00</t>
  </si>
  <si>
    <t>001-FE -00001986-00</t>
  </si>
  <si>
    <t>001-FE -00001987-00</t>
  </si>
  <si>
    <t>001-FE -00001988-00</t>
  </si>
  <si>
    <t>001-FE -00001989-00</t>
  </si>
  <si>
    <t>001-FE -00001990-00</t>
  </si>
  <si>
    <t>001-FE -00002015-00</t>
  </si>
  <si>
    <t>001-FE -00002016-00</t>
  </si>
  <si>
    <t>001-FE -00002150-00</t>
  </si>
  <si>
    <t>001-FE -00002151-00</t>
  </si>
  <si>
    <t>001-FE -00002152-00</t>
  </si>
  <si>
    <t>001-FE -00002153-00</t>
  </si>
  <si>
    <t>001-FE -00002154-00</t>
  </si>
  <si>
    <t>001-FE -00002155-00</t>
  </si>
  <si>
    <t>001-FE -00002263-00</t>
  </si>
  <si>
    <t>001-FE -00002292-00</t>
  </si>
  <si>
    <t>001-FE -00002294-00</t>
  </si>
  <si>
    <t>001-FE -00002296-00</t>
  </si>
  <si>
    <t>001-FE -00002426-00</t>
  </si>
  <si>
    <t>001-FE -00002427-00</t>
  </si>
  <si>
    <t>001-FE -00002428-00</t>
  </si>
  <si>
    <t>001-FE -00002429-00</t>
  </si>
  <si>
    <t>001-FE -00002534-00</t>
  </si>
  <si>
    <t>001-FE -00002574-00</t>
  </si>
  <si>
    <t>001-FE -00002575-00</t>
  </si>
  <si>
    <t>001-FE -00002677-00</t>
  </si>
  <si>
    <t>001-FE -00002678-00</t>
  </si>
  <si>
    <t>001-FE -00002682-00</t>
  </si>
  <si>
    <t>001-FE -00002692-00</t>
  </si>
  <si>
    <t>001-FE -00002695-00</t>
  </si>
  <si>
    <t xml:space="preserve">860012357           </t>
  </si>
  <si>
    <t xml:space="preserve">   UNIVERSIDAD SANTO TOMAS</t>
  </si>
  <si>
    <t>001-FE -00002423-00</t>
  </si>
  <si>
    <t>001-FE -00002521-00</t>
  </si>
  <si>
    <t>001-FE -00002550-00</t>
  </si>
  <si>
    <t>001-FE -00002690-00</t>
  </si>
  <si>
    <t>001-FE -00002800-00</t>
  </si>
  <si>
    <t>001-FE -00000217-00</t>
  </si>
  <si>
    <t>001-FE -00002600-00</t>
  </si>
  <si>
    <t xml:space="preserve">860026895           </t>
  </si>
  <si>
    <t xml:space="preserve">   ITALCOL S.A</t>
  </si>
  <si>
    <t>001-FV -00031607-00</t>
  </si>
  <si>
    <t>001-FE -00002581-00</t>
  </si>
  <si>
    <t>001-FV -00026770-00</t>
  </si>
  <si>
    <t>001-FV -00027580-00</t>
  </si>
  <si>
    <t>001-FV -00027581-00</t>
  </si>
  <si>
    <t>001-FV -00027677-00</t>
  </si>
  <si>
    <t>001-FV -00027999-00</t>
  </si>
  <si>
    <t>001-FV -00028446-00</t>
  </si>
  <si>
    <t>001-FV -00028992-00</t>
  </si>
  <si>
    <t>001-FV -00029402-00</t>
  </si>
  <si>
    <t>001-FV -00029452-00</t>
  </si>
  <si>
    <t>001-FV -00030247-00</t>
  </si>
  <si>
    <t>001-FV -00030441-00</t>
  </si>
  <si>
    <t>001-FV -00030767-00</t>
  </si>
  <si>
    <t xml:space="preserve">860031786           </t>
  </si>
  <si>
    <t xml:space="preserve">   FULLER PINTO SA</t>
  </si>
  <si>
    <t>001-FV -00025526-00</t>
  </si>
  <si>
    <t>001-FE -00002702-00</t>
  </si>
  <si>
    <t xml:space="preserve">860037234           </t>
  </si>
  <si>
    <t xml:space="preserve">   EMPRESA INDUSTRIAL Y COMERCIAL LOTERIA DE CUNDINAM</t>
  </si>
  <si>
    <t>001-FV -00022547-00</t>
  </si>
  <si>
    <t>001-FV -00024213-00</t>
  </si>
  <si>
    <t>001-FV -00031894-00</t>
  </si>
  <si>
    <t xml:space="preserve">860047163           </t>
  </si>
  <si>
    <t xml:space="preserve">   QUIRUMEDICAS LTDA</t>
  </si>
  <si>
    <t>001-FE -00002663-00</t>
  </si>
  <si>
    <t xml:space="preserve">860048867           </t>
  </si>
  <si>
    <t xml:space="preserve">   DISAN COLOMBIA SA</t>
  </si>
  <si>
    <t>001-FE -00002613-00</t>
  </si>
  <si>
    <t>001-FE -00002540-00</t>
  </si>
  <si>
    <t>001-FE -00002598-00</t>
  </si>
  <si>
    <t>001-FE -00002730-00</t>
  </si>
  <si>
    <t>001-FE -00002790-00</t>
  </si>
  <si>
    <t>001-FE -00002802-00</t>
  </si>
  <si>
    <t>001-FV -00022230-00</t>
  </si>
  <si>
    <t>001-FV -00022894-00</t>
  </si>
  <si>
    <t>001-FV -00024023-00</t>
  </si>
  <si>
    <t>001-FV -00024995-00</t>
  </si>
  <si>
    <t>001-FV -00025675-00</t>
  </si>
  <si>
    <t>001-FV -00026554-00</t>
  </si>
  <si>
    <t>001-FV -00026978-00</t>
  </si>
  <si>
    <t>001-FV -00027466-00</t>
  </si>
  <si>
    <t>001-FV -00027822-00</t>
  </si>
  <si>
    <t>001-FV -00028253-00</t>
  </si>
  <si>
    <t>001-FV -00028781-00</t>
  </si>
  <si>
    <t>001-FV -00029233-00</t>
  </si>
  <si>
    <t>001-FV -00029585-00</t>
  </si>
  <si>
    <t>001-FV -00030095-00</t>
  </si>
  <si>
    <t>001-FV -00030544-00</t>
  </si>
  <si>
    <t>001-FV -00032048-00</t>
  </si>
  <si>
    <t>001-FV -00032652-00</t>
  </si>
  <si>
    <t>001-FV -00032973-00</t>
  </si>
  <si>
    <t>001-FV -00033283-00</t>
  </si>
  <si>
    <t>001-FV -00033651-00</t>
  </si>
  <si>
    <t>001-FV -00033984-00</t>
  </si>
  <si>
    <t>001-FE -00000246-00</t>
  </si>
  <si>
    <t>001-FE -00000563-00</t>
  </si>
  <si>
    <t>001-FE -00001407-00</t>
  </si>
  <si>
    <t>001-FE -00001657-00</t>
  </si>
  <si>
    <t>001-FE -00001908-00</t>
  </si>
  <si>
    <t>001-FE -00002178-00</t>
  </si>
  <si>
    <t>001-FE -00002738-00</t>
  </si>
  <si>
    <t xml:space="preserve">860402526           </t>
  </si>
  <si>
    <t xml:space="preserve">   LA RUEDA SAS</t>
  </si>
  <si>
    <t>001-FE -00001099-00</t>
  </si>
  <si>
    <t>001-FV -00030119-00</t>
  </si>
  <si>
    <t>001-FV -00031440-00</t>
  </si>
  <si>
    <t>001-FV -00033830-00</t>
  </si>
  <si>
    <t>001-FE -00000598-00</t>
  </si>
  <si>
    <t xml:space="preserve">860525148           </t>
  </si>
  <si>
    <t xml:space="preserve">   FIDUCIARIA LA PREVISORA SA</t>
  </si>
  <si>
    <t>001-FV -00031107-00</t>
  </si>
  <si>
    <t xml:space="preserve">860533311           </t>
  </si>
  <si>
    <t xml:space="preserve">   CENTAURUS MENSAJEROS S.A</t>
  </si>
  <si>
    <t>001-FE -00002731-00</t>
  </si>
  <si>
    <t xml:space="preserve">890101176           </t>
  </si>
  <si>
    <t xml:space="preserve">   MEICO S.A</t>
  </si>
  <si>
    <t>001-FE -00002133-00</t>
  </si>
  <si>
    <t>001-FE -00002405-00</t>
  </si>
  <si>
    <t>001-FE -00002659-00</t>
  </si>
  <si>
    <t xml:space="preserve">890108951           </t>
  </si>
  <si>
    <t xml:space="preserve">   EQUIPOS DEL CARIBE SAS</t>
  </si>
  <si>
    <t>001-FE -00002634-00</t>
  </si>
  <si>
    <t>001-FE -00002737-00</t>
  </si>
  <si>
    <t xml:space="preserve">890200050           </t>
  </si>
  <si>
    <t xml:space="preserve">   ARDISA SA</t>
  </si>
  <si>
    <t>001-FV -00026582-00</t>
  </si>
  <si>
    <t>001-FE -00002666-00</t>
  </si>
  <si>
    <t>001-FE -00002667-00</t>
  </si>
  <si>
    <t>001-FE -00002733-00</t>
  </si>
  <si>
    <t>001-FE -00002734-00</t>
  </si>
  <si>
    <t>001-FV -00024285-00</t>
  </si>
  <si>
    <t>001-FV -00024287-00</t>
  </si>
  <si>
    <t>001-FV -00024805-00</t>
  </si>
  <si>
    <t>001-FV -00026819-00</t>
  </si>
  <si>
    <t>001-FV -00026824-00</t>
  </si>
  <si>
    <t>001-FV -00028901-00</t>
  </si>
  <si>
    <t>001-FV -00030655-00</t>
  </si>
  <si>
    <t>001-FV -00032595-00</t>
  </si>
  <si>
    <t>001-FV -00033771-00</t>
  </si>
  <si>
    <t>001-FV -00033772-00</t>
  </si>
  <si>
    <t>001-FV -00033829-00</t>
  </si>
  <si>
    <t>001-FV -00034000-00</t>
  </si>
  <si>
    <t>001-FE -00000007-00</t>
  </si>
  <si>
    <t>001-FE -00000030-00</t>
  </si>
  <si>
    <t>001-FE -00002196-00</t>
  </si>
  <si>
    <t>001-FE -00002515-00</t>
  </si>
  <si>
    <t>001-FE -00002516-00</t>
  </si>
  <si>
    <t>001-FE -00002589-00</t>
  </si>
  <si>
    <t>001-FE -00002590-00</t>
  </si>
  <si>
    <t>001-FE -00002633-00</t>
  </si>
  <si>
    <t>001-FE -00002393-00</t>
  </si>
  <si>
    <t>001-FE -00002438-00</t>
  </si>
  <si>
    <t>001-FE -00002439-00</t>
  </si>
  <si>
    <t>001-FE -00002548-00</t>
  </si>
  <si>
    <t>001-FE -00002549-00</t>
  </si>
  <si>
    <t>001-FE -00002645-00</t>
  </si>
  <si>
    <t>001-FE -00002646-00</t>
  </si>
  <si>
    <t>001-FE -00002791-00</t>
  </si>
  <si>
    <t>001-FE -00002792-00</t>
  </si>
  <si>
    <t xml:space="preserve">890305202           </t>
  </si>
  <si>
    <t xml:space="preserve">   CORGIL S.A</t>
  </si>
  <si>
    <t>001-FE -00002204-00</t>
  </si>
  <si>
    <t xml:space="preserve">890311629           </t>
  </si>
  <si>
    <t xml:space="preserve">   TRAPICHE LA PALESTINA SA</t>
  </si>
  <si>
    <t>001-FE -00002537-00</t>
  </si>
  <si>
    <t>001-FE -00002595-00</t>
  </si>
  <si>
    <t>001-FE -00002689-00</t>
  </si>
  <si>
    <t>001-FE -00002799-00</t>
  </si>
  <si>
    <t xml:space="preserve">890316745           </t>
  </si>
  <si>
    <t xml:space="preserve">   UNIVERSIDAD ICESI</t>
  </si>
  <si>
    <t>001-FV -00031101-00</t>
  </si>
  <si>
    <t>001-FV -00031102-00</t>
  </si>
  <si>
    <t>001-FV -00031103-00</t>
  </si>
  <si>
    <t xml:space="preserve">890323823           </t>
  </si>
  <si>
    <t xml:space="preserve">   INVERSIONES LOS CUATRO SAS</t>
  </si>
  <si>
    <t>001-FV -00032764-00</t>
  </si>
  <si>
    <t>001-FV -00032766-00</t>
  </si>
  <si>
    <t xml:space="preserve">890900098           </t>
  </si>
  <si>
    <t xml:space="preserve">   LANDERS Y CIA S.A.S.</t>
  </si>
  <si>
    <t>001-FE -00002394-00</t>
  </si>
  <si>
    <t>001-FE -00002424-00</t>
  </si>
  <si>
    <t>001-FE -00002551-00</t>
  </si>
  <si>
    <t>001-FE -00002622-00</t>
  </si>
  <si>
    <t>001-FE -00002687-00</t>
  </si>
  <si>
    <t>001-FE -00002801-00</t>
  </si>
  <si>
    <t>001-FV -00028579-00</t>
  </si>
  <si>
    <t>001-FV -00031213-00</t>
  </si>
  <si>
    <t>001-FV -00031215-00</t>
  </si>
  <si>
    <t>001-FV -00031250-00</t>
  </si>
  <si>
    <t>001-FV -00031911-00</t>
  </si>
  <si>
    <t>001-FV -00032074-00</t>
  </si>
  <si>
    <t>001-FE -00000805-00</t>
  </si>
  <si>
    <t>001-FE -00002131-00</t>
  </si>
  <si>
    <t>001-FE -00002132-00</t>
  </si>
  <si>
    <t>001-FE -00002188-00</t>
  </si>
  <si>
    <t>001-FE -00002189-00</t>
  </si>
  <si>
    <t>001-FE -00002267-00</t>
  </si>
  <si>
    <t>001-FE -00002326-00</t>
  </si>
  <si>
    <t>001-FE -00002328-00</t>
  </si>
  <si>
    <t>001-FE -00002504-00</t>
  </si>
  <si>
    <t>001-FE -00002505-00</t>
  </si>
  <si>
    <t>001-FE -00002506-00</t>
  </si>
  <si>
    <t>001-FE -00002530-00</t>
  </si>
  <si>
    <t>001-FE -00002531-00</t>
  </si>
  <si>
    <t>001-FE -00002614-00</t>
  </si>
  <si>
    <t>001-FE -00002637-00</t>
  </si>
  <si>
    <t>001-FV -00029494-00</t>
  </si>
  <si>
    <t>001-FV -00029495-00</t>
  </si>
  <si>
    <t xml:space="preserve">890918413           </t>
  </si>
  <si>
    <t xml:space="preserve">   DISTRIBUIDORA NACIONAL DE SOMBREROS SAS</t>
  </si>
  <si>
    <t>001-FE -00002805-00</t>
  </si>
  <si>
    <t xml:space="preserve">890940662           </t>
  </si>
  <si>
    <t xml:space="preserve">   COMETA GL SAS</t>
  </si>
  <si>
    <t>001-FE -00002580-00</t>
  </si>
  <si>
    <t xml:space="preserve">891300237           </t>
  </si>
  <si>
    <t xml:space="preserve">   INGENIO DEL CAUCA S.A.S (INCAUCA)</t>
  </si>
  <si>
    <t>001-FE -00002643-00</t>
  </si>
  <si>
    <t xml:space="preserve">891300238           </t>
  </si>
  <si>
    <t xml:space="preserve">   INGENIO PROVIDENCIA SA</t>
  </si>
  <si>
    <t>001-FE -00002717-00</t>
  </si>
  <si>
    <t>001-FE -00002798-00</t>
  </si>
  <si>
    <t xml:space="preserve">891780185           </t>
  </si>
  <si>
    <t xml:space="preserve">   ESE HOSPITAL UNIVERSITARIO JULIO MELENDEZ BARRENEC</t>
  </si>
  <si>
    <t>001-FV -00030938-00</t>
  </si>
  <si>
    <t>001-FV -00032116-00</t>
  </si>
  <si>
    <t xml:space="preserve">892200917           </t>
  </si>
  <si>
    <t xml:space="preserve">   LABORATORIO DEL CARIBE SA</t>
  </si>
  <si>
    <t>001-FV -00023140-00</t>
  </si>
  <si>
    <t>001-FV -00024545-00</t>
  </si>
  <si>
    <t xml:space="preserve">899999705           </t>
  </si>
  <si>
    <t xml:space="preserve">   MUNICIPIO DE COTA</t>
  </si>
  <si>
    <t>001-FV -00030551-00</t>
  </si>
  <si>
    <t xml:space="preserve">900009367           </t>
  </si>
  <si>
    <t xml:space="preserve">   DIFUSION S.A.S.</t>
  </si>
  <si>
    <t>001-FE -00002030-00</t>
  </si>
  <si>
    <t>001-FE -00002076-00</t>
  </si>
  <si>
    <t>001-FE -00002231-00</t>
  </si>
  <si>
    <t>001-FE -00002286-00</t>
  </si>
  <si>
    <t>001-FE -00002366-00</t>
  </si>
  <si>
    <t>001-FE -00002492-00</t>
  </si>
  <si>
    <t>001-FE -00002543-00</t>
  </si>
  <si>
    <t>001-FE -00002742-00</t>
  </si>
  <si>
    <t>001-FV -00032337-00</t>
  </si>
  <si>
    <t>001-FE -00000338-00</t>
  </si>
  <si>
    <t xml:space="preserve">900038396           </t>
  </si>
  <si>
    <t xml:space="preserve">   TEKNO LIDESMA SAS</t>
  </si>
  <si>
    <t>001-FE -00002616-00</t>
  </si>
  <si>
    <t>001-FE -00002640-00</t>
  </si>
  <si>
    <t>001-FE -00002736-00</t>
  </si>
  <si>
    <t>001-FE -00002361-00</t>
  </si>
  <si>
    <t>001-FE -00002450-00</t>
  </si>
  <si>
    <t>001-FE -00002556-00</t>
  </si>
  <si>
    <t>001-FE -00002596-00</t>
  </si>
  <si>
    <t>001-FE -00002700-00</t>
  </si>
  <si>
    <t>001-FE -00002728-00</t>
  </si>
  <si>
    <t>001-FV -00023189-00</t>
  </si>
  <si>
    <t>001-FV -00023190-00</t>
  </si>
  <si>
    <t>001-FV -00023191-00</t>
  </si>
  <si>
    <t>001-FV -00023807-00</t>
  </si>
  <si>
    <t>001-FV -00023808-00</t>
  </si>
  <si>
    <t>001-FV -00024508-00</t>
  </si>
  <si>
    <t>001-FV -00024510-00</t>
  </si>
  <si>
    <t>001-FV -00026964-00</t>
  </si>
  <si>
    <t>001-FV -00026965-00</t>
  </si>
  <si>
    <t>001-FV -00027665-00</t>
  </si>
  <si>
    <t>001-FV -00022927-00</t>
  </si>
  <si>
    <t>001-FV -00023548-00</t>
  </si>
  <si>
    <t xml:space="preserve">900078061           </t>
  </si>
  <si>
    <t xml:space="preserve">   INDUSTRIA DE ALIMENTOS TROPICAL CHIPS SAS</t>
  </si>
  <si>
    <t>001-FE -00002579-00</t>
  </si>
  <si>
    <t>001-FE -00002776-00</t>
  </si>
  <si>
    <t xml:space="preserve">900098273           </t>
  </si>
  <si>
    <t xml:space="preserve">   LABORATORIOS CAPILL MARY AM SAS</t>
  </si>
  <si>
    <t>001-FV -00022929-00</t>
  </si>
  <si>
    <t>001-FV -00023431-00</t>
  </si>
  <si>
    <t>001-FV -00024112-00</t>
  </si>
  <si>
    <t>001-FV -00024745-00</t>
  </si>
  <si>
    <t xml:space="preserve">900100196           </t>
  </si>
  <si>
    <t xml:space="preserve">   DISMOVEL SA</t>
  </si>
  <si>
    <t>001-FE -00002539-00</t>
  </si>
  <si>
    <t>001-FE -00002597-00</t>
  </si>
  <si>
    <t>001-FE -00002720-00</t>
  </si>
  <si>
    <t xml:space="preserve">900152290           </t>
  </si>
  <si>
    <t xml:space="preserve">   COMERCIALIZADORA GILZA DEL CAUCA SAS</t>
  </si>
  <si>
    <t>001-FV -00026083-00</t>
  </si>
  <si>
    <t>001-FV -00026399-00</t>
  </si>
  <si>
    <t>001-FV -00027065-00</t>
  </si>
  <si>
    <t>001-FV -00027160-00</t>
  </si>
  <si>
    <t>001-FV -00027683-00</t>
  </si>
  <si>
    <t>001-FV -00028294-00</t>
  </si>
  <si>
    <t>001-FV -00028295-00</t>
  </si>
  <si>
    <t>001-FV -00028893-00</t>
  </si>
  <si>
    <t>001-FV -00028894-00</t>
  </si>
  <si>
    <t>001-FV -00029302-00</t>
  </si>
  <si>
    <t>001-FV -00029868-00</t>
  </si>
  <si>
    <t>001-FV -00029869-00</t>
  </si>
  <si>
    <t>001-FV -00030484-00</t>
  </si>
  <si>
    <t>001-FV -00030638-00</t>
  </si>
  <si>
    <t>001-FV -00031095-00</t>
  </si>
  <si>
    <t>001-FV -00033564-00</t>
  </si>
  <si>
    <t>001-FE -00000032-00</t>
  </si>
  <si>
    <t>001-FV -00022309-00</t>
  </si>
  <si>
    <t>001-FV -00023342-00</t>
  </si>
  <si>
    <t>001-FV -00023981-00</t>
  </si>
  <si>
    <t>001-FV -00024517-00</t>
  </si>
  <si>
    <t xml:space="preserve">900185315           </t>
  </si>
  <si>
    <t xml:space="preserve">   OPERADORA COLOMBIANA DE CINES SAS</t>
  </si>
  <si>
    <t>001-FE -00002306-00</t>
  </si>
  <si>
    <t>001-FE -00002383-00</t>
  </si>
  <si>
    <t>001-FE -00002565-00</t>
  </si>
  <si>
    <t>001-FE -00002655-00</t>
  </si>
  <si>
    <t xml:space="preserve">900204014           </t>
  </si>
  <si>
    <t xml:space="preserve">   FUNDACION LIBORIO MEJIA</t>
  </si>
  <si>
    <t>001-FV -00025195-00</t>
  </si>
  <si>
    <t xml:space="preserve">900225518           </t>
  </si>
  <si>
    <t xml:space="preserve">   GRUPO DAVANI SAS</t>
  </si>
  <si>
    <t>001-FV -00027333-00</t>
  </si>
  <si>
    <t>001-FV -00029529-00</t>
  </si>
  <si>
    <t xml:space="preserve">900238897           </t>
  </si>
  <si>
    <t xml:space="preserve">   FUNDACION COPSERVIR</t>
  </si>
  <si>
    <t>001-FE -00002278-00</t>
  </si>
  <si>
    <t>001-FE -00002407-00</t>
  </si>
  <si>
    <t>001-FE -00002694-00</t>
  </si>
  <si>
    <t>001-FE -00002039-00</t>
  </si>
  <si>
    <t>001-FE -00002303-00</t>
  </si>
  <si>
    <t xml:space="preserve">900250454           </t>
  </si>
  <si>
    <t xml:space="preserve">   ALTO COLOMBIA SAS</t>
  </si>
  <si>
    <t>001-FE -00002647-00</t>
  </si>
  <si>
    <t xml:space="preserve">900266240           </t>
  </si>
  <si>
    <t xml:space="preserve">   TRANSPORTADORA PUNTUAL EXPRESS</t>
  </si>
  <si>
    <t>001-FV -00023180-00</t>
  </si>
  <si>
    <t>001-FV -00023971-00</t>
  </si>
  <si>
    <t xml:space="preserve">900270177           </t>
  </si>
  <si>
    <t xml:space="preserve">   CALZADO TERRANO SAS</t>
  </si>
  <si>
    <t>001-FV -00028344-00</t>
  </si>
  <si>
    <t>001-FE -00002449-00</t>
  </si>
  <si>
    <t>001-FE -00002452-00</t>
  </si>
  <si>
    <t>001-FE -00002648-00</t>
  </si>
  <si>
    <t>001-FE -00002721-00</t>
  </si>
  <si>
    <t xml:space="preserve">900273656           </t>
  </si>
  <si>
    <t xml:space="preserve">   FUNDACION AYUDA EN ACCION</t>
  </si>
  <si>
    <t>001-FV -00022385-00</t>
  </si>
  <si>
    <t>001-FV -00022386-00</t>
  </si>
  <si>
    <t xml:space="preserve">900311387           </t>
  </si>
  <si>
    <t xml:space="preserve">   CLAB CREATIVE LABORATORY SAS</t>
  </si>
  <si>
    <t>001-FE -00002711-00</t>
  </si>
  <si>
    <t>001-FV -00033436-00</t>
  </si>
  <si>
    <t>001-FV -00033437-00</t>
  </si>
  <si>
    <t>001-FV -00033438-00</t>
  </si>
  <si>
    <t>001-FV -00033526-00</t>
  </si>
  <si>
    <t>001-FV -00033643-00</t>
  </si>
  <si>
    <t>001-FV -00033890-00</t>
  </si>
  <si>
    <t>001-FV -00033891-00</t>
  </si>
  <si>
    <t>001-FV -00033892-00</t>
  </si>
  <si>
    <t>001-FV -00033893-00</t>
  </si>
  <si>
    <t>001-FV -00033894-00</t>
  </si>
  <si>
    <t>001-FV -00033974-00</t>
  </si>
  <si>
    <t>001-FE -00000328-00</t>
  </si>
  <si>
    <t>001-FE -00000329-00</t>
  </si>
  <si>
    <t>001-FE -00000330-00</t>
  </si>
  <si>
    <t>001-FE -00000612-00</t>
  </si>
  <si>
    <t>001-FE -00000613-00</t>
  </si>
  <si>
    <t>001-FE -00000719-00</t>
  </si>
  <si>
    <t>001-FE -00000720-00</t>
  </si>
  <si>
    <t>001-FE -00000945-00</t>
  </si>
  <si>
    <t>001-FE -00001241-00</t>
  </si>
  <si>
    <t>001-FE -00001510-00</t>
  </si>
  <si>
    <t>001-FE -00001767-00</t>
  </si>
  <si>
    <t>001-FE -00002010-00</t>
  </si>
  <si>
    <t>001-FE -00002266-00</t>
  </si>
  <si>
    <t xml:space="preserve">900317714           </t>
  </si>
  <si>
    <t xml:space="preserve">   NUTRIECO SAS</t>
  </si>
  <si>
    <t>001-FV -00030192-00</t>
  </si>
  <si>
    <t xml:space="preserve">900317961           </t>
  </si>
  <si>
    <t xml:space="preserve">   COOPER GLOBAL SAS</t>
  </si>
  <si>
    <t>001-FV -00025025-00</t>
  </si>
  <si>
    <t>001-FV -00026238-00</t>
  </si>
  <si>
    <t>001-FV -00026623-00</t>
  </si>
  <si>
    <t xml:space="preserve">900365068           </t>
  </si>
  <si>
    <t xml:space="preserve">   INVERSIONES CASDURAN SAS</t>
  </si>
  <si>
    <t>001-FV -00032688-00</t>
  </si>
  <si>
    <t xml:space="preserve">900374475           </t>
  </si>
  <si>
    <t xml:space="preserve">   CERCAM DE COLOMBIA SAS</t>
  </si>
  <si>
    <t>001-FV -00026572-00</t>
  </si>
  <si>
    <t>001-FV -00026983-00</t>
  </si>
  <si>
    <t>001-FV -00027362-00</t>
  </si>
  <si>
    <t>001-FE -00000130-00</t>
  </si>
  <si>
    <t xml:space="preserve">900383385           </t>
  </si>
  <si>
    <t xml:space="preserve">   INVERCOMER DEL CARIBE SAS</t>
  </si>
  <si>
    <t>001-FV -00031269-00</t>
  </si>
  <si>
    <t xml:space="preserve">900398497           </t>
  </si>
  <si>
    <t xml:space="preserve">   GREEN FOODS SAS</t>
  </si>
  <si>
    <t>001-FV -00033544-00</t>
  </si>
  <si>
    <t>001-FV -00033895-00</t>
  </si>
  <si>
    <t xml:space="preserve">900414483           </t>
  </si>
  <si>
    <t xml:space="preserve">   ASEO DEL SUROCCIDENTE SA ESP</t>
  </si>
  <si>
    <t>001-FV -00029432-00</t>
  </si>
  <si>
    <t xml:space="preserve">900418685           </t>
  </si>
  <si>
    <t xml:space="preserve">   VALIDDA S.A.S</t>
  </si>
  <si>
    <t>001-FE -00002232-00</t>
  </si>
  <si>
    <t xml:space="preserve">900458726           </t>
  </si>
  <si>
    <t xml:space="preserve">   INVERSIONES METROLLANTAS SAS</t>
  </si>
  <si>
    <t>001-FV -00029691-00</t>
  </si>
  <si>
    <t xml:space="preserve">900483529           </t>
  </si>
  <si>
    <t xml:space="preserve">   ASESORIA Y COBRO DE PRESTACIONES SOCIALES S A S</t>
  </si>
  <si>
    <t>001-FV -00029973-00</t>
  </si>
  <si>
    <t>001-FV -00033937-00</t>
  </si>
  <si>
    <t>001-FE -00000031-00</t>
  </si>
  <si>
    <t xml:space="preserve">900487765           </t>
  </si>
  <si>
    <t xml:space="preserve">   ITC SMART SOLUTIONS SAS</t>
  </si>
  <si>
    <t>001-FV -00024090-00</t>
  </si>
  <si>
    <t>001-FV -00024668-00</t>
  </si>
  <si>
    <t>001-FV -00025345-00</t>
  </si>
  <si>
    <t>001-FV -00025724-00</t>
  </si>
  <si>
    <t>001-FV -00026251-00</t>
  </si>
  <si>
    <t>001-FV -00026616-00</t>
  </si>
  <si>
    <t xml:space="preserve">900488125           </t>
  </si>
  <si>
    <t xml:space="preserve">   CEMEX SOLUCIONES SAS</t>
  </si>
  <si>
    <t>001-FV -00031166-00</t>
  </si>
  <si>
    <t xml:space="preserve">900499432           </t>
  </si>
  <si>
    <t xml:space="preserve">   TIENDAS EN LINEA DE COLOMBIA SAS</t>
  </si>
  <si>
    <t>001-FV -00026959-00</t>
  </si>
  <si>
    <t xml:space="preserve">900501036           </t>
  </si>
  <si>
    <t xml:space="preserve">   MULTINACIONAL DE LANAS SAS</t>
  </si>
  <si>
    <t>001-FV -00030485-00</t>
  </si>
  <si>
    <t>001-FV -00031009-00</t>
  </si>
  <si>
    <t>001-FV -00031280-00</t>
  </si>
  <si>
    <t xml:space="preserve">900506327           </t>
  </si>
  <si>
    <t xml:space="preserve">   CLICK MAIL SAS</t>
  </si>
  <si>
    <t>001-FV -00023979-00</t>
  </si>
  <si>
    <t>001-FV -00024499-00</t>
  </si>
  <si>
    <t xml:space="preserve">900508385           </t>
  </si>
  <si>
    <t xml:space="preserve">   PANACALI S.A.S.</t>
  </si>
  <si>
    <t>001-FE -00002573-00</t>
  </si>
  <si>
    <t xml:space="preserve">900510039           </t>
  </si>
  <si>
    <t xml:space="preserve">   PRODENCOLSA SAS</t>
  </si>
  <si>
    <t>001-FE -00002397-00</t>
  </si>
  <si>
    <t>001-FE -00002495-00</t>
  </si>
  <si>
    <t>001-FE -00002558-00</t>
  </si>
  <si>
    <t>001-FE -00002626-00</t>
  </si>
  <si>
    <t>001-FE -00002746-00</t>
  </si>
  <si>
    <t>001-FE -00002803-00</t>
  </si>
  <si>
    <t xml:space="preserve">900529470           </t>
  </si>
  <si>
    <t xml:space="preserve">   BIOLOGOS HOMEOPATICOS VETERINARIOS SAS</t>
  </si>
  <si>
    <t>001-FV -00024710-00</t>
  </si>
  <si>
    <t xml:space="preserve">900536348           </t>
  </si>
  <si>
    <t xml:space="preserve">   ARKADIA FAMILY CENTER SAS</t>
  </si>
  <si>
    <t>001-FE -00002388-00</t>
  </si>
  <si>
    <t>001-FE -00002420-00</t>
  </si>
  <si>
    <t>001-FE -00002569-00</t>
  </si>
  <si>
    <t>001-FE -00002661-00</t>
  </si>
  <si>
    <t xml:space="preserve">900545074           </t>
  </si>
  <si>
    <t xml:space="preserve">   TOSHIBA GLOBAL COMMERCE SOLUTIONS COLOMBIA SAS</t>
  </si>
  <si>
    <t>001-FV -00027463-00</t>
  </si>
  <si>
    <t>001-FE -00002631-00</t>
  </si>
  <si>
    <t>001-FV -00029650-00</t>
  </si>
  <si>
    <t>001-FE -00001477-00</t>
  </si>
  <si>
    <t>001-FE -00001604-00</t>
  </si>
  <si>
    <t>001-FE -00002400-00</t>
  </si>
  <si>
    <t>001-FE -00002401-00</t>
  </si>
  <si>
    <t>001-FE -00002402-00</t>
  </si>
  <si>
    <t>001-FE -00002412-00</t>
  </si>
  <si>
    <t>001-FE -00002490-00</t>
  </si>
  <si>
    <t>001-FE -00002725-00</t>
  </si>
  <si>
    <t>001-FE -00002748-00</t>
  </si>
  <si>
    <t>001-FE -00002749-00</t>
  </si>
  <si>
    <t>001-FE -00002750-00</t>
  </si>
  <si>
    <t>001-FE -00002751-00</t>
  </si>
  <si>
    <t>001-FE -00002777-00</t>
  </si>
  <si>
    <t xml:space="preserve">900576739           </t>
  </si>
  <si>
    <t xml:space="preserve">   CATEMAR COLOMBIA SAS</t>
  </si>
  <si>
    <t>001-FV -00033880-00</t>
  </si>
  <si>
    <t xml:space="preserve">900600821           </t>
  </si>
  <si>
    <t xml:space="preserve">   TIME EXPRESS COURIER SAS</t>
  </si>
  <si>
    <t>001-FV -00023013-00</t>
  </si>
  <si>
    <t>001-FV -00026366-00</t>
  </si>
  <si>
    <t xml:space="preserve">900604590           </t>
  </si>
  <si>
    <t xml:space="preserve">   PYP SYSTEMS COLOMBIA SAS</t>
  </si>
  <si>
    <t>001-FV -00028905-00</t>
  </si>
  <si>
    <t>001-FE -00001000-00</t>
  </si>
  <si>
    <t xml:space="preserve">900619408           </t>
  </si>
  <si>
    <t xml:space="preserve">   IMPORTADORA EL PUNTO DEL ARTE SAS</t>
  </si>
  <si>
    <t>001-FE -00002448-00</t>
  </si>
  <si>
    <t>001-FV -00028039-00</t>
  </si>
  <si>
    <t xml:space="preserve">900653415           </t>
  </si>
  <si>
    <t xml:space="preserve">   ARCA DISTRIBUCIONES SAS</t>
  </si>
  <si>
    <t>001-FV -00029520-00</t>
  </si>
  <si>
    <t xml:space="preserve">900657219           </t>
  </si>
  <si>
    <t xml:space="preserve">   DAIKIN AIRCONDITIONING COLOMBIA SAS</t>
  </si>
  <si>
    <t>001-FE -00002656-00</t>
  </si>
  <si>
    <t xml:space="preserve">900683018           </t>
  </si>
  <si>
    <t xml:space="preserve">   FUTURO Y FORMACION SAS</t>
  </si>
  <si>
    <t>001-FV -00022290-00</t>
  </si>
  <si>
    <t xml:space="preserve">900708406           </t>
  </si>
  <si>
    <t xml:space="preserve">   GRUPO EMPRESARIAL REPUESTOS G.O.P. SAS</t>
  </si>
  <si>
    <t>001-FE -00002379-00</t>
  </si>
  <si>
    <t>001-FE -00002544-00</t>
  </si>
  <si>
    <t>001-FE -00002649-00</t>
  </si>
  <si>
    <t xml:space="preserve">900709917           </t>
  </si>
  <si>
    <t xml:space="preserve">   TRADE CENTER S.A.S</t>
  </si>
  <si>
    <t>001-FV -00023950-00</t>
  </si>
  <si>
    <t>001-FV -00025576-00</t>
  </si>
  <si>
    <t>001-FV -00022502-00</t>
  </si>
  <si>
    <t xml:space="preserve">900715459           </t>
  </si>
  <si>
    <t xml:space="preserve">   COMERCIALIZADORA ARTE Y DISEÑO SAS</t>
  </si>
  <si>
    <t>001-FV -00025189-00</t>
  </si>
  <si>
    <t>001-FV -00025572-00</t>
  </si>
  <si>
    <t>001-FV -00025652-00</t>
  </si>
  <si>
    <t>001-FV -00026002-00</t>
  </si>
  <si>
    <t>001-FV -00026272-00</t>
  </si>
  <si>
    <t>001-FV -00026465-00</t>
  </si>
  <si>
    <t>001-FV -00026584-00</t>
  </si>
  <si>
    <t>001-FV -00022825-00</t>
  </si>
  <si>
    <t xml:space="preserve">900727041           </t>
  </si>
  <si>
    <t xml:space="preserve">   CCS IMPORT AND EXPORT SAS</t>
  </si>
  <si>
    <t>001-FV -00028148-00</t>
  </si>
  <si>
    <t>001-FV -00028494-00</t>
  </si>
  <si>
    <t>001-FV -00028496-00</t>
  </si>
  <si>
    <t>001-FV -00028862-00</t>
  </si>
  <si>
    <t xml:space="preserve">900727340           </t>
  </si>
  <si>
    <t xml:space="preserve">   INGTEC ESPECIALIDADES SAS</t>
  </si>
  <si>
    <t>001-FE -00002503-00</t>
  </si>
  <si>
    <t>001-FE -00002557-00</t>
  </si>
  <si>
    <t>001-FE -00002627-00</t>
  </si>
  <si>
    <t>001-FE -00002775-00</t>
  </si>
  <si>
    <t xml:space="preserve">900728626           </t>
  </si>
  <si>
    <t xml:space="preserve">   PRODUCTOS, SERVICIOS Y SOLUCIONES R Y V SAS</t>
  </si>
  <si>
    <t>001-FE -00000849-00</t>
  </si>
  <si>
    <t>001-FE -00001158-00</t>
  </si>
  <si>
    <t>001-FE -00001434-00</t>
  </si>
  <si>
    <t>001-FE -00001712-00</t>
  </si>
  <si>
    <t>001-FE -00002654-00</t>
  </si>
  <si>
    <t>001-FE -00002745-00</t>
  </si>
  <si>
    <t xml:space="preserve">900729502           </t>
  </si>
  <si>
    <t xml:space="preserve">   MARFIL ESCOLAR Y OFICINA SAS</t>
  </si>
  <si>
    <t>001-FV -00028312-00</t>
  </si>
  <si>
    <t xml:space="preserve">900748642           </t>
  </si>
  <si>
    <t xml:space="preserve">   SUMMAR INSUMOS SAS</t>
  </si>
  <si>
    <t>001-FE -00002491-00</t>
  </si>
  <si>
    <t>001-FE -00002541-00</t>
  </si>
  <si>
    <t>001-FE -00002599-00</t>
  </si>
  <si>
    <t>001-FE -00002741-00</t>
  </si>
  <si>
    <t xml:space="preserve">900749397           </t>
  </si>
  <si>
    <t xml:space="preserve">   PRINTER MARKET SAS</t>
  </si>
  <si>
    <t>001-FV -00027541-00</t>
  </si>
  <si>
    <t xml:space="preserve">900750381           </t>
  </si>
  <si>
    <t xml:space="preserve">   SMART DOTACIONES SAS</t>
  </si>
  <si>
    <t>001-FV -00031804-00</t>
  </si>
  <si>
    <t>001-FE -00001976-00</t>
  </si>
  <si>
    <t>001-FE -00002246-00</t>
  </si>
  <si>
    <t>001-FE -00002528-00</t>
  </si>
  <si>
    <t>001-FE -00002653-00</t>
  </si>
  <si>
    <t>001-FE -00002788-00</t>
  </si>
  <si>
    <t>001-FV -00031369-00</t>
  </si>
  <si>
    <t xml:space="preserve">900771899           </t>
  </si>
  <si>
    <t xml:space="preserve">   INDUSTRIA DE LA MODA COLOMBIANA IMCOL SAS</t>
  </si>
  <si>
    <t>001-FV -00025615-00</t>
  </si>
  <si>
    <t>001-FE -00002577-00</t>
  </si>
  <si>
    <t>001-FE -00002744-00</t>
  </si>
  <si>
    <t xml:space="preserve">900821925           </t>
  </si>
  <si>
    <t xml:space="preserve">   LOGISFASHION SAS</t>
  </si>
  <si>
    <t>001-FE -00000730-00</t>
  </si>
  <si>
    <t>001-FE -00002625-00</t>
  </si>
  <si>
    <t>001-FE -00002739-00</t>
  </si>
  <si>
    <t xml:space="preserve">900841486           </t>
  </si>
  <si>
    <t xml:space="preserve">   COLDEPOSITOS LOGISTICA S.A.S</t>
  </si>
  <si>
    <t>001-FE -00002716-00</t>
  </si>
  <si>
    <t>001-FE -00002797-00</t>
  </si>
  <si>
    <t xml:space="preserve">900860284           </t>
  </si>
  <si>
    <t xml:space="preserve">   BBI COLOMBIA SAS</t>
  </si>
  <si>
    <t>001-FV -00031232-00</t>
  </si>
  <si>
    <t>001-FV -00032150-00</t>
  </si>
  <si>
    <t>001-FV -00032530-00</t>
  </si>
  <si>
    <t>001-FV -00032671-00</t>
  </si>
  <si>
    <t xml:space="preserve">900867070           </t>
  </si>
  <si>
    <t xml:space="preserve">   FRAGANCE LUCA PERFUME SAS</t>
  </si>
  <si>
    <t>001-FV -00023776-00</t>
  </si>
  <si>
    <t>001-FV -00024144-00</t>
  </si>
  <si>
    <t>001-FV -00024740-00</t>
  </si>
  <si>
    <t>001-FV -00025335-00</t>
  </si>
  <si>
    <t>001-FV -00025337-00</t>
  </si>
  <si>
    <t xml:space="preserve">900882812           </t>
  </si>
  <si>
    <t xml:space="preserve">   NUTRIVIDA DE COLOMBIA SAS</t>
  </si>
  <si>
    <t>001-FV -00025138-00</t>
  </si>
  <si>
    <t>001-FE -00002012-00</t>
  </si>
  <si>
    <t xml:space="preserve">900922965           </t>
  </si>
  <si>
    <t xml:space="preserve">   CTP PLATES SAS</t>
  </si>
  <si>
    <t>001-FE -00002252-00</t>
  </si>
  <si>
    <t>001-FE -00002339-00</t>
  </si>
  <si>
    <t>001-FE -00002524-00</t>
  </si>
  <si>
    <t>001-FE -00002588-00</t>
  </si>
  <si>
    <t>001-FE -00002704-00</t>
  </si>
  <si>
    <t>001-FE -00002787-00</t>
  </si>
  <si>
    <t xml:space="preserve">900938803           </t>
  </si>
  <si>
    <t xml:space="preserve">   VITAL MEDICAL SUMINISTROS S.A.S.</t>
  </si>
  <si>
    <t>001-FV -00031235-00</t>
  </si>
  <si>
    <t>001-FV -00031761-00</t>
  </si>
  <si>
    <t>001-FV -00032067-00</t>
  </si>
  <si>
    <t>001-FE -00002241-00</t>
  </si>
  <si>
    <t xml:space="preserve">900939721           </t>
  </si>
  <si>
    <t xml:space="preserve">   OFERTSHOP SAS</t>
  </si>
  <si>
    <t>001-FE -00002545-00</t>
  </si>
  <si>
    <t>001-FE -00002804-00</t>
  </si>
  <si>
    <t>001-FV -00028110-00</t>
  </si>
  <si>
    <t xml:space="preserve">900957225           </t>
  </si>
  <si>
    <t xml:space="preserve">   ORGANIZACION MONSALVE OCAMPO SA</t>
  </si>
  <si>
    <t>001-FV -00028707-00</t>
  </si>
  <si>
    <t>001-FV -00029118-00</t>
  </si>
  <si>
    <t xml:space="preserve">900957329           </t>
  </si>
  <si>
    <t xml:space="preserve">   UNION TEMPORAL ALMAREDSERVI</t>
  </si>
  <si>
    <t>001-FE -00002621-00</t>
  </si>
  <si>
    <t>001-FE -00002696-00</t>
  </si>
  <si>
    <t>001-FE -00002697-00</t>
  </si>
  <si>
    <t>001-FE -00002698-00</t>
  </si>
  <si>
    <t>001-FE -00002699-00</t>
  </si>
  <si>
    <t>001-FE -00002778-00</t>
  </si>
  <si>
    <t>001-FE -00002033-00</t>
  </si>
  <si>
    <t>001-FE -00002173-00</t>
  </si>
  <si>
    <t>001-FE -00002325-00</t>
  </si>
  <si>
    <t>001-FE -00002327-00</t>
  </si>
  <si>
    <t>001-FE -00002440-00</t>
  </si>
  <si>
    <t>001-FE -00002568-00</t>
  </si>
  <si>
    <t>001-FE -00002604-00</t>
  </si>
  <si>
    <t>001-FE -00002713-00</t>
  </si>
  <si>
    <t xml:space="preserve">900989654           </t>
  </si>
  <si>
    <t xml:space="preserve">   INTEGRAMERICA GROUP SAS</t>
  </si>
  <si>
    <t>001-FV -00024291-00</t>
  </si>
  <si>
    <t xml:space="preserve">901003044           </t>
  </si>
  <si>
    <t xml:space="preserve">   DHL SUPPLY CHAIN COLOMBIA SAS</t>
  </si>
  <si>
    <t>001-FV -00031975-00</t>
  </si>
  <si>
    <t>001-FE -00001895-00</t>
  </si>
  <si>
    <t>001-FE -00002156-00</t>
  </si>
  <si>
    <t>001-FE -00002464-00</t>
  </si>
  <si>
    <t>001-FE -00002727-00</t>
  </si>
  <si>
    <t xml:space="preserve">901012906           </t>
  </si>
  <si>
    <t xml:space="preserve">   LEXA PROVEEDORA HOSPITALARIA S.A.S.</t>
  </si>
  <si>
    <t>001-FE -00002317-00</t>
  </si>
  <si>
    <t>001-FE -00002554-00</t>
  </si>
  <si>
    <t>001-FE -00002729-00</t>
  </si>
  <si>
    <t xml:space="preserve">901016877           </t>
  </si>
  <si>
    <t xml:space="preserve">   COLDEPOSITOS BODEGA NACIONAL SAS</t>
  </si>
  <si>
    <t>001-FE -00002806-00</t>
  </si>
  <si>
    <t>001-FV -00022439-00</t>
  </si>
  <si>
    <t xml:space="preserve">901054079           </t>
  </si>
  <si>
    <t xml:space="preserve">   GRUPO KALIDO SAS</t>
  </si>
  <si>
    <t>001-FE -00002732-00</t>
  </si>
  <si>
    <t xml:space="preserve">901079337           </t>
  </si>
  <si>
    <t xml:space="preserve">   GSS MARKETING LOGISTICS SAS</t>
  </si>
  <si>
    <t>001-FV -00028726-00</t>
  </si>
  <si>
    <t>001-FV -00029205-00</t>
  </si>
  <si>
    <t>001-FE -00002057-00</t>
  </si>
  <si>
    <t>001-FE -00002222-00</t>
  </si>
  <si>
    <t>001-FE -00002347-00</t>
  </si>
  <si>
    <t>001-FE -00002497-00</t>
  </si>
  <si>
    <t>001-FE -00002587-00</t>
  </si>
  <si>
    <t>001-FE -00002658-00</t>
  </si>
  <si>
    <t>001-FE -00002760-00</t>
  </si>
  <si>
    <t xml:space="preserve">901119350           </t>
  </si>
  <si>
    <t xml:space="preserve">   INNOVA TEXTIL MODA SAS</t>
  </si>
  <si>
    <t>001-FV -00024412-00</t>
  </si>
  <si>
    <t>001-FV -00024715-00</t>
  </si>
  <si>
    <t>001-FV -00024927-00</t>
  </si>
  <si>
    <t>001-FV -00022464-00</t>
  </si>
  <si>
    <t>001-FV -00023022-00</t>
  </si>
  <si>
    <t>001-FV -00023591-00</t>
  </si>
  <si>
    <t>001-FV -00024185-00</t>
  </si>
  <si>
    <t xml:space="preserve">901146870           </t>
  </si>
  <si>
    <t xml:space="preserve">   CRESCENTY INTERNATIONAL SAS</t>
  </si>
  <si>
    <t>001-FV -00024226-00</t>
  </si>
  <si>
    <t xml:space="preserve">901155811           </t>
  </si>
  <si>
    <t xml:space="preserve">   NU CORPORATION SAS</t>
  </si>
  <si>
    <t>001-FE -00002410-00</t>
  </si>
  <si>
    <t>001-FE -00002478-00</t>
  </si>
  <si>
    <t>001-FE -00002586-00</t>
  </si>
  <si>
    <t>001-FE -00002657-00</t>
  </si>
  <si>
    <t>001-FE -00002756-00</t>
  </si>
  <si>
    <t xml:space="preserve">901168165           </t>
  </si>
  <si>
    <t xml:space="preserve">   CONSORCIO FCP 2018</t>
  </si>
  <si>
    <t>001-FV -00023721-00</t>
  </si>
  <si>
    <t>001-FE -00002498-00</t>
  </si>
  <si>
    <t>001-FE -00002628-00</t>
  </si>
  <si>
    <t>001-FE -00002774-00</t>
  </si>
  <si>
    <t xml:space="preserve">901183572           </t>
  </si>
  <si>
    <t xml:space="preserve">   GRUPO MOOSE SAS</t>
  </si>
  <si>
    <t>001-FV -00027310-00</t>
  </si>
  <si>
    <t>001-FV -00027755-00</t>
  </si>
  <si>
    <t>001-FV -00028142-00</t>
  </si>
  <si>
    <t>001-FV -00028561-00</t>
  </si>
  <si>
    <t>001-FV -00029095-00</t>
  </si>
  <si>
    <t xml:space="preserve">901199585           </t>
  </si>
  <si>
    <t xml:space="preserve">   DVA HEALTH &amp; NUTRITION COLOMBIA SAS</t>
  </si>
  <si>
    <t>001-FE -00002651-00</t>
  </si>
  <si>
    <t>001-FE -00002784-00</t>
  </si>
  <si>
    <t xml:space="preserve">901208425           </t>
  </si>
  <si>
    <t xml:space="preserve">   POSTAL COLOMBIA S.A.S</t>
  </si>
  <si>
    <t>001-FV -00033525-00</t>
  </si>
  <si>
    <t>001-FV -00033738-00</t>
  </si>
  <si>
    <t>001-FV -00033932-00</t>
  </si>
  <si>
    <t>001-FV -00034052-00</t>
  </si>
  <si>
    <t>001-FE -00000056-00</t>
  </si>
  <si>
    <t>001-FE -00000411-00</t>
  </si>
  <si>
    <t>001-FE -00000520-00</t>
  </si>
  <si>
    <t>001-FE -00000585-00</t>
  </si>
  <si>
    <t>001-FE -00000651-00</t>
  </si>
  <si>
    <t>001-FE -00000857-00</t>
  </si>
  <si>
    <t>001-FE -00000929-00</t>
  </si>
  <si>
    <t>001-FE -00001168-00</t>
  </si>
  <si>
    <t xml:space="preserve">901224873           </t>
  </si>
  <si>
    <t xml:space="preserve">   RO'I SERVICES SAS</t>
  </si>
  <si>
    <t>001-FV -00030608-00</t>
  </si>
  <si>
    <t>001-FV -00033700-00</t>
  </si>
  <si>
    <t xml:space="preserve">901264956           </t>
  </si>
  <si>
    <t xml:space="preserve">   VENDERS COLOMBIA S.A.S.</t>
  </si>
  <si>
    <t>001-FE -00001764-00</t>
  </si>
  <si>
    <t>001-FE -00001824-00</t>
  </si>
  <si>
    <t>001-FE -00001912-00</t>
  </si>
  <si>
    <t>001-FE -00002043-00</t>
  </si>
  <si>
    <t>001-FE -00002165-00</t>
  </si>
  <si>
    <t>001-FE -00002341-00</t>
  </si>
  <si>
    <t>001-FE -00002422-00</t>
  </si>
  <si>
    <t>001-FE -00002570-00</t>
  </si>
  <si>
    <t>001-FE -00002688-00</t>
  </si>
  <si>
    <t xml:space="preserve">901278719           </t>
  </si>
  <si>
    <t xml:space="preserve">   GRUPO EMPRESARIAL SERVIEFECTIVO SAS</t>
  </si>
  <si>
    <t>001-FV -00030869-00</t>
  </si>
  <si>
    <t>001-FV -00031397-00</t>
  </si>
  <si>
    <t>001-FV -00031755-00</t>
  </si>
  <si>
    <t xml:space="preserve">901286575           </t>
  </si>
  <si>
    <t xml:space="preserve">   MERCANTIL LOGISTICA SAS</t>
  </si>
  <si>
    <t>001-FE -00001426-00</t>
  </si>
  <si>
    <t>001-FE -00001314-00</t>
  </si>
  <si>
    <t>001-FE -00001409-00</t>
  </si>
  <si>
    <t>001-FE -00001513-00</t>
  </si>
  <si>
    <t>001-FE -00001570-00</t>
  </si>
  <si>
    <t>001-FE -00001665-00</t>
  </si>
  <si>
    <t>001-FE -00001745-00</t>
  </si>
  <si>
    <t>001-FE -00001813-00</t>
  </si>
  <si>
    <t>001-FE -00001923-00</t>
  </si>
  <si>
    <t>001-FE -00002005-00</t>
  </si>
  <si>
    <t>001-FE -00002122-00</t>
  </si>
  <si>
    <t>001-FE -00002181-00</t>
  </si>
  <si>
    <t>001-FE -00002315-00</t>
  </si>
  <si>
    <t>001-FE -00002396-00</t>
  </si>
  <si>
    <t xml:space="preserve">901302940           </t>
  </si>
  <si>
    <t xml:space="preserve">   DYLOGIC S.A.S.</t>
  </si>
  <si>
    <t>001-FE -00002359-00</t>
  </si>
  <si>
    <t xml:space="preserve">901329418           </t>
  </si>
  <si>
    <t xml:space="preserve">   361 LOGISTICA P.O.P COLOMBIA S.A.S</t>
  </si>
  <si>
    <t>001-FE -00002301-00</t>
  </si>
  <si>
    <t>001-FE -00002499-00</t>
  </si>
  <si>
    <t>001-FE -00002624-00</t>
  </si>
  <si>
    <t>001-FE -00002779-00</t>
  </si>
  <si>
    <t xml:space="preserve">901329924           </t>
  </si>
  <si>
    <t xml:space="preserve">   VISION COSMIC SAS</t>
  </si>
  <si>
    <t>001-FE -00002518-00</t>
  </si>
  <si>
    <t>001-FE -00002519-00</t>
  </si>
  <si>
    <t>001-FE -00002520-00</t>
  </si>
  <si>
    <t xml:space="preserve">901362756           </t>
  </si>
  <si>
    <t xml:space="preserve">   ULEX COLOMBIA S.A.S</t>
  </si>
  <si>
    <t>001-FE -00002660-00</t>
  </si>
  <si>
    <t xml:space="preserve">00025               </t>
  </si>
  <si>
    <t xml:space="preserve">   CPL REGIONAL ANTIOQUIA (ITAGUI)</t>
  </si>
  <si>
    <t>018-CVV-00202108-00</t>
  </si>
  <si>
    <t>018-NCE-00202108-00</t>
  </si>
  <si>
    <t>018-CVV-00202109-00</t>
  </si>
  <si>
    <t xml:space="preserve">0020                </t>
  </si>
  <si>
    <t xml:space="preserve">   CPL SIN CONCILIACION</t>
  </si>
  <si>
    <t>001-CVV-00202105-00</t>
  </si>
  <si>
    <t>001-CVV-00202106-00</t>
  </si>
  <si>
    <t>001-NCE-00202108-00</t>
  </si>
  <si>
    <t>001-NCE-00202109-00</t>
  </si>
  <si>
    <t xml:space="preserve">0021                </t>
  </si>
  <si>
    <t xml:space="preserve">   CPL REGIONAL NORTE (BARRANQUILLA)</t>
  </si>
  <si>
    <t>005-CVV-00202107-00</t>
  </si>
  <si>
    <t>005-CVV-00202108-00</t>
  </si>
  <si>
    <t>005-CVV-00202109-00</t>
  </si>
  <si>
    <t xml:space="preserve">0022                </t>
  </si>
  <si>
    <t xml:space="preserve">   CPL REGIONAL CENTRO (BOGOTA)</t>
  </si>
  <si>
    <t>002-CVV-00202108-00</t>
  </si>
  <si>
    <t>002-NCE-00202108-00</t>
  </si>
  <si>
    <t>002-CVV-00202109-00</t>
  </si>
  <si>
    <t xml:space="preserve">0023                </t>
  </si>
  <si>
    <t xml:space="preserve">   CPL REGIONAL ORIENTE (BUCARAMANGA)</t>
  </si>
  <si>
    <t>006-CVV-00202107-00</t>
  </si>
  <si>
    <t>006-CVV-00202108-00</t>
  </si>
  <si>
    <t xml:space="preserve">0024                </t>
  </si>
  <si>
    <t xml:space="preserve">   CPL REGIONAL OCCIDENTE (CALI)</t>
  </si>
  <si>
    <t>007-CVV-00202108-00</t>
  </si>
  <si>
    <t>007-CVV-00202109-00</t>
  </si>
  <si>
    <t xml:space="preserve">0026                </t>
  </si>
  <si>
    <t xml:space="preserve">   CPL REGIONAL EJE CAFETERO (DOSQUEBRADAS)</t>
  </si>
  <si>
    <t>023-CVV-00201910-00</t>
  </si>
  <si>
    <t>023-CVV-00201911-00</t>
  </si>
  <si>
    <t>023-CVV-00201912-00</t>
  </si>
  <si>
    <t>064-CVV-00202106-00</t>
  </si>
  <si>
    <t>064-CVV-00202107-00</t>
  </si>
  <si>
    <t>064-CVV-00202108-00</t>
  </si>
  <si>
    <t>064-CVV-00202109-00</t>
  </si>
  <si>
    <t xml:space="preserve">1129                </t>
  </si>
  <si>
    <t xml:space="preserve">   CPL PASTO LP LOGISTICS SAS</t>
  </si>
  <si>
    <t>022-CVV-00202106-00</t>
  </si>
  <si>
    <t>022-CVV-00202107-00</t>
  </si>
  <si>
    <t>022-CVV-00202108-00</t>
  </si>
  <si>
    <t xml:space="preserve">682                 </t>
  </si>
  <si>
    <t xml:space="preserve">   CPL REGIONAL CENTRO (VILLAVICENCIO)</t>
  </si>
  <si>
    <t>033-CVV-00202103-00</t>
  </si>
  <si>
    <t>033-CVV-00202104-00</t>
  </si>
  <si>
    <t>033-CVV-00202105-00</t>
  </si>
  <si>
    <t>033-CVV-00202106-00</t>
  </si>
  <si>
    <t>033-CVV-00202107-00</t>
  </si>
  <si>
    <t>033-CVV-00202108-00</t>
  </si>
  <si>
    <t>033-CVV-00202109-00</t>
  </si>
  <si>
    <t>033-NG -00005286-00</t>
  </si>
  <si>
    <t xml:space="preserve">683                 </t>
  </si>
  <si>
    <t xml:space="preserve">   CPL REGIONAL CENTRO (NEIVA)</t>
  </si>
  <si>
    <t>021-CVV-00202010-00</t>
  </si>
  <si>
    <t>021-CVV-00202011-00</t>
  </si>
  <si>
    <t>021-CVV-00202012-00</t>
  </si>
  <si>
    <t>021-CVV-00202101-00</t>
  </si>
  <si>
    <t>021-CVV-00202102-00</t>
  </si>
  <si>
    <t>021-CVV-00202103-00</t>
  </si>
  <si>
    <t>021-CVV-00202104-00</t>
  </si>
  <si>
    <t>021-CVV-00202105-00</t>
  </si>
  <si>
    <t>021-CVV-00202106-00</t>
  </si>
  <si>
    <t xml:space="preserve">684                 </t>
  </si>
  <si>
    <t xml:space="preserve">   CPL REGIONAL NORTE (CARTAGENA)</t>
  </si>
  <si>
    <t>008-CVV-00202102-00</t>
  </si>
  <si>
    <t>008-CVV-00202103-00</t>
  </si>
  <si>
    <t>008-CVV-00202104-00</t>
  </si>
  <si>
    <t>008-CVV-00202105-00</t>
  </si>
  <si>
    <t xml:space="preserve">685                 </t>
  </si>
  <si>
    <t xml:space="preserve">   CPL REGIONAL NORTE (SINCELEJO-MONTERIA)</t>
  </si>
  <si>
    <t>020-CVV-00201910-00</t>
  </si>
  <si>
    <t>020-CVV-00201911-00</t>
  </si>
  <si>
    <t>020-CVV-00201912-00</t>
  </si>
  <si>
    <t>029-CVV-00202105-00</t>
  </si>
  <si>
    <t>029-CVV-00202106-00</t>
  </si>
  <si>
    <t>029-CVV-00202107-00</t>
  </si>
  <si>
    <t>029-CVV-00202108-00</t>
  </si>
  <si>
    <t>029-CVV-00202109-00</t>
  </si>
  <si>
    <t xml:space="preserve">686                 </t>
  </si>
  <si>
    <t xml:space="preserve">   CPL REGIONAL NORTE (SANTA MARTA-RIOHACHA)</t>
  </si>
  <si>
    <t>028-CVV-00202012-00</t>
  </si>
  <si>
    <t>028-CVV-00202101-00</t>
  </si>
  <si>
    <t>028-CVV-00202105-00</t>
  </si>
  <si>
    <t xml:space="preserve">687                 </t>
  </si>
  <si>
    <t xml:space="preserve">   CPL REGIONAL NORTE (VALLEDUPAR)</t>
  </si>
  <si>
    <t>031-CVV-00201910-00</t>
  </si>
  <si>
    <t>031-CVV-00201911-00</t>
  </si>
  <si>
    <t>031-CVV-00201912-00</t>
  </si>
  <si>
    <t xml:space="preserve">688                 </t>
  </si>
  <si>
    <t xml:space="preserve">   CPL REGIONAL OCCIDENTE (PASTO)</t>
  </si>
  <si>
    <t>022-CVV-00201911-00</t>
  </si>
  <si>
    <t>022-CVV-00201912-00</t>
  </si>
  <si>
    <t>022-CVV-00202010-00</t>
  </si>
  <si>
    <t>022-CVV-00202011-00</t>
  </si>
  <si>
    <t>022-CVV-00202012-00</t>
  </si>
  <si>
    <t>022-CVV-00202101-00</t>
  </si>
  <si>
    <t xml:space="preserve">689                 </t>
  </si>
  <si>
    <t xml:space="preserve">   CPL REGIONAL CENTRO (TUNJA)</t>
  </si>
  <si>
    <t>009-CVV-00202009-00</t>
  </si>
  <si>
    <t>009-CVV-00202010-00</t>
  </si>
  <si>
    <t>009-CVV-00202011-00</t>
  </si>
  <si>
    <t>009-CVV-00202012-00</t>
  </si>
  <si>
    <t>009-CVV-00202101-00</t>
  </si>
  <si>
    <t>002-PI -20210831-00</t>
  </si>
  <si>
    <t>063-PI -20210731-00</t>
  </si>
  <si>
    <t>063-PI -20210831-00</t>
  </si>
  <si>
    <t>002-PI -20210731-00</t>
  </si>
  <si>
    <t>067-PI -20210831-00</t>
  </si>
  <si>
    <t>005-PI -20210831-00</t>
  </si>
  <si>
    <t>006-PI -20210831-00</t>
  </si>
  <si>
    <t>001-NG -20210731-00</t>
  </si>
  <si>
    <t>001-NG -20210831-00</t>
  </si>
  <si>
    <t>001-NG -00202109-00</t>
  </si>
  <si>
    <t>005-PI -20210630-00</t>
  </si>
  <si>
    <t>031-PI -20210630-00</t>
  </si>
  <si>
    <t>031-PI -20210831-00</t>
  </si>
  <si>
    <t>067-PI -20210731-00</t>
  </si>
  <si>
    <t>002-PI -20210228-00</t>
  </si>
  <si>
    <t>002-PI -20210131-00</t>
  </si>
  <si>
    <t>002-PI -20210331-00</t>
  </si>
  <si>
    <t>002-PI -20210430-00</t>
  </si>
  <si>
    <t>002-PI -20210531-00</t>
  </si>
  <si>
    <t>002-PI -20210630-00</t>
  </si>
  <si>
    <t xml:space="preserve">830078000           </t>
  </si>
  <si>
    <t xml:space="preserve">   CEMEX TRANSPORTES DE COLOMBIA SA</t>
  </si>
  <si>
    <t>063-PI -20210630-00</t>
  </si>
  <si>
    <t xml:space="preserve">860043224           </t>
  </si>
  <si>
    <t xml:space="preserve">   ASOCIACION DE PADRES DE FAMILIA DEL GIMNASIO MODER</t>
  </si>
  <si>
    <t>001-PI -20190131-00</t>
  </si>
  <si>
    <t>001-PI -20190331-00</t>
  </si>
  <si>
    <t>001-PI -20190430-00</t>
  </si>
  <si>
    <t>005-PI -20210731-00</t>
  </si>
  <si>
    <t>001-PI -20210831-00</t>
  </si>
  <si>
    <t>006-PI -20210731-00</t>
  </si>
  <si>
    <t>067-PI -20210630-00</t>
  </si>
  <si>
    <t xml:space="preserve">900041914           </t>
  </si>
  <si>
    <t xml:space="preserve">   AVON COLOMBIA S A S</t>
  </si>
  <si>
    <t>064-PI -20210831-00</t>
  </si>
  <si>
    <t>064-PI -20210630-00</t>
  </si>
  <si>
    <t>064-PI -20210731-00</t>
  </si>
  <si>
    <t>006-PI -20210630-00</t>
  </si>
  <si>
    <t>001-PI -00202102-01</t>
  </si>
  <si>
    <t>001-PI -00202102-02</t>
  </si>
  <si>
    <t>001-PI -00202102-03</t>
  </si>
  <si>
    <t>001-PI -00202102-04</t>
  </si>
  <si>
    <t>001-PI -00202102-05</t>
  </si>
  <si>
    <t>001-PI -20210630-00</t>
  </si>
  <si>
    <t xml:space="preserve">900793586           </t>
  </si>
  <si>
    <t xml:space="preserve">   RIGHA SAS</t>
  </si>
  <si>
    <t>001-PI -20191130-00</t>
  </si>
  <si>
    <t xml:space="preserve">901342934           </t>
  </si>
  <si>
    <t xml:space="preserve">   UNION TEMPORAL ALIANZA LOGISTICA AVANZADA</t>
  </si>
  <si>
    <t>002-FV -00027129-00</t>
  </si>
  <si>
    <t>002-FV -00027633-00</t>
  </si>
  <si>
    <t>002-FV -00027635-00</t>
  </si>
  <si>
    <t>007-FV -00023229-00</t>
  </si>
  <si>
    <t>007-FV -00023813-00</t>
  </si>
  <si>
    <t>007-FV -00024380-00</t>
  </si>
  <si>
    <t>007-FV -00024898-00</t>
  </si>
  <si>
    <t>007-FV -00025347-00</t>
  </si>
  <si>
    <t>007-FV -00025690-00</t>
  </si>
  <si>
    <t>002-FV -00009710-00</t>
  </si>
  <si>
    <t>002-FV -00010057-00</t>
  </si>
  <si>
    <t>002-FV -00011271-00</t>
  </si>
  <si>
    <t>002-FV -00011272-00</t>
  </si>
  <si>
    <t>002-FV -00012376-00</t>
  </si>
  <si>
    <t>002-FV -00012957-00</t>
  </si>
  <si>
    <t>006-FV -00023423-00</t>
  </si>
  <si>
    <t>006-FV -00024732-00</t>
  </si>
  <si>
    <t>006-FV -00025037-00</t>
  </si>
  <si>
    <t>006-FV -00025891-00</t>
  </si>
  <si>
    <t>007-FV -00030778-00</t>
  </si>
  <si>
    <t>007-FV -00030850-00</t>
  </si>
  <si>
    <t>007-FV -00031391-00</t>
  </si>
  <si>
    <t>007-FV -00032038-00</t>
  </si>
  <si>
    <t>002-NI -00003812-00</t>
  </si>
  <si>
    <t>005-FV -00029731-00</t>
  </si>
  <si>
    <t>063-FV -00015420-00</t>
  </si>
  <si>
    <t>006-FV -00016278-00</t>
  </si>
  <si>
    <t>002-FV -00030574-00</t>
  </si>
  <si>
    <t>002-FV -00032291-00</t>
  </si>
  <si>
    <t>002-FV -00032765-00</t>
  </si>
  <si>
    <t>002-FV -00032767-00</t>
  </si>
  <si>
    <t>002-FE -00000291-00</t>
  </si>
  <si>
    <t>002-FE -00000600-00</t>
  </si>
  <si>
    <t>002-FV -00032692-00</t>
  </si>
  <si>
    <t>002-FV -00031481-00</t>
  </si>
  <si>
    <t>002-FV -00026077-00</t>
  </si>
  <si>
    <t>007-FV -00018495-00</t>
  </si>
  <si>
    <t>002-FV -00004671-00</t>
  </si>
  <si>
    <t>002-FV -00005211-00</t>
  </si>
  <si>
    <t>002-FV -00006813-00</t>
  </si>
  <si>
    <t>002-FV -00016843-00</t>
  </si>
  <si>
    <t>002-FV -00032523-00</t>
  </si>
  <si>
    <t>002-FV -00024181-00</t>
  </si>
  <si>
    <t>002-FV -00025605-00</t>
  </si>
  <si>
    <t>002-FV -00032237-00</t>
  </si>
  <si>
    <t>002-FV -00033273-00</t>
  </si>
  <si>
    <t>002-FV -00021427-00</t>
  </si>
  <si>
    <t>002-FV -00021921-00</t>
  </si>
  <si>
    <t>002-FV -00024992-00</t>
  </si>
  <si>
    <t>002-FV -00020832-00</t>
  </si>
  <si>
    <t>006-FV -00031607-00</t>
  </si>
  <si>
    <t>002-FV -00031894-00</t>
  </si>
  <si>
    <t>002-FV -00013849-00</t>
  </si>
  <si>
    <t>002-FV -00031107-00</t>
  </si>
  <si>
    <t>002-FV -00032764-00</t>
  </si>
  <si>
    <t>002-FV -00032766-00</t>
  </si>
  <si>
    <t>002-FV -00029494-00</t>
  </si>
  <si>
    <t>002-FV -00029495-00</t>
  </si>
  <si>
    <t>002-FV -00018705-00</t>
  </si>
  <si>
    <t>002-FV -00032337-00</t>
  </si>
  <si>
    <t>063-FV -00017331-00</t>
  </si>
  <si>
    <t>002-FV -00020326-00</t>
  </si>
  <si>
    <t>005-FV -00025195-00</t>
  </si>
  <si>
    <t>002-FV -00023180-00</t>
  </si>
  <si>
    <t>002-FV -00023971-00</t>
  </si>
  <si>
    <t>005-FV -00030192-00</t>
  </si>
  <si>
    <t>002-FV -00032688-00</t>
  </si>
  <si>
    <t>008-FV -00031269-00</t>
  </si>
  <si>
    <t>007-FV -00029432-00</t>
  </si>
  <si>
    <t>005-FV -00018955-00</t>
  </si>
  <si>
    <t>006-FV -00019809-00</t>
  </si>
  <si>
    <t>006-FV -00029691-00</t>
  </si>
  <si>
    <t>002-FV -00031166-00</t>
  </si>
  <si>
    <t>002-FV -00026959-00</t>
  </si>
  <si>
    <t>002-FV -00030485-00</t>
  </si>
  <si>
    <t>002-FV -00031009-00</t>
  </si>
  <si>
    <t>002-FV -00031280-00</t>
  </si>
  <si>
    <t>002-FV -00005579-00</t>
  </si>
  <si>
    <t>008-FV -00017269-00</t>
  </si>
  <si>
    <t>008-FV -00017763-00</t>
  </si>
  <si>
    <t>064-FV -00029520-00</t>
  </si>
  <si>
    <t>002-FV -00020659-00</t>
  </si>
  <si>
    <t>002-FV -00022290-00</t>
  </si>
  <si>
    <t>064-FV -00023950-00</t>
  </si>
  <si>
    <t>064-FV -00025576-00</t>
  </si>
  <si>
    <t>007-FV -00021255-00</t>
  </si>
  <si>
    <t>007-FV -00022825-00</t>
  </si>
  <si>
    <t>002-FV -00015800-00</t>
  </si>
  <si>
    <t>002-FV -00031369-00</t>
  </si>
  <si>
    <t>002-FV -00021442-00</t>
  </si>
  <si>
    <t>002-FV -00016955-00</t>
  </si>
  <si>
    <t>002-FV -00016956-00</t>
  </si>
  <si>
    <t>002-FV -00016957-00</t>
  </si>
  <si>
    <t>063-FV -00013807-00</t>
  </si>
  <si>
    <t>063-FV -00014104-00</t>
  </si>
  <si>
    <t>063-FV -00014709-00</t>
  </si>
  <si>
    <t>064-FV -00028707-00</t>
  </si>
  <si>
    <t>064-FV -00029118-00</t>
  </si>
  <si>
    <t>006-FV -00015180-00</t>
  </si>
  <si>
    <t>002-FV -00017454-00</t>
  </si>
  <si>
    <t>007-FV -00017165-00</t>
  </si>
  <si>
    <t>007-FV -00017315-00</t>
  </si>
  <si>
    <t>007-FV -00017500-00</t>
  </si>
  <si>
    <t>007-FV -00017802-00</t>
  </si>
  <si>
    <t>007-FV -00017967-00</t>
  </si>
  <si>
    <t>007-FV -00018167-00</t>
  </si>
  <si>
    <t>002-FV -00024291-00</t>
  </si>
  <si>
    <t>002-FV -00021778-00</t>
  </si>
  <si>
    <t>002-FV -00020397-00</t>
  </si>
  <si>
    <t>002-FV -00020940-00</t>
  </si>
  <si>
    <t>002-FV -00022439-00</t>
  </si>
  <si>
    <t>063-FV -00024412-00</t>
  </si>
  <si>
    <t>063-FV -00024715-00</t>
  </si>
  <si>
    <t>063-FV -00024927-00</t>
  </si>
  <si>
    <t>002-FV -00024226-00</t>
  </si>
  <si>
    <t>063-FV -00027310-00</t>
  </si>
  <si>
    <t>063-FV -00027755-00</t>
  </si>
  <si>
    <t>063-FV -00028142-00</t>
  </si>
  <si>
    <t>063-FV -00028561-00</t>
  </si>
  <si>
    <t>063-FV -00029095-00</t>
  </si>
  <si>
    <t>002-FV -00030608-00</t>
  </si>
  <si>
    <t>002-FV -00033700-00</t>
  </si>
  <si>
    <t>002-FV -00030869-00</t>
  </si>
  <si>
    <t>002-FV -00031397-00</t>
  </si>
  <si>
    <t>002-FV -00031755-00</t>
  </si>
  <si>
    <t>001-PI -02232019-00</t>
  </si>
  <si>
    <t xml:space="preserve">1000521374          </t>
  </si>
  <si>
    <t xml:space="preserve">   ROMERO FRANCO HAROLD SANTIAGO</t>
  </si>
  <si>
    <t>001-FV -00000944-00</t>
  </si>
  <si>
    <t xml:space="preserve">1001342612          </t>
  </si>
  <si>
    <t xml:space="preserve">   GONZALES URREGO CAROL VANESA</t>
  </si>
  <si>
    <t>001-NI -00001113-00</t>
  </si>
  <si>
    <t xml:space="preserve">1002474229          </t>
  </si>
  <si>
    <t xml:space="preserve">   DAVILA CAMELO ALBEIRO</t>
  </si>
  <si>
    <t>001-CM -00181324-00</t>
  </si>
  <si>
    <t>001-NI -00004515-00</t>
  </si>
  <si>
    <t>001-NI -00001435-00</t>
  </si>
  <si>
    <t xml:space="preserve">1003691197          </t>
  </si>
  <si>
    <t xml:space="preserve">   GUTIERREZ RINCON INGRITH ELIZABETH</t>
  </si>
  <si>
    <t>001-CC -00711301-00</t>
  </si>
  <si>
    <t xml:space="preserve">1004324939          </t>
  </si>
  <si>
    <t xml:space="preserve">   VIDES ROCHA EINER</t>
  </si>
  <si>
    <t>001-NI -00001230-00</t>
  </si>
  <si>
    <t xml:space="preserve">1005777662          </t>
  </si>
  <si>
    <t xml:space="preserve">   BOLAÑOS TOVAR EDUARD YURDEI</t>
  </si>
  <si>
    <t>001-NI -00000826-00</t>
  </si>
  <si>
    <t xml:space="preserve">1005997428          </t>
  </si>
  <si>
    <t xml:space="preserve">   MEDINA CAPERA ANDERSON STEVEN</t>
  </si>
  <si>
    <t>001-FV -00000939-00</t>
  </si>
  <si>
    <t xml:space="preserve">1006087038          </t>
  </si>
  <si>
    <t xml:space="preserve">   BELTRAN  WILLIAM ALEXANDER</t>
  </si>
  <si>
    <t xml:space="preserve">1007208451          </t>
  </si>
  <si>
    <t xml:space="preserve">   MAZA BAENA SURISADAY</t>
  </si>
  <si>
    <t>001-NG -00004323-00</t>
  </si>
  <si>
    <t xml:space="preserve">1007211728          </t>
  </si>
  <si>
    <t xml:space="preserve">   RICO MARTINEZ JOSE FABIAN</t>
  </si>
  <si>
    <t>001-NI -00000001-00</t>
  </si>
  <si>
    <t>001-NI -00000957-00</t>
  </si>
  <si>
    <t xml:space="preserve">1007228522          </t>
  </si>
  <si>
    <t xml:space="preserve">   RAMIREZ MARIÑO ARNOL ESTICK</t>
  </si>
  <si>
    <t>001-FV -00000002-00</t>
  </si>
  <si>
    <t xml:space="preserve">1007664745          </t>
  </si>
  <si>
    <t xml:space="preserve">   PEÑARANDA GOMEZ GABRIEL ANDRES</t>
  </si>
  <si>
    <t>001-CC -00711318-00</t>
  </si>
  <si>
    <t xml:space="preserve">1010022183          </t>
  </si>
  <si>
    <t xml:space="preserve">   BRICENO CHAVES JUAN NICOLAS</t>
  </si>
  <si>
    <t>001-FV -00000116-00</t>
  </si>
  <si>
    <t xml:space="preserve">1010164775          </t>
  </si>
  <si>
    <t xml:space="preserve">   OLMOS PEnA JENNYFFERS</t>
  </si>
  <si>
    <t xml:space="preserve">1012318152          </t>
  </si>
  <si>
    <t xml:space="preserve">   SANTANA CASTIBLANCO ELKIN FABIAN</t>
  </si>
  <si>
    <t xml:space="preserve">1012332927          </t>
  </si>
  <si>
    <t xml:space="preserve">   PASTOR NAVARRETE STAILLING KIAMON</t>
  </si>
  <si>
    <t xml:space="preserve">1012365274          </t>
  </si>
  <si>
    <t xml:space="preserve">   PARRA  YENNI</t>
  </si>
  <si>
    <t xml:space="preserve">1012384982          </t>
  </si>
  <si>
    <t xml:space="preserve">   VALENCIA CHICA JESSICA ANDREA</t>
  </si>
  <si>
    <t>001-CC -00711357-00</t>
  </si>
  <si>
    <t>001-NI -00000922-00</t>
  </si>
  <si>
    <t>001-NI -00001125-00</t>
  </si>
  <si>
    <t>001-NI -00001351-00</t>
  </si>
  <si>
    <t>001-FV -00000075-00</t>
  </si>
  <si>
    <t>001-FV -00000425-00</t>
  </si>
  <si>
    <t>001-FV -00000933-00</t>
  </si>
  <si>
    <t xml:space="preserve">1012394051          </t>
  </si>
  <si>
    <t xml:space="preserve">   CHOACHI  ALEJANDRO</t>
  </si>
  <si>
    <t>002-CM -00191348-00</t>
  </si>
  <si>
    <t>002-CM -00191351-00</t>
  </si>
  <si>
    <t>001-CM -00006263-00</t>
  </si>
  <si>
    <t xml:space="preserve">1014228177          </t>
  </si>
  <si>
    <t xml:space="preserve">   HERRERA CARDENAS GINETH</t>
  </si>
  <si>
    <t>001-NI -00001212-00</t>
  </si>
  <si>
    <t xml:space="preserve">1014241360          </t>
  </si>
  <si>
    <t xml:space="preserve">   MORENO FLOREZ CARLOS EDUARDO</t>
  </si>
  <si>
    <t xml:space="preserve">1014253436          </t>
  </si>
  <si>
    <t xml:space="preserve">   BRAVO CORCHUELO ANDRES FELIPE</t>
  </si>
  <si>
    <t>001-FV -00000023-00</t>
  </si>
  <si>
    <t xml:space="preserve">1014266560          </t>
  </si>
  <si>
    <t xml:space="preserve">   FIGUEROA  PAOLA</t>
  </si>
  <si>
    <t>002-DE -00019629-00</t>
  </si>
  <si>
    <t xml:space="preserve">1014266568          </t>
  </si>
  <si>
    <t xml:space="preserve">   FIGUEROA BURGOS LIDA PAOLA</t>
  </si>
  <si>
    <t>001-CC -00711387-00</t>
  </si>
  <si>
    <t>001-CC -00711388-00</t>
  </si>
  <si>
    <t>001-NI -00001117-00</t>
  </si>
  <si>
    <t>001-NI -00001602-00</t>
  </si>
  <si>
    <t>001-FV -00001095-00</t>
  </si>
  <si>
    <t>001-FV -00245172-00</t>
  </si>
  <si>
    <t xml:space="preserve">1014287342          </t>
  </si>
  <si>
    <t xml:space="preserve">   FORERO TAFUR WILLIAM ESTEVEN</t>
  </si>
  <si>
    <t xml:space="preserve">1015423764          </t>
  </si>
  <si>
    <t xml:space="preserve">   ANGULO PACHON YADAIRO</t>
  </si>
  <si>
    <t>001-CM -00191546-00</t>
  </si>
  <si>
    <t xml:space="preserve">1015431187          </t>
  </si>
  <si>
    <t xml:space="preserve">   SANABRIA FONSECA ARGEMIRO</t>
  </si>
  <si>
    <t xml:space="preserve">1015468726          </t>
  </si>
  <si>
    <t xml:space="preserve">   MESA NIÑO LUIS FELIPE</t>
  </si>
  <si>
    <t>001-NI -00000967-00</t>
  </si>
  <si>
    <t xml:space="preserve">1015484556          </t>
  </si>
  <si>
    <t xml:space="preserve">   ROMERO BRIÑEZ ALEJANDRO</t>
  </si>
  <si>
    <t>001-NI -00001365-00</t>
  </si>
  <si>
    <t>002-CM -00007825-00</t>
  </si>
  <si>
    <t>002-CM -00008030-00</t>
  </si>
  <si>
    <t>001-CM -00008326-00</t>
  </si>
  <si>
    <t>001-FV -00000049-00</t>
  </si>
  <si>
    <t>001-FV -00000587-00</t>
  </si>
  <si>
    <t>001-FV -00001086-00</t>
  </si>
  <si>
    <t>001-FV -00180307-00</t>
  </si>
  <si>
    <t>002-CM -00008438-00</t>
  </si>
  <si>
    <t>002-CM -00008448-00</t>
  </si>
  <si>
    <t xml:space="preserve">1015949709          </t>
  </si>
  <si>
    <t xml:space="preserve">   HERNANDEZ  DUVAN</t>
  </si>
  <si>
    <t xml:space="preserve">1015995101          </t>
  </si>
  <si>
    <t xml:space="preserve">   LONDOÑO ORTIZ JHONNTHAN ARLEY</t>
  </si>
  <si>
    <t>001-NI -00001344-00</t>
  </si>
  <si>
    <t xml:space="preserve">1015999707          </t>
  </si>
  <si>
    <t xml:space="preserve">   HERNANDEZ  DUVAN ALEJANDRO</t>
  </si>
  <si>
    <t xml:space="preserve">1015999709          </t>
  </si>
  <si>
    <t xml:space="preserve">   HERNANDEZ CHALACAN DUBAN ALEJANDRO</t>
  </si>
  <si>
    <t xml:space="preserve">1016011663          </t>
  </si>
  <si>
    <t xml:space="preserve">   ORDOÑEZ MONRROY NESTOR JAVIER</t>
  </si>
  <si>
    <t>001-CC -00711368-00</t>
  </si>
  <si>
    <t>001-CM -00007394-00</t>
  </si>
  <si>
    <t xml:space="preserve">1016021388          </t>
  </si>
  <si>
    <t xml:space="preserve">   ROJAS ZAMORA LUIS</t>
  </si>
  <si>
    <t>001-FV -00000602-00</t>
  </si>
  <si>
    <t>001-FV -00000603-00</t>
  </si>
  <si>
    <t xml:space="preserve">1016028695          </t>
  </si>
  <si>
    <t xml:space="preserve">   SONZA ROJAS WILSON JAVIER</t>
  </si>
  <si>
    <t xml:space="preserve">1016029232          </t>
  </si>
  <si>
    <t xml:space="preserve">   RODRIGUEZ RODRIGUEZ JUAN</t>
  </si>
  <si>
    <t>001-NI -00001228-00</t>
  </si>
  <si>
    <t xml:space="preserve">1016029739          </t>
  </si>
  <si>
    <t xml:space="preserve">   BAQUERO ACEVEDO DANIEL NICOLAS</t>
  </si>
  <si>
    <t>002-NI -00000216-00</t>
  </si>
  <si>
    <t xml:space="preserve">1016032403          </t>
  </si>
  <si>
    <t xml:space="preserve">   TRIANA AREVALO EDWIN ANDRES</t>
  </si>
  <si>
    <t>001-NI -00001345-00</t>
  </si>
  <si>
    <t xml:space="preserve">1016034755          </t>
  </si>
  <si>
    <t xml:space="preserve">   LARA SALINAS JOSE</t>
  </si>
  <si>
    <t>001-NI -00004526-00</t>
  </si>
  <si>
    <t>001-CM -00007231-00</t>
  </si>
  <si>
    <t xml:space="preserve">1016041344          </t>
  </si>
  <si>
    <t xml:space="preserve">   PARRA MEDINA JOSE</t>
  </si>
  <si>
    <t>001-SI -00000028-00</t>
  </si>
  <si>
    <t xml:space="preserve">1016048358          </t>
  </si>
  <si>
    <t xml:space="preserve">   PATINO CANO OSCAR ANDRES</t>
  </si>
  <si>
    <t>001-NI -00001248-00</t>
  </si>
  <si>
    <t>001-NI -00001336-00</t>
  </si>
  <si>
    <t xml:space="preserve">1016052573          </t>
  </si>
  <si>
    <t xml:space="preserve">   PINEROS SEGURA SEBASTIAN</t>
  </si>
  <si>
    <t xml:space="preserve">1016057099          </t>
  </si>
  <si>
    <t xml:space="preserve">   PARRADO SAAVEDRA SERGIO ENRIQUE</t>
  </si>
  <si>
    <t xml:space="preserve">1016063936          </t>
  </si>
  <si>
    <t xml:space="preserve">   ARIZA ARIZA ANGIE TATIANA</t>
  </si>
  <si>
    <t>001-FV -00000870-00</t>
  </si>
  <si>
    <t xml:space="preserve">1016067988          </t>
  </si>
  <si>
    <t xml:space="preserve">   JIMENEZ  DAGO</t>
  </si>
  <si>
    <t xml:space="preserve">1016080533          </t>
  </si>
  <si>
    <t xml:space="preserve">   SILVA  YOMAR</t>
  </si>
  <si>
    <t xml:space="preserve">1016082404          </t>
  </si>
  <si>
    <t xml:space="preserve">   BERNAL CICUA PABLO ANDRES</t>
  </si>
  <si>
    <t xml:space="preserve">1016094904          </t>
  </si>
  <si>
    <t xml:space="preserve">   CORZO AGUILAR JAVIER IVAN</t>
  </si>
  <si>
    <t>001-CC -00711400-00</t>
  </si>
  <si>
    <t xml:space="preserve">1016096211          </t>
  </si>
  <si>
    <t xml:space="preserve">   SANTANA GONZALEZ MANUEL DAVID</t>
  </si>
  <si>
    <t>001-NI -00000811-00</t>
  </si>
  <si>
    <t>001-NI -00000911-00</t>
  </si>
  <si>
    <t>001-NI -00001208-00</t>
  </si>
  <si>
    <t xml:space="preserve">1016105007          </t>
  </si>
  <si>
    <t xml:space="preserve">   CASTAÑO TORRES JENNIFER VALENTINA</t>
  </si>
  <si>
    <t>001-CC -00711255-00</t>
  </si>
  <si>
    <t xml:space="preserve">10180112            </t>
  </si>
  <si>
    <t xml:space="preserve">   MARTINEZ  TORRES</t>
  </si>
  <si>
    <t xml:space="preserve">1019011487          </t>
  </si>
  <si>
    <t xml:space="preserve">   FORERO SEGURA ERIK FABIAN</t>
  </si>
  <si>
    <t>001-CC -00711360-00</t>
  </si>
  <si>
    <t xml:space="preserve">1019011987          </t>
  </si>
  <si>
    <t xml:space="preserve">   FORERO  ERICK</t>
  </si>
  <si>
    <t>001-NI -00001352-00</t>
  </si>
  <si>
    <t xml:space="preserve">1019068801          </t>
  </si>
  <si>
    <t xml:space="preserve">   APONTE ROMERO FABIAN CAMILO</t>
  </si>
  <si>
    <t>001-FV -00000319-00</t>
  </si>
  <si>
    <t>002-CM -00008441-00</t>
  </si>
  <si>
    <t>001-CM -00008922-00</t>
  </si>
  <si>
    <t xml:space="preserve">1022338859          </t>
  </si>
  <si>
    <t xml:space="preserve">   PALMAR RAMIREZ MARIO ALEJANDRO</t>
  </si>
  <si>
    <t>002-CM -00008128-00</t>
  </si>
  <si>
    <t>001-CM -00008322-00</t>
  </si>
  <si>
    <t xml:space="preserve">102234184           </t>
  </si>
  <si>
    <t xml:space="preserve">   TORIGUA CASTIBLANCO LINA MARIA</t>
  </si>
  <si>
    <t>001-NI -00001133-00</t>
  </si>
  <si>
    <t xml:space="preserve">1022349963          </t>
  </si>
  <si>
    <t xml:space="preserve">   MAYORGA RODRIGUEZ JORGE ANDRES</t>
  </si>
  <si>
    <t xml:space="preserve">1022350687          </t>
  </si>
  <si>
    <t xml:space="preserve">   VELASQUEZ LEIDY YOHANA</t>
  </si>
  <si>
    <t>001-FV -00001207-00</t>
  </si>
  <si>
    <t>002-CM -00008512-00</t>
  </si>
  <si>
    <t xml:space="preserve">1022351387          </t>
  </si>
  <si>
    <t xml:space="preserve">   ALBARRACIN WUILMER ANDRES</t>
  </si>
  <si>
    <t>001-NI -00000840-00</t>
  </si>
  <si>
    <t>001-FV -00000100-00</t>
  </si>
  <si>
    <t xml:space="preserve">1022365110          </t>
  </si>
  <si>
    <t xml:space="preserve">   ACERO GARZON LIZ CAMILA</t>
  </si>
  <si>
    <t>001-FV -00000904-00</t>
  </si>
  <si>
    <t xml:space="preserve">1022411506          </t>
  </si>
  <si>
    <t xml:space="preserve">   RENDON  SUSAN</t>
  </si>
  <si>
    <t>001-NI -00000952-00</t>
  </si>
  <si>
    <t>001-NI -00001106-00</t>
  </si>
  <si>
    <t xml:space="preserve">1022415312          </t>
  </si>
  <si>
    <t xml:space="preserve">   BERMUDEZ CORTES JHON JAMES</t>
  </si>
  <si>
    <t>001-CC -00711390-00</t>
  </si>
  <si>
    <t>001-NI -00001000-00</t>
  </si>
  <si>
    <t>001-NI -00001340-00</t>
  </si>
  <si>
    <t>001-NI -00001422-00</t>
  </si>
  <si>
    <t xml:space="preserve">1022421410          </t>
  </si>
  <si>
    <t xml:space="preserve">   AYALA PATIÑO JOAN SEBASTIAN</t>
  </si>
  <si>
    <t>001-CC -00711396-00</t>
  </si>
  <si>
    <t>001-CC -00711402-00</t>
  </si>
  <si>
    <t>001-NI -00001282-00</t>
  </si>
  <si>
    <t>001-NI -00001433-00</t>
  </si>
  <si>
    <t xml:space="preserve">1022431196          </t>
  </si>
  <si>
    <t xml:space="preserve">   CAÑON BENAVIDEZ CHISTIAN CAMILO</t>
  </si>
  <si>
    <t>001-CC -00711242-00</t>
  </si>
  <si>
    <t xml:space="preserve">1022925773          </t>
  </si>
  <si>
    <t xml:space="preserve">   GUALDRON OSORIO BORIS ASTOLFO</t>
  </si>
  <si>
    <t>001-CC -00711359-00</t>
  </si>
  <si>
    <t xml:space="preserve">1022948379          </t>
  </si>
  <si>
    <t xml:space="preserve">   PARRA  WILMAR IVAN</t>
  </si>
  <si>
    <t>001-CC -00711257-00</t>
  </si>
  <si>
    <t>001-NI -00000835-00</t>
  </si>
  <si>
    <t xml:space="preserve">1022956374          </t>
  </si>
  <si>
    <t xml:space="preserve">   BELTRAN RODRIGUEZ JAVIER ANTONIO</t>
  </si>
  <si>
    <t>001-CC -00711240-00</t>
  </si>
  <si>
    <t xml:space="preserve">1022979746          </t>
  </si>
  <si>
    <t xml:space="preserve">   REYES PENAGOS FREDY ALEXANDER</t>
  </si>
  <si>
    <t>001-FV -00537517-00</t>
  </si>
  <si>
    <t>001-CM -00009155-00</t>
  </si>
  <si>
    <t xml:space="preserve">1022997711          </t>
  </si>
  <si>
    <t xml:space="preserve">   GUZMAN ATEHORTUA JUAN CAMILO</t>
  </si>
  <si>
    <t>001-FV -00000858-00</t>
  </si>
  <si>
    <t>002-CM -00008617-00</t>
  </si>
  <si>
    <t>002-CM -00008757-00</t>
  </si>
  <si>
    <t xml:space="preserve">1023022104          </t>
  </si>
  <si>
    <t xml:space="preserve">   MORENO MURILLO BRAYAN ESTIVEN</t>
  </si>
  <si>
    <t>001-NI -00000815-00</t>
  </si>
  <si>
    <t xml:space="preserve">1023032041          </t>
  </si>
  <si>
    <t xml:space="preserve">   RIVERA NAVARRETE EDISSON DAVID</t>
  </si>
  <si>
    <t>002-CM -00008043-00</t>
  </si>
  <si>
    <t xml:space="preserve">1023860936          </t>
  </si>
  <si>
    <t xml:space="preserve">   CUBILLOS VIASUS WILLIAM LISARDO</t>
  </si>
  <si>
    <t>001-NI -00000824-00</t>
  </si>
  <si>
    <t xml:space="preserve">1023867029          </t>
  </si>
  <si>
    <t xml:space="preserve">   RIANO VARGAS MARLON</t>
  </si>
  <si>
    <t xml:space="preserve">1023880107          </t>
  </si>
  <si>
    <t xml:space="preserve">   RODRIGUEZ CANCHON JOAN MANUEL</t>
  </si>
  <si>
    <t>001-CC -00711258-00</t>
  </si>
  <si>
    <t xml:space="preserve">1023906630          </t>
  </si>
  <si>
    <t xml:space="preserve">   LAVADO HERRERA ANDRES FELIPE</t>
  </si>
  <si>
    <t xml:space="preserve">1023924863          </t>
  </si>
  <si>
    <t xml:space="preserve">   PRADA PEREZ LUIS FERNANDO</t>
  </si>
  <si>
    <t xml:space="preserve">1023933761          </t>
  </si>
  <si>
    <t xml:space="preserve">   AGUJA TIQUE ERIKA</t>
  </si>
  <si>
    <t>001-NI -00001128-00</t>
  </si>
  <si>
    <t xml:space="preserve">1023935023          </t>
  </si>
  <si>
    <t xml:space="preserve">   ORJUELA HURTADO JORGE ANDRES</t>
  </si>
  <si>
    <t>001-CC -00711345-00</t>
  </si>
  <si>
    <t xml:space="preserve">1024479517          </t>
  </si>
  <si>
    <t xml:space="preserve">   ROMERO VIASUS FREDY ALEXANDER</t>
  </si>
  <si>
    <t>001-CM -00006376-00</t>
  </si>
  <si>
    <t xml:space="preserve">1024529033          </t>
  </si>
  <si>
    <t xml:space="preserve">   ESCOBAR SARMIENTO JAVIER ANDRES</t>
  </si>
  <si>
    <t>001-FV -00000756-00</t>
  </si>
  <si>
    <t xml:space="preserve">1024538068          </t>
  </si>
  <si>
    <t xml:space="preserve">   VASQUEZ SANDOVAL JORGE ELIECER</t>
  </si>
  <si>
    <t>001-FV -00000872-00</t>
  </si>
  <si>
    <t>002-CM -00008730-00</t>
  </si>
  <si>
    <t xml:space="preserve">1024583597          </t>
  </si>
  <si>
    <t xml:space="preserve">   MUNARRIZ ALAMEDA SANTIAGO</t>
  </si>
  <si>
    <t xml:space="preserve">1024588068          </t>
  </si>
  <si>
    <t xml:space="preserve">   VASQUEZ SANDOVAL JORAE</t>
  </si>
  <si>
    <t>001-NI -00000156-00</t>
  </si>
  <si>
    <t xml:space="preserve">1026147580          </t>
  </si>
  <si>
    <t xml:space="preserve">   TABARES COLORADO JOHAN</t>
  </si>
  <si>
    <t>001-NG -00004356-00</t>
  </si>
  <si>
    <t xml:space="preserve">1026277597          </t>
  </si>
  <si>
    <t xml:space="preserve">   MADRIGAL YARA JONATHAN JAVIER</t>
  </si>
  <si>
    <t xml:space="preserve">1030527034          </t>
  </si>
  <si>
    <t xml:space="preserve">   RAMOS ECHAVARRIA VICTOR ALFONSO</t>
  </si>
  <si>
    <t>001-CC -00711409-00</t>
  </si>
  <si>
    <t xml:space="preserve">1030574015          </t>
  </si>
  <si>
    <t xml:space="preserve">   ISAZA ROBAYO JUAN DAVID</t>
  </si>
  <si>
    <t>002-CM -00007826-00</t>
  </si>
  <si>
    <t xml:space="preserve">1030605283          </t>
  </si>
  <si>
    <t xml:space="preserve">   RIVERA UNIVIO FABIAN</t>
  </si>
  <si>
    <t>001-CC -00711397-00</t>
  </si>
  <si>
    <t>001-FV -02481109-00</t>
  </si>
  <si>
    <t xml:space="preserve">1030622059          </t>
  </si>
  <si>
    <t xml:space="preserve">   ORTEGA CARDONA ARNOLD</t>
  </si>
  <si>
    <t xml:space="preserve">1030629802          </t>
  </si>
  <si>
    <t xml:space="preserve">   MORENO LANCHEROS JONATHAN ANDREY</t>
  </si>
  <si>
    <t>002-CM -00008733-00</t>
  </si>
  <si>
    <t xml:space="preserve">1030678116          </t>
  </si>
  <si>
    <t xml:space="preserve">   CRUZ CUBIDES CESAR</t>
  </si>
  <si>
    <t>001-CC -00711347-00</t>
  </si>
  <si>
    <t xml:space="preserve">1030681507          </t>
  </si>
  <si>
    <t xml:space="preserve">   BAUTISTA DUARTE FABIAN STIVEN</t>
  </si>
  <si>
    <t xml:space="preserve">1030694086          </t>
  </si>
  <si>
    <t xml:space="preserve">   CARDENAS CAICEDO EDWIN JAVIER</t>
  </si>
  <si>
    <t xml:space="preserve">1031148550          </t>
  </si>
  <si>
    <t xml:space="preserve">   GONZALEZ OME EDGAR EXNEYDER</t>
  </si>
  <si>
    <t xml:space="preserve">1032428349          </t>
  </si>
  <si>
    <t xml:space="preserve">   CARVAJAL GARCIA DIANA</t>
  </si>
  <si>
    <t>001-FV -00000962-00</t>
  </si>
  <si>
    <t>001-FV -00001178-00</t>
  </si>
  <si>
    <t>001-NG -00005132-00</t>
  </si>
  <si>
    <t xml:space="preserve">1032495739          </t>
  </si>
  <si>
    <t xml:space="preserve">   PEÑUELA GARCIA JUAN SEBATIAN</t>
  </si>
  <si>
    <t>001-FV -00459458-00</t>
  </si>
  <si>
    <t xml:space="preserve">1033706256          </t>
  </si>
  <si>
    <t xml:space="preserve">   ESCOBAR GARZON CHRISTIAN</t>
  </si>
  <si>
    <t xml:space="preserve">1033718591          </t>
  </si>
  <si>
    <t xml:space="preserve">   HERRERA BLANCO JEINER SMITH</t>
  </si>
  <si>
    <t xml:space="preserve">1036629770          </t>
  </si>
  <si>
    <t xml:space="preserve">   CASAS PELAEZ JUAN ESTEBAN</t>
  </si>
  <si>
    <t>001-FV -00001200-00</t>
  </si>
  <si>
    <t>001-CM -00021513-00</t>
  </si>
  <si>
    <t xml:space="preserve">1037664761          </t>
  </si>
  <si>
    <t xml:space="preserve">   AGUDELO POSADA CRISTIAN ANDRES</t>
  </si>
  <si>
    <t>001-CM -00007544-00</t>
  </si>
  <si>
    <t xml:space="preserve">1042422836          </t>
  </si>
  <si>
    <t xml:space="preserve">   GUTIERREZ SANTANA DAVID ARTURO</t>
  </si>
  <si>
    <t>001-NR -00002911-00</t>
  </si>
  <si>
    <t xml:space="preserve">1042423427          </t>
  </si>
  <si>
    <t xml:space="preserve">   CASTILLO NAVARRO ROSA ISABEL</t>
  </si>
  <si>
    <t>001-FV -12561263-00</t>
  </si>
  <si>
    <t>001-NG -00005160-00</t>
  </si>
  <si>
    <t xml:space="preserve">1047412824          </t>
  </si>
  <si>
    <t xml:space="preserve">   ELLES MEZA JOSE</t>
  </si>
  <si>
    <t xml:space="preserve">1049640961          </t>
  </si>
  <si>
    <t xml:space="preserve">   TIGA LEON CRISTIAN FERNANDO</t>
  </si>
  <si>
    <t>001-CC -00711366-00</t>
  </si>
  <si>
    <t>001-NI -00000946-00</t>
  </si>
  <si>
    <t>001-NI -00001404-00</t>
  </si>
  <si>
    <t xml:space="preserve">1049795543          </t>
  </si>
  <si>
    <t xml:space="preserve">   BARRERA ROJAS JOSE DARIO</t>
  </si>
  <si>
    <t>001-CM -00007558-00</t>
  </si>
  <si>
    <t>001-NI -00001434-00</t>
  </si>
  <si>
    <t>001-NI -00001461-00</t>
  </si>
  <si>
    <t xml:space="preserve">1054566279          </t>
  </si>
  <si>
    <t xml:space="preserve">   LLOREDA  ANDRES FELIPE</t>
  </si>
  <si>
    <t xml:space="preserve">1055188426          </t>
  </si>
  <si>
    <t xml:space="preserve">   LOPEZ BENTANCURT YEISSON ADOLFO</t>
  </si>
  <si>
    <t>001-NI -00001144-00</t>
  </si>
  <si>
    <t xml:space="preserve">1057690124          </t>
  </si>
  <si>
    <t xml:space="preserve">   BULLA VARGAS OSCAR ALBERTO</t>
  </si>
  <si>
    <t xml:space="preserve">1059444647          </t>
  </si>
  <si>
    <t xml:space="preserve">   IBARBO ORTIZ RUBEN ALBERTO</t>
  </si>
  <si>
    <t>001-FV -00000448-00</t>
  </si>
  <si>
    <t xml:space="preserve">1060650234          </t>
  </si>
  <si>
    <t xml:space="preserve">   RINCON ECHEVERRY ALEJANDRA</t>
  </si>
  <si>
    <t>001-NI -00001226-00</t>
  </si>
  <si>
    <t>001-FV -00000045-00</t>
  </si>
  <si>
    <t>001-FV -00001128-00</t>
  </si>
  <si>
    <t xml:space="preserve">1065635955          </t>
  </si>
  <si>
    <t xml:space="preserve">   VILLARUEL LOPEZ JOSE</t>
  </si>
  <si>
    <t xml:space="preserve">1067863128          </t>
  </si>
  <si>
    <t xml:space="preserve">   CERMEÑO AVILES AIRTON DAVID</t>
  </si>
  <si>
    <t>063-CM -00008108-00</t>
  </si>
  <si>
    <t xml:space="preserve">1069717266          </t>
  </si>
  <si>
    <t xml:space="preserve">   PARDO  RODRIGO</t>
  </si>
  <si>
    <t>001-FV -00000552-00</t>
  </si>
  <si>
    <t>001-FV -00000853-00</t>
  </si>
  <si>
    <t>002-CM -00008698-00</t>
  </si>
  <si>
    <t>002-NI -00003227-00</t>
  </si>
  <si>
    <t xml:space="preserve">1072661875          </t>
  </si>
  <si>
    <t xml:space="preserve">   ROMERO OVIEDO CRISTIAN DANIEL</t>
  </si>
  <si>
    <t xml:space="preserve">1073156353          </t>
  </si>
  <si>
    <t xml:space="preserve">   SIERRA CAMARGO MARIA</t>
  </si>
  <si>
    <t>001-NI -00001610-00</t>
  </si>
  <si>
    <t xml:space="preserve">1073170043          </t>
  </si>
  <si>
    <t xml:space="preserve">   SOLANO CASTAÑEDA JEFFERSON STEVEN</t>
  </si>
  <si>
    <t>001-NI -00001328-00</t>
  </si>
  <si>
    <t xml:space="preserve">1073234731          </t>
  </si>
  <si>
    <t xml:space="preserve">   NUNGO  JEISSON</t>
  </si>
  <si>
    <t xml:space="preserve">1073506668          </t>
  </si>
  <si>
    <t xml:space="preserve">   PERILLA MARTINEZ JAVIER HERNANDO</t>
  </si>
  <si>
    <t>001-NI -00001309-00</t>
  </si>
  <si>
    <t xml:space="preserve">1073509734          </t>
  </si>
  <si>
    <t xml:space="preserve">   JARAMILLO LONDOÑO DIANA YIZETH</t>
  </si>
  <si>
    <t xml:space="preserve">1073521289          </t>
  </si>
  <si>
    <t xml:space="preserve">   BARON VANEGAS MARIA JOHANNA</t>
  </si>
  <si>
    <t>001-NI -00000971-00</t>
  </si>
  <si>
    <t xml:space="preserve">1073703938          </t>
  </si>
  <si>
    <t xml:space="preserve">   CABALLERO MICHAEL ALEHJANDRO</t>
  </si>
  <si>
    <t xml:space="preserve">1074001243          </t>
  </si>
  <si>
    <t xml:space="preserve">   ESTRADA ARROYO ALDAIR</t>
  </si>
  <si>
    <t>001-CC -00711399-00</t>
  </si>
  <si>
    <t xml:space="preserve">1074186057          </t>
  </si>
  <si>
    <t xml:space="preserve">   RODRIGUEZ RAMIREZ NAIRA YASMIN</t>
  </si>
  <si>
    <t xml:space="preserve">1076220230          </t>
  </si>
  <si>
    <t xml:space="preserve">   ORTEGA PARADA FABIAN</t>
  </si>
  <si>
    <t xml:space="preserve">1081182053          </t>
  </si>
  <si>
    <t xml:space="preserve">   LARA RONDON EDER OSWALDO</t>
  </si>
  <si>
    <t>002-CM -00008038-00</t>
  </si>
  <si>
    <t xml:space="preserve">1081182625          </t>
  </si>
  <si>
    <t xml:space="preserve">   YUCUMA TOVAR ABEL</t>
  </si>
  <si>
    <t>002-CM -00008206-00</t>
  </si>
  <si>
    <t>001-FV -00302349-00</t>
  </si>
  <si>
    <t>001-FV -00534544-00</t>
  </si>
  <si>
    <t>001-FV -00601649-00</t>
  </si>
  <si>
    <t>002-CM -00008802-00</t>
  </si>
  <si>
    <t xml:space="preserve">1083016607          </t>
  </si>
  <si>
    <t xml:space="preserve">   EZPELETA ROMERO JAIME ENRIQUE</t>
  </si>
  <si>
    <t>001-FV -11541153-00</t>
  </si>
  <si>
    <t xml:space="preserve">1085046475          </t>
  </si>
  <si>
    <t xml:space="preserve">   VASQUEZ JACOME DIEGO ALEXANDER</t>
  </si>
  <si>
    <t>001-FV -00000800-00</t>
  </si>
  <si>
    <t xml:space="preserve">1088011766          </t>
  </si>
  <si>
    <t xml:space="preserve">   RODRIGUEZ CUELLAR JOSE GONZALO</t>
  </si>
  <si>
    <t>002-CM -00191357-00</t>
  </si>
  <si>
    <t>001-CM -00007077-00</t>
  </si>
  <si>
    <t>001-CC -00711312-00</t>
  </si>
  <si>
    <t xml:space="preserve">1090528035          </t>
  </si>
  <si>
    <t xml:space="preserve">   BOHORQUEZ LOPEZ DIEGO ALEJANDRO</t>
  </si>
  <si>
    <t xml:space="preserve">1093885826          </t>
  </si>
  <si>
    <t xml:space="preserve">   CRUZ BAEZ JOSE IGNACIO</t>
  </si>
  <si>
    <t>001-NI -00000907-00</t>
  </si>
  <si>
    <t xml:space="preserve">1095926764          </t>
  </si>
  <si>
    <t xml:space="preserve">   GONZALEZ ECHAVARRIA MIGUEL ANGEL</t>
  </si>
  <si>
    <t>001-CM -00007779-00</t>
  </si>
  <si>
    <t xml:space="preserve">1098773513          </t>
  </si>
  <si>
    <t xml:space="preserve">   HERRERA PEREZ FREDDY</t>
  </si>
  <si>
    <t>001-FV -00000066-00</t>
  </si>
  <si>
    <t>001-FV -00000597-00</t>
  </si>
  <si>
    <t>001-FV -00000615-00</t>
  </si>
  <si>
    <t>001-FV -01124196-00</t>
  </si>
  <si>
    <t xml:space="preserve">1101883084          </t>
  </si>
  <si>
    <t xml:space="preserve">   JULIO MEDINA VICTOR ANDRES</t>
  </si>
  <si>
    <t>001-NI -00001332-00</t>
  </si>
  <si>
    <t xml:space="preserve">1104697651          </t>
  </si>
  <si>
    <t xml:space="preserve">   ARIAS ROBLES URIEL</t>
  </si>
  <si>
    <t xml:space="preserve">1106307629          </t>
  </si>
  <si>
    <t xml:space="preserve">   SERNA MOGOLLON JADER GUSTAVO</t>
  </si>
  <si>
    <t>001-NI -00000974-00</t>
  </si>
  <si>
    <t xml:space="preserve">1109293620          </t>
  </si>
  <si>
    <t xml:space="preserve">   GARCIA  NILSON</t>
  </si>
  <si>
    <t>007-CM -00019516-00</t>
  </si>
  <si>
    <t xml:space="preserve">1109844305          </t>
  </si>
  <si>
    <t xml:space="preserve">   PUENTES VIVAS RAMON</t>
  </si>
  <si>
    <t>001-CC -00711371-00</t>
  </si>
  <si>
    <t>001-CC -00711372-00</t>
  </si>
  <si>
    <t xml:space="preserve">1119184522          </t>
  </si>
  <si>
    <t xml:space="preserve">   MORENO  ANDERSON</t>
  </si>
  <si>
    <t>001-NI -00000939-00</t>
  </si>
  <si>
    <t xml:space="preserve">11258305            </t>
  </si>
  <si>
    <t xml:space="preserve">   BECERRA MONROY JORGE ARMANDO</t>
  </si>
  <si>
    <t>001-NI -00001315-00</t>
  </si>
  <si>
    <t>001-FV -00000048-00</t>
  </si>
  <si>
    <t xml:space="preserve">1128403854          </t>
  </si>
  <si>
    <t xml:space="preserve">   QUIROZ TAVERA JHON DAYRON</t>
  </si>
  <si>
    <t>063-CM -00009013-00</t>
  </si>
  <si>
    <t xml:space="preserve">1128408003          </t>
  </si>
  <si>
    <t xml:space="preserve">   ALVAREZ MONCADA YERY</t>
  </si>
  <si>
    <t xml:space="preserve">1129491033          </t>
  </si>
  <si>
    <t xml:space="preserve">   OROZCO SARMIENTO DAYRO ROY</t>
  </si>
  <si>
    <t>001-FV -00001315-00</t>
  </si>
  <si>
    <t xml:space="preserve">1129531200          </t>
  </si>
  <si>
    <t xml:space="preserve">   HURTADO MALDONADO EDMAR ALBERTO</t>
  </si>
  <si>
    <t xml:space="preserve">1129581776          </t>
  </si>
  <si>
    <t xml:space="preserve">   GUTIEREZ RAMOS JAVIER</t>
  </si>
  <si>
    <t xml:space="preserve">1130629601          </t>
  </si>
  <si>
    <t xml:space="preserve">   TORRES ARIAS WILMER</t>
  </si>
  <si>
    <t>007-CM -00019514-00</t>
  </si>
  <si>
    <t>007-CM -00019518-00</t>
  </si>
  <si>
    <t>007-CM -00019519-00</t>
  </si>
  <si>
    <t xml:space="preserve">11319857            </t>
  </si>
  <si>
    <t xml:space="preserve">   TORRES VARGAS VICTOR MANUEL</t>
  </si>
  <si>
    <t xml:space="preserve">11366965            </t>
  </si>
  <si>
    <t xml:space="preserve">   HERNANDEZ RAMIREZ JEFFERSON</t>
  </si>
  <si>
    <t>001-CM -00007223-00</t>
  </si>
  <si>
    <t>001-NI -00001233-00</t>
  </si>
  <si>
    <t>001-NI -00001284-00</t>
  </si>
  <si>
    <t xml:space="preserve">11389776            </t>
  </si>
  <si>
    <t xml:space="preserve">   PEÑUELA URREA ARISTOBULO</t>
  </si>
  <si>
    <t>001-CC -00056501-00</t>
  </si>
  <si>
    <t xml:space="preserve">1140851718          </t>
  </si>
  <si>
    <t xml:space="preserve">   BRICHADO CASTRO ANDRES</t>
  </si>
  <si>
    <t xml:space="preserve">1143139475          </t>
  </si>
  <si>
    <t xml:space="preserve">   GABALO ZABALA JESUS ALBERTO</t>
  </si>
  <si>
    <t>001-FV -10051004-00</t>
  </si>
  <si>
    <t xml:space="preserve">1143244435          </t>
  </si>
  <si>
    <t xml:space="preserve">   ELLES ROMERO JESUS</t>
  </si>
  <si>
    <t>001-FV -00001257-00</t>
  </si>
  <si>
    <t>001-NI -00006919-00</t>
  </si>
  <si>
    <t xml:space="preserve">1143967605          </t>
  </si>
  <si>
    <t xml:space="preserve">   JARAMILLO DIAZ CRISTHIAN DAVID</t>
  </si>
  <si>
    <t>001-CC -00202061-00</t>
  </si>
  <si>
    <t xml:space="preserve">1214713663          </t>
  </si>
  <si>
    <t xml:space="preserve">   ACEVEDO JARAMILLO JHOBANY ARLEY</t>
  </si>
  <si>
    <t>001-CM -00006272-00</t>
  </si>
  <si>
    <t xml:space="preserve">1214716245          </t>
  </si>
  <si>
    <t xml:space="preserve">   CARDONA ECHEVERRY KAREN JULIET</t>
  </si>
  <si>
    <t xml:space="preserve">12208843            </t>
  </si>
  <si>
    <t xml:space="preserve">   ORDOÑES CHAVEZ JUAN CARLOS</t>
  </si>
  <si>
    <t>001-NI -00001317-00</t>
  </si>
  <si>
    <t>001-NI -00001413-00</t>
  </si>
  <si>
    <t>001-FV -00000984-00</t>
  </si>
  <si>
    <t xml:space="preserve">1233493586          </t>
  </si>
  <si>
    <t xml:space="preserve">   BALLEN MORALES LEIDY ALEXANDRA</t>
  </si>
  <si>
    <t>001-NI -00001203-00</t>
  </si>
  <si>
    <t>001-NI -00001211-00</t>
  </si>
  <si>
    <t xml:space="preserve">13761400            </t>
  </si>
  <si>
    <t xml:space="preserve">   ELIHU PIZA YUBER</t>
  </si>
  <si>
    <t>007-CM -00019512-00</t>
  </si>
  <si>
    <t xml:space="preserve">14137609            </t>
  </si>
  <si>
    <t xml:space="preserve">   CHALA VASQUEZ FAIVER ANDRES</t>
  </si>
  <si>
    <t xml:space="preserve">14321931            </t>
  </si>
  <si>
    <t xml:space="preserve">   EDUAR BOCANEGRA JHON</t>
  </si>
  <si>
    <t>001-CC -00711361-00</t>
  </si>
  <si>
    <t xml:space="preserve">16215646            </t>
  </si>
  <si>
    <t xml:space="preserve">   VELASQUEZ USMA RAFAEL ANGEL</t>
  </si>
  <si>
    <t>007-CM -00019511-00</t>
  </si>
  <si>
    <t xml:space="preserve">16450183            </t>
  </si>
  <si>
    <t xml:space="preserve">   SUAREZ LOAIZA OMAR ANTONIO</t>
  </si>
  <si>
    <t>001-FV -00000347-00</t>
  </si>
  <si>
    <t>001-FV -00000591-00</t>
  </si>
  <si>
    <t xml:space="preserve">16723212            </t>
  </si>
  <si>
    <t xml:space="preserve">   DIAZ SOTO CARLOS HUMBERTO</t>
  </si>
  <si>
    <t>001-FV -00001161-00</t>
  </si>
  <si>
    <t xml:space="preserve">16780628            </t>
  </si>
  <si>
    <t xml:space="preserve">   MONTENEGRO PABON ELIBARDO</t>
  </si>
  <si>
    <t>001-FV -00000017-00</t>
  </si>
  <si>
    <t xml:space="preserve">16917726            </t>
  </si>
  <si>
    <t xml:space="preserve">   LEON CARDONA RICARDO</t>
  </si>
  <si>
    <t xml:space="preserve">16930119            </t>
  </si>
  <si>
    <t xml:space="preserve">   CORTES JORGE EDWIN</t>
  </si>
  <si>
    <t>001-FV -00000020-00</t>
  </si>
  <si>
    <t xml:space="preserve">18262539            </t>
  </si>
  <si>
    <t xml:space="preserve">   MUJICA DUCUARA GUSTAVO ADOLFO</t>
  </si>
  <si>
    <t xml:space="preserve">18521125            </t>
  </si>
  <si>
    <t xml:space="preserve">   BUITRAGO CASALLAS JHONNIER ALEJANDRO</t>
  </si>
  <si>
    <t>001-NG -00005221-00</t>
  </si>
  <si>
    <t xml:space="preserve">18608058            </t>
  </si>
  <si>
    <t xml:space="preserve">   FORONDA HERRERA JHON</t>
  </si>
  <si>
    <t xml:space="preserve">18972322            </t>
  </si>
  <si>
    <t xml:space="preserve">   HERNANDEZ RIOS JAIZON ENRIQUE</t>
  </si>
  <si>
    <t>002-NI -00004763-00</t>
  </si>
  <si>
    <t>001-NG -00004269-00</t>
  </si>
  <si>
    <t xml:space="preserve">19360467            </t>
  </si>
  <si>
    <t xml:space="preserve">   BONILLA LINARES MANUEL ISIDRO</t>
  </si>
  <si>
    <t xml:space="preserve">19409865            </t>
  </si>
  <si>
    <t xml:space="preserve">   MARTINEZ FORERO EDGAR</t>
  </si>
  <si>
    <t xml:space="preserve">19457498            </t>
  </si>
  <si>
    <t xml:space="preserve">   BUITRAGO REINA WILLIAM GONZALO</t>
  </si>
  <si>
    <t>007-CM -00019510-00</t>
  </si>
  <si>
    <t xml:space="preserve">19468822            </t>
  </si>
  <si>
    <t xml:space="preserve">   CRISTANCHO MARTINEZ TEODOLFO</t>
  </si>
  <si>
    <t>001-NI -00000988-00</t>
  </si>
  <si>
    <t>001-NI -00001254-00</t>
  </si>
  <si>
    <t>001-NI -00001410-00</t>
  </si>
  <si>
    <t>001-FV -00000863-00</t>
  </si>
  <si>
    <t xml:space="preserve">19482581            </t>
  </si>
  <si>
    <t xml:space="preserve">   VALENCIA GUTIERREZ FRANCISCO EMILIO</t>
  </si>
  <si>
    <t>001-FV -00000941-00</t>
  </si>
  <si>
    <t xml:space="preserve">19691479            </t>
  </si>
  <si>
    <t xml:space="preserve">   MARTINEZ MORENO PEDRO MANUEL</t>
  </si>
  <si>
    <t>001-CC -00711232-00</t>
  </si>
  <si>
    <t>001-NR -00002635-00</t>
  </si>
  <si>
    <t xml:space="preserve">20829186            </t>
  </si>
  <si>
    <t xml:space="preserve">   BELTRAN AVILA MARIA ZULENA</t>
  </si>
  <si>
    <t>002-NT -00002135-00</t>
  </si>
  <si>
    <t>001-FV -00000971-00</t>
  </si>
  <si>
    <t>001-FV -01147273-00</t>
  </si>
  <si>
    <t xml:space="preserve">28561479            </t>
  </si>
  <si>
    <t xml:space="preserve">   CASTRO MARTINEZ BLANCA</t>
  </si>
  <si>
    <t>001-NT -00001964-00</t>
  </si>
  <si>
    <t xml:space="preserve">3101206             </t>
  </si>
  <si>
    <t xml:space="preserve">   PULIDO  LUIS GONZALO</t>
  </si>
  <si>
    <t>001-NI -00001274-00</t>
  </si>
  <si>
    <t xml:space="preserve">3197109             </t>
  </si>
  <si>
    <t xml:space="preserve">   SEVILLA GARCIA JUAN CARLOS</t>
  </si>
  <si>
    <t>002-CM -00007924-00</t>
  </si>
  <si>
    <t>002-CM -00008620-00</t>
  </si>
  <si>
    <t xml:space="preserve">32746942            </t>
  </si>
  <si>
    <t xml:space="preserve">   MOLINA  LUZMILA</t>
  </si>
  <si>
    <t>001-FV -00001073-00</t>
  </si>
  <si>
    <t xml:space="preserve">39717378            </t>
  </si>
  <si>
    <t xml:space="preserve">   CASTRO  YOLANDA</t>
  </si>
  <si>
    <t>001-NT -00001928-00</t>
  </si>
  <si>
    <t>001-CC -00045516-00</t>
  </si>
  <si>
    <t>001-FV -00000636-00</t>
  </si>
  <si>
    <t>001-FV -00000785-00</t>
  </si>
  <si>
    <t xml:space="preserve">40342114            </t>
  </si>
  <si>
    <t xml:space="preserve">   LOPEZ ESPITIA OLGA YENITH</t>
  </si>
  <si>
    <t>001-FV -00000754-00</t>
  </si>
  <si>
    <t xml:space="preserve">4104704             </t>
  </si>
  <si>
    <t xml:space="preserve">   MONTOYA DUARTE GUSTAVO</t>
  </si>
  <si>
    <t>002-NI -00004761-00</t>
  </si>
  <si>
    <t>001-NI -00001131-00</t>
  </si>
  <si>
    <t>001-NI -00001132-00</t>
  </si>
  <si>
    <t xml:space="preserve">4138177             </t>
  </si>
  <si>
    <t xml:space="preserve">   TOVAR IBANEZ JAVIER ALONSO</t>
  </si>
  <si>
    <t>001-CC -00711298-00</t>
  </si>
  <si>
    <t xml:space="preserve">43912784            </t>
  </si>
  <si>
    <t xml:space="preserve">   ALVAREZ CANO YULIANA MILENA</t>
  </si>
  <si>
    <t>063-CM -00008679-00</t>
  </si>
  <si>
    <t xml:space="preserve">51794814            </t>
  </si>
  <si>
    <t xml:space="preserve">   MONTOYA PALACIO ADRIANA MARIA</t>
  </si>
  <si>
    <t>001-CC -00037251-00</t>
  </si>
  <si>
    <t xml:space="preserve">51848383            </t>
  </si>
  <si>
    <t xml:space="preserve">   RODRIGUEZ MARULANDA JANETH</t>
  </si>
  <si>
    <t>001-NI -00000845-00</t>
  </si>
  <si>
    <t>001-FV -02621126-00</t>
  </si>
  <si>
    <t xml:space="preserve">52219939            </t>
  </si>
  <si>
    <t xml:space="preserve">   FORERO  LIDA</t>
  </si>
  <si>
    <t xml:space="preserve">52236385            </t>
  </si>
  <si>
    <t xml:space="preserve">   RAMON CASTRO YADIRA</t>
  </si>
  <si>
    <t>001-FV -04261208-00</t>
  </si>
  <si>
    <t xml:space="preserve">52261961            </t>
  </si>
  <si>
    <t xml:space="preserve">   CASAS GARZON GINA YASMIN</t>
  </si>
  <si>
    <t>001-FV -00000751-00</t>
  </si>
  <si>
    <t xml:space="preserve">52352168            </t>
  </si>
  <si>
    <t xml:space="preserve">   DEANTONIO BRICEÑO LUZ ANGELICA</t>
  </si>
  <si>
    <t>001-NI -00005073-00</t>
  </si>
  <si>
    <t xml:space="preserve">52434707            </t>
  </si>
  <si>
    <t xml:space="preserve">   LEAL LINERO JACKLINE</t>
  </si>
  <si>
    <t xml:space="preserve">52449865            </t>
  </si>
  <si>
    <t xml:space="preserve">   SALAZAR GOMEZ MONICA</t>
  </si>
  <si>
    <t>001-NI -00006556-00</t>
  </si>
  <si>
    <t xml:space="preserve">52471198            </t>
  </si>
  <si>
    <t xml:space="preserve">   GODOY HERNANDEZ YENY</t>
  </si>
  <si>
    <t xml:space="preserve">52497590            </t>
  </si>
  <si>
    <t xml:space="preserve">   ISABEL  EUGENIA</t>
  </si>
  <si>
    <t>001-NI -00001278-00</t>
  </si>
  <si>
    <t xml:space="preserve">52718489            </t>
  </si>
  <si>
    <t xml:space="preserve">   BELEÑO  VALENTINA</t>
  </si>
  <si>
    <t>001-NI -00000992-00</t>
  </si>
  <si>
    <t xml:space="preserve">52777970            </t>
  </si>
  <si>
    <t xml:space="preserve">   RODRIGUEZ JIMENEZ ANGELA</t>
  </si>
  <si>
    <t>001-NI -00000847-00</t>
  </si>
  <si>
    <t xml:space="preserve">52807173            </t>
  </si>
  <si>
    <t xml:space="preserve">   RODRIGUEZ MORALES CAROLINA</t>
  </si>
  <si>
    <t>001-CC -00711270-00</t>
  </si>
  <si>
    <t>001-NT -00002164-00</t>
  </si>
  <si>
    <t>001-NI -00000954-00</t>
  </si>
  <si>
    <t>001-NI -00001207-00</t>
  </si>
  <si>
    <t>001-NI -00001271-00</t>
  </si>
  <si>
    <t xml:space="preserve">52854331            </t>
  </si>
  <si>
    <t xml:space="preserve">   GIL BENITEZ CLAUDIA PATRICIA</t>
  </si>
  <si>
    <t>002-NI -00005817-00</t>
  </si>
  <si>
    <t xml:space="preserve">53067242            </t>
  </si>
  <si>
    <t xml:space="preserve">   MARTINEZ  DEISY PAOLA</t>
  </si>
  <si>
    <t xml:space="preserve">5854384             </t>
  </si>
  <si>
    <t xml:space="preserve">   TIQUE LEAL CARLOS JULIO</t>
  </si>
  <si>
    <t>001-NI -00001135-00</t>
  </si>
  <si>
    <t xml:space="preserve">5905998             </t>
  </si>
  <si>
    <t xml:space="preserve">   VELASQUEZ GODOY UBER</t>
  </si>
  <si>
    <t xml:space="preserve">6266270             </t>
  </si>
  <si>
    <t xml:space="preserve">   QUINTERO  JORGE ENRIQUE</t>
  </si>
  <si>
    <t>001-FV -00001160-00</t>
  </si>
  <si>
    <t xml:space="preserve">6316346             </t>
  </si>
  <si>
    <t xml:space="preserve">   GIL ROMERO GERARDO</t>
  </si>
  <si>
    <t>007-CM -00019515-00</t>
  </si>
  <si>
    <t>007-CM -00019517-00</t>
  </si>
  <si>
    <t>007-CM -00019520-00</t>
  </si>
  <si>
    <t xml:space="preserve">71228725            </t>
  </si>
  <si>
    <t xml:space="preserve">   ZAPATA VANEGAS JOSE ALEXANDER</t>
  </si>
  <si>
    <t xml:space="preserve">71277659            </t>
  </si>
  <si>
    <t xml:space="preserve">   VELEZ CASTRO JUAN</t>
  </si>
  <si>
    <t>018-CM -00005122-00</t>
  </si>
  <si>
    <t xml:space="preserve">71394743            </t>
  </si>
  <si>
    <t xml:space="preserve">   SANCHEZ MARIN ELKIN MARIO</t>
  </si>
  <si>
    <t>001-FV -00001301-00</t>
  </si>
  <si>
    <t>063-CM -00008517-00</t>
  </si>
  <si>
    <t xml:space="preserve">7170456             </t>
  </si>
  <si>
    <t xml:space="preserve">   CORONADO BOLIVAR MANUEL ANTONIO</t>
  </si>
  <si>
    <t>002-CM -00005343-00</t>
  </si>
  <si>
    <t xml:space="preserve">71756851            </t>
  </si>
  <si>
    <t xml:space="preserve">   MONA JARAMILLO JOSE ANDRES</t>
  </si>
  <si>
    <t>001-CM -00006605-00</t>
  </si>
  <si>
    <t xml:space="preserve">7180356             </t>
  </si>
  <si>
    <t xml:space="preserve">   VEGA SANCHEZ CESAR</t>
  </si>
  <si>
    <t>001-FV -00001197-00</t>
  </si>
  <si>
    <t xml:space="preserve">72153673            </t>
  </si>
  <si>
    <t xml:space="preserve">   VELASCO SAVIGNANO NUNIL</t>
  </si>
  <si>
    <t>001-FV -00001310-00</t>
  </si>
  <si>
    <t xml:space="preserve">72216636            </t>
  </si>
  <si>
    <t xml:space="preserve">   RAMIREZ HERRERA NELSON</t>
  </si>
  <si>
    <t>001-FV -00001314-00</t>
  </si>
  <si>
    <t xml:space="preserve">72436235            </t>
  </si>
  <si>
    <t xml:space="preserve">   VARELA MORAN LUIS GUILLERMO</t>
  </si>
  <si>
    <t xml:space="preserve">76297424            </t>
  </si>
  <si>
    <t xml:space="preserve">   BURBANO MORA JAIRO EDISSON</t>
  </si>
  <si>
    <t>007-CM -00019513-00</t>
  </si>
  <si>
    <t xml:space="preserve">77034739            </t>
  </si>
  <si>
    <t xml:space="preserve">   AREVALO GUERRA JORGE LUIS</t>
  </si>
  <si>
    <t>001-NI -00001335-00</t>
  </si>
  <si>
    <t>001-FV -00321174-00</t>
  </si>
  <si>
    <t xml:space="preserve">78023591            </t>
  </si>
  <si>
    <t xml:space="preserve">   NICOLAS MORALES JOSE</t>
  </si>
  <si>
    <t>001-FV -00000113-00</t>
  </si>
  <si>
    <t>001-FV -00000499-00</t>
  </si>
  <si>
    <t>001-FV -00001079-00</t>
  </si>
  <si>
    <t xml:space="preserve">78034841            </t>
  </si>
  <si>
    <t xml:space="preserve">   GARCIA  ARGEMIRO</t>
  </si>
  <si>
    <t xml:space="preserve">79120728            </t>
  </si>
  <si>
    <t xml:space="preserve">   SANCHEZ SANCHEZ CESAR AUGUSTO</t>
  </si>
  <si>
    <t xml:space="preserve">79130192            </t>
  </si>
  <si>
    <t xml:space="preserve">   ROMERO RUGE JOSE</t>
  </si>
  <si>
    <t xml:space="preserve">79135236            </t>
  </si>
  <si>
    <t xml:space="preserve">   RINCON PULIDO HAROLD</t>
  </si>
  <si>
    <t>001-CM -00007549-00</t>
  </si>
  <si>
    <t>001-NI -00001419-00</t>
  </si>
  <si>
    <t xml:space="preserve">79136205            </t>
  </si>
  <si>
    <t xml:space="preserve">   GUZMAN SORIANO LUIS GEYLER</t>
  </si>
  <si>
    <t>001-FV -00000897-00</t>
  </si>
  <si>
    <t xml:space="preserve">79136633            </t>
  </si>
  <si>
    <t xml:space="preserve">   CHACON CEPEDA WILSON</t>
  </si>
  <si>
    <t>001-CC -00711260-00</t>
  </si>
  <si>
    <t xml:space="preserve">79233655            </t>
  </si>
  <si>
    <t xml:space="preserve">   ESPINOSA LORENZANA JUAN</t>
  </si>
  <si>
    <t>001-NI -00000803-00</t>
  </si>
  <si>
    <t>001-NI -00001301-00</t>
  </si>
  <si>
    <t>001-FV -00000891-00</t>
  </si>
  <si>
    <t xml:space="preserve">79239493            </t>
  </si>
  <si>
    <t xml:space="preserve">   RODRIGUEZ ANDRADE HENRY ABELINO</t>
  </si>
  <si>
    <t>001-FV -00001172-00</t>
  </si>
  <si>
    <t xml:space="preserve">79245247            </t>
  </si>
  <si>
    <t xml:space="preserve">   BONILLA GOMEZ ROGOBERTO</t>
  </si>
  <si>
    <t xml:space="preserve">79328001            </t>
  </si>
  <si>
    <t xml:space="preserve">   MARTINEZ CORREDOR NELSON</t>
  </si>
  <si>
    <t>001-NI -00001143-00</t>
  </si>
  <si>
    <t xml:space="preserve">79380864            </t>
  </si>
  <si>
    <t xml:space="preserve">   PADILLA MARTINEZ MARIO</t>
  </si>
  <si>
    <t>001-FV -00000975-00</t>
  </si>
  <si>
    <t xml:space="preserve">79403082            </t>
  </si>
  <si>
    <t xml:space="preserve">   CORTES MENDOZA FERNANDO</t>
  </si>
  <si>
    <t>002-CM -00008618-00</t>
  </si>
  <si>
    <t>001-NI -00000936-00</t>
  </si>
  <si>
    <t>001-NI -00001432-00</t>
  </si>
  <si>
    <t xml:space="preserve">79497336            </t>
  </si>
  <si>
    <t xml:space="preserve">   PINZON CRUZ JOSE</t>
  </si>
  <si>
    <t>001-NI -00001338-00</t>
  </si>
  <si>
    <t>001-NI -00001426-00</t>
  </si>
  <si>
    <t xml:space="preserve">79539216            </t>
  </si>
  <si>
    <t xml:space="preserve">   BERNAL ALARCON JHON RAFAEL</t>
  </si>
  <si>
    <t xml:space="preserve">79596963            </t>
  </si>
  <si>
    <t xml:space="preserve">   ROMERO GUZMAN RICARDO ALEXIS</t>
  </si>
  <si>
    <t>001-NI -00001277-00</t>
  </si>
  <si>
    <t xml:space="preserve">79613813            </t>
  </si>
  <si>
    <t xml:space="preserve">   RUIZ PALOMINO JHON</t>
  </si>
  <si>
    <t xml:space="preserve">79699092            </t>
  </si>
  <si>
    <t xml:space="preserve">   LEON CORTES JAVIER</t>
  </si>
  <si>
    <t>001-NI -00000950-00</t>
  </si>
  <si>
    <t>001-NI -00001321-00</t>
  </si>
  <si>
    <t>001-NI -00001407-00</t>
  </si>
  <si>
    <t xml:space="preserve">79700016            </t>
  </si>
  <si>
    <t xml:space="preserve">   JARAMILLO GONZALEZ FREDY</t>
  </si>
  <si>
    <t>001-NI -00000821-00</t>
  </si>
  <si>
    <t>001-FV -00000024-00</t>
  </si>
  <si>
    <t>001-FV -00000337-00</t>
  </si>
  <si>
    <t xml:space="preserve">79709761            </t>
  </si>
  <si>
    <t xml:space="preserve">   MARTINEZ CUBILLOS EDGAR</t>
  </si>
  <si>
    <t>001-CC -00711403-00</t>
  </si>
  <si>
    <t>001-NI -00001459-00</t>
  </si>
  <si>
    <t>001-FV -01112249-00</t>
  </si>
  <si>
    <t xml:space="preserve">79713125            </t>
  </si>
  <si>
    <t xml:space="preserve">   CRUZ MAMANCHE DAIRO ALONSO</t>
  </si>
  <si>
    <t>001-NI -00001201-00</t>
  </si>
  <si>
    <t xml:space="preserve">79717607            </t>
  </si>
  <si>
    <t xml:space="preserve">   VASCO VASCO FRANZ WOLTER</t>
  </si>
  <si>
    <t>001-CM -00007071-00</t>
  </si>
  <si>
    <t xml:space="preserve">79743211            </t>
  </si>
  <si>
    <t xml:space="preserve">   MELO GUARIN JHON ALEXANDER</t>
  </si>
  <si>
    <t>001-CM -00006534-00</t>
  </si>
  <si>
    <t>001-CM -00007063-00</t>
  </si>
  <si>
    <t>001-NI -00000801-00</t>
  </si>
  <si>
    <t xml:space="preserve">79746243            </t>
  </si>
  <si>
    <t xml:space="preserve">   CARDENAS  ALEX</t>
  </si>
  <si>
    <t>001-CC -00711297-00</t>
  </si>
  <si>
    <t xml:space="preserve">79758355            </t>
  </si>
  <si>
    <t xml:space="preserve">   PRIMICIERO BARBOSA WILLIAM</t>
  </si>
  <si>
    <t>001-NI -00001339-00</t>
  </si>
  <si>
    <t>001-NI -00001427-00</t>
  </si>
  <si>
    <t>001-NI -00001604-00</t>
  </si>
  <si>
    <t>001-FV -11051107-00</t>
  </si>
  <si>
    <t xml:space="preserve">79760053            </t>
  </si>
  <si>
    <t xml:space="preserve">   UMAÑA VARGAS CESAR HUMBERTO</t>
  </si>
  <si>
    <t>001-FV -00000158-00</t>
  </si>
  <si>
    <t>001-FV -00000865-00</t>
  </si>
  <si>
    <t xml:space="preserve">79767272            </t>
  </si>
  <si>
    <t xml:space="preserve">   SANCHEZ JIMENEZ JUAN</t>
  </si>
  <si>
    <t xml:space="preserve">79772264            </t>
  </si>
  <si>
    <t xml:space="preserve">   FONSECA  CESAR</t>
  </si>
  <si>
    <t xml:space="preserve">79815975            </t>
  </si>
  <si>
    <t xml:space="preserve">   SALAZAR SALAZAR AMIR</t>
  </si>
  <si>
    <t xml:space="preserve">79819000            </t>
  </si>
  <si>
    <t xml:space="preserve">   FORERO HERNANDEZ ALEXANDER</t>
  </si>
  <si>
    <t>002-CM -00005081-00</t>
  </si>
  <si>
    <t xml:space="preserve">79914691            </t>
  </si>
  <si>
    <t xml:space="preserve">   RODRIGUEZ MAHECHA FABIAN</t>
  </si>
  <si>
    <t xml:space="preserve">79921876            </t>
  </si>
  <si>
    <t xml:space="preserve">   LUGO  CAMILO ANDRES</t>
  </si>
  <si>
    <t>001-CC -00711268-00</t>
  </si>
  <si>
    <t xml:space="preserve">79938236            </t>
  </si>
  <si>
    <t xml:space="preserve">   VASQUEZ PLAZAS CESAR AUGUSTO</t>
  </si>
  <si>
    <t>001-NI -00000932-00</t>
  </si>
  <si>
    <t xml:space="preserve">79996009            </t>
  </si>
  <si>
    <t xml:space="preserve">   AGUDELO OVALLE JHON</t>
  </si>
  <si>
    <t xml:space="preserve">80004810            </t>
  </si>
  <si>
    <t xml:space="preserve">   QUEVEDO MUÑOZ ANDRES ALEXIS</t>
  </si>
  <si>
    <t xml:space="preserve">80009935            </t>
  </si>
  <si>
    <t xml:space="preserve">   NOY FONSECA FREDDY ALEXANDER</t>
  </si>
  <si>
    <t>001-CM -00009176-00</t>
  </si>
  <si>
    <t>001-NT -00003323-00</t>
  </si>
  <si>
    <t xml:space="preserve">80010798            </t>
  </si>
  <si>
    <t xml:space="preserve">   PEÑA LARA IVAN DARIO</t>
  </si>
  <si>
    <t>001-CC -00711389-00</t>
  </si>
  <si>
    <t xml:space="preserve">80015725            </t>
  </si>
  <si>
    <t xml:space="preserve">   ANTONIO VALDERRAMA MISAEL</t>
  </si>
  <si>
    <t>001-FV -00000851-00</t>
  </si>
  <si>
    <t>001-FV -00178177-00</t>
  </si>
  <si>
    <t xml:space="preserve">80018625            </t>
  </si>
  <si>
    <t xml:space="preserve">   PAYOMA UREÑA WILLIAM</t>
  </si>
  <si>
    <t>001-FV -00000056-00</t>
  </si>
  <si>
    <t>001-FV -00000152-00</t>
  </si>
  <si>
    <t>001-FV -00000405-00</t>
  </si>
  <si>
    <t>001-FV -00000607-00</t>
  </si>
  <si>
    <t>001-FV -00000913-00</t>
  </si>
  <si>
    <t xml:space="preserve">80023722            </t>
  </si>
  <si>
    <t xml:space="preserve">   LAGOS MALLAMA JOHN EDWIN</t>
  </si>
  <si>
    <t>001-CC -00711398-00</t>
  </si>
  <si>
    <t xml:space="preserve">80048657            </t>
  </si>
  <si>
    <t xml:space="preserve">   SANTOS MENDEZ CARLOS ALBERTO</t>
  </si>
  <si>
    <t xml:space="preserve">80120919            </t>
  </si>
  <si>
    <t xml:space="preserve">   PATIÑO CORONADO RODOLFO</t>
  </si>
  <si>
    <t>001-NI -00000823-00</t>
  </si>
  <si>
    <t xml:space="preserve">80143415            </t>
  </si>
  <si>
    <t xml:space="preserve">   CANDIL VARGAS JUAN GABRIEL</t>
  </si>
  <si>
    <t>001-CC -00711299-00</t>
  </si>
  <si>
    <t xml:space="preserve">80146378            </t>
  </si>
  <si>
    <t xml:space="preserve">   HURTADO DIAZ PEDRO</t>
  </si>
  <si>
    <t>001-NI -00001323-00</t>
  </si>
  <si>
    <t>001-FV -00000916-00</t>
  </si>
  <si>
    <t xml:space="preserve">80204993            </t>
  </si>
  <si>
    <t xml:space="preserve">   HERNANDEZ ROA ARLEY</t>
  </si>
  <si>
    <t>001-CM -00009197-00</t>
  </si>
  <si>
    <t xml:space="preserve">80212638            </t>
  </si>
  <si>
    <t xml:space="preserve">   BEJARANO RODRIGUEZ ALEXIS</t>
  </si>
  <si>
    <t>001-CC -00711306-00</t>
  </si>
  <si>
    <t>001-NI -00001269-00</t>
  </si>
  <si>
    <t>001-NI -00001418-00</t>
  </si>
  <si>
    <t xml:space="preserve">80256394            </t>
  </si>
  <si>
    <t xml:space="preserve">   CRISTIANO BENITEZ JHON STEVEN</t>
  </si>
  <si>
    <t>001-NI -00001121-00</t>
  </si>
  <si>
    <t xml:space="preserve">80257650            </t>
  </si>
  <si>
    <t xml:space="preserve">   CASTELLANOS BARREIRO PEDRO ENRIQUE</t>
  </si>
  <si>
    <t xml:space="preserve">80258659            </t>
  </si>
  <si>
    <t xml:space="preserve">   PARADA GUZMAN JOHAN</t>
  </si>
  <si>
    <t>001-FV -00000906-00</t>
  </si>
  <si>
    <t xml:space="preserve">8032677             </t>
  </si>
  <si>
    <t xml:space="preserve">   RODAS RIOS DAVID ALEJANDRO</t>
  </si>
  <si>
    <t>001-CM -00009121-00</t>
  </si>
  <si>
    <t xml:space="preserve">80360278            </t>
  </si>
  <si>
    <t xml:space="preserve">   VARGAS CAMARGO ROBERTO</t>
  </si>
  <si>
    <t>001-NI -00001325-00</t>
  </si>
  <si>
    <t>001-NI -00001326-00</t>
  </si>
  <si>
    <t>002-CM -00008612-00</t>
  </si>
  <si>
    <t>002-CM -00009066-00</t>
  </si>
  <si>
    <t xml:space="preserve">80428966            </t>
  </si>
  <si>
    <t xml:space="preserve">   REATIAGA GONZALEZ JOSELIN</t>
  </si>
  <si>
    <t>002-CM -00191354-00</t>
  </si>
  <si>
    <t xml:space="preserve">80491444            </t>
  </si>
  <si>
    <t xml:space="preserve">   RODRIGUEZ RAMIREZ OSCAR ENRIQUE</t>
  </si>
  <si>
    <t>001-NI -00000155-00</t>
  </si>
  <si>
    <t xml:space="preserve">80492407            </t>
  </si>
  <si>
    <t xml:space="preserve">   ESCANDON CRUZ OSCAR ORLANDO</t>
  </si>
  <si>
    <t>002-CM -00005354-00</t>
  </si>
  <si>
    <t xml:space="preserve">8060536             </t>
  </si>
  <si>
    <t xml:space="preserve">   PACHECO HOZ JAIR</t>
  </si>
  <si>
    <t xml:space="preserve">80723129            </t>
  </si>
  <si>
    <t xml:space="preserve">   HERRERA  EMMANUEL</t>
  </si>
  <si>
    <t xml:space="preserve">80725167            </t>
  </si>
  <si>
    <t xml:space="preserve">   MORALES MONROY MAURICIO</t>
  </si>
  <si>
    <t xml:space="preserve">80737801            </t>
  </si>
  <si>
    <t xml:space="preserve">   ROJAS ORTIZ WILLIAM YESID</t>
  </si>
  <si>
    <t xml:space="preserve">80757136            </t>
  </si>
  <si>
    <t xml:space="preserve">   BENAVIDEZ  CARLOS</t>
  </si>
  <si>
    <t>001-NI -00000926-00</t>
  </si>
  <si>
    <t xml:space="preserve">80765207            </t>
  </si>
  <si>
    <t xml:space="preserve">   SAAVEDRA PARDO RODOLFO</t>
  </si>
  <si>
    <t>001-FV -00000037-00</t>
  </si>
  <si>
    <t>001-FV -00000669-00</t>
  </si>
  <si>
    <t>001-FV -00000882-00</t>
  </si>
  <si>
    <t>001-FV -00624671-00</t>
  </si>
  <si>
    <t xml:space="preserve">80768611            </t>
  </si>
  <si>
    <t xml:space="preserve">   TARQUINO HERRERA HAIVER LISANDRO</t>
  </si>
  <si>
    <t xml:space="preserve">80768640            </t>
  </si>
  <si>
    <t xml:space="preserve">   MILLAN TOVAR GONZALO</t>
  </si>
  <si>
    <t xml:space="preserve">80775656            </t>
  </si>
  <si>
    <t xml:space="preserve">   SAMUDIO LOZANO MIGUEL ANGEL</t>
  </si>
  <si>
    <t xml:space="preserve">80783167            </t>
  </si>
  <si>
    <t xml:space="preserve">   TRIANA BOHORQUEZ JORGE YAMIL</t>
  </si>
  <si>
    <t>001-CM -00007079-00</t>
  </si>
  <si>
    <t xml:space="preserve">80799930            </t>
  </si>
  <si>
    <t xml:space="preserve">   CAICEDO MORENO JHON JAIRO</t>
  </si>
  <si>
    <t xml:space="preserve">808000167           </t>
  </si>
  <si>
    <t xml:space="preserve">   PINEROS  MIGUEL DARIO</t>
  </si>
  <si>
    <t>001-NI -00001119-00</t>
  </si>
  <si>
    <t xml:space="preserve">80800167            </t>
  </si>
  <si>
    <t xml:space="preserve">   PIÑEROS CARREÑO MIGUEL DARIO</t>
  </si>
  <si>
    <t>001-NI -00001215-00</t>
  </si>
  <si>
    <t xml:space="preserve">80819637            </t>
  </si>
  <si>
    <t xml:space="preserve">   REYES LOPEZ WILFER ENRIQUE</t>
  </si>
  <si>
    <t>001-FV -00000582-00</t>
  </si>
  <si>
    <t>001-FV -00000721-00</t>
  </si>
  <si>
    <t>001-FV -00269224-00</t>
  </si>
  <si>
    <t xml:space="preserve">80827483            </t>
  </si>
  <si>
    <t xml:space="preserve">   RINCON BRAVO JUAN GUILLERMO</t>
  </si>
  <si>
    <t>001-CM -00008924-00</t>
  </si>
  <si>
    <t xml:space="preserve">80827718            </t>
  </si>
  <si>
    <t xml:space="preserve">   TAUTA WILSON JAVIER</t>
  </si>
  <si>
    <t xml:space="preserve">80926678            </t>
  </si>
  <si>
    <t xml:space="preserve">   DIAZ DIAZ EDER</t>
  </si>
  <si>
    <t xml:space="preserve">80932205            </t>
  </si>
  <si>
    <t xml:space="preserve">   ACOSTA CASTELLANOS DIEGO ALEXANDER</t>
  </si>
  <si>
    <t xml:space="preserve">8205500             </t>
  </si>
  <si>
    <t xml:space="preserve">   CAÑAVERAL CANO EDWIN ALBERTO</t>
  </si>
  <si>
    <t>007-CM -00019522-00</t>
  </si>
  <si>
    <t xml:space="preserve">8498562             </t>
  </si>
  <si>
    <t xml:space="preserve">   GOMEZ GOMEZ EDISON</t>
  </si>
  <si>
    <t xml:space="preserve">85154379            </t>
  </si>
  <si>
    <t xml:space="preserve">   LUGO ENRIQUE VASQUEZ</t>
  </si>
  <si>
    <t xml:space="preserve">8640114             </t>
  </si>
  <si>
    <t xml:space="preserve">   MAZA SANTIAGO BIENVENIDO</t>
  </si>
  <si>
    <t xml:space="preserve">8799588             </t>
  </si>
  <si>
    <t xml:space="preserve">   ACOSTA BARCELO JHAN CARLOS</t>
  </si>
  <si>
    <t xml:space="preserve">88240407            </t>
  </si>
  <si>
    <t xml:space="preserve">   PALENCIA RUIZ MIGUEL ROLANDO</t>
  </si>
  <si>
    <t xml:space="preserve">88279952            </t>
  </si>
  <si>
    <t xml:space="preserve">   CARVAJALINO CARVAJALINO EDGAR</t>
  </si>
  <si>
    <t>001-FV -00001166-00</t>
  </si>
  <si>
    <t xml:space="preserve">92261682            </t>
  </si>
  <si>
    <t xml:space="preserve">   SALGADO  ELKIN</t>
  </si>
  <si>
    <t>001-NI -00007093-00</t>
  </si>
  <si>
    <t xml:space="preserve">92277331            </t>
  </si>
  <si>
    <t xml:space="preserve">   PADILLA RIOS ANDIS RAFAEL</t>
  </si>
  <si>
    <t>001-FV -00000304-00</t>
  </si>
  <si>
    <t xml:space="preserve">92555131            </t>
  </si>
  <si>
    <t xml:space="preserve">   PEREZ MARTINEZ GILDARDO ENRIQUE</t>
  </si>
  <si>
    <t>001-FV -00001069-00</t>
  </si>
  <si>
    <t xml:space="preserve">93204140            </t>
  </si>
  <si>
    <t xml:space="preserve">   ÑUSTES ORTIZ HUMBERTO</t>
  </si>
  <si>
    <t>001-CM -00006354-00</t>
  </si>
  <si>
    <t>001-NI -00001361-00</t>
  </si>
  <si>
    <t>002-CM -00007928-00</t>
  </si>
  <si>
    <t>001-FV -00000549-00</t>
  </si>
  <si>
    <t>001-FV -00118655-00</t>
  </si>
  <si>
    <t>001-FV -00450451-00</t>
  </si>
  <si>
    <t xml:space="preserve">93206332            </t>
  </si>
  <si>
    <t xml:space="preserve">   RICO TAVERA OSCAR ARNULFO</t>
  </si>
  <si>
    <t xml:space="preserve">93375632            </t>
  </si>
  <si>
    <t xml:space="preserve">   ARDILA ZAPATA CARLOS EDUARDO</t>
  </si>
  <si>
    <t>001-CM -00007679-00</t>
  </si>
  <si>
    <t xml:space="preserve">94488702            </t>
  </si>
  <si>
    <t xml:space="preserve">   ORTIZ VELEZ LUIS EDGAR</t>
  </si>
  <si>
    <t>001-FV -00001061-00</t>
  </si>
  <si>
    <t xml:space="preserve">94489538            </t>
  </si>
  <si>
    <t xml:space="preserve">   VALDES OROZCO ALEXANDER</t>
  </si>
  <si>
    <t>001-CM -00007296-00</t>
  </si>
  <si>
    <t xml:space="preserve">94492317            </t>
  </si>
  <si>
    <t xml:space="preserve">   ALVAREZ SEPULVEDA CARLOS</t>
  </si>
  <si>
    <t xml:space="preserve">94508955            </t>
  </si>
  <si>
    <t xml:space="preserve">   BALANTA SANCHEZ BESLED</t>
  </si>
  <si>
    <t>001-FV -00000031-00</t>
  </si>
  <si>
    <t xml:space="preserve">9779996             </t>
  </si>
  <si>
    <t xml:space="preserve">   ARTURO FLOREZ CARLOS</t>
  </si>
  <si>
    <t>001-CC -00711378-00</t>
  </si>
  <si>
    <t xml:space="preserve">98620058            </t>
  </si>
  <si>
    <t xml:space="preserve">   RAMIREZ RAMIREZ ARLEY HUMBERTO</t>
  </si>
  <si>
    <t>001-CM -00007522-00</t>
  </si>
  <si>
    <t>001-NR -00002692-00</t>
  </si>
  <si>
    <t xml:space="preserve">98663455            </t>
  </si>
  <si>
    <t xml:space="preserve">   ALVAREZ GOMEZ JUAN GUILLERMO</t>
  </si>
  <si>
    <t xml:space="preserve">98701728            </t>
  </si>
  <si>
    <t xml:space="preserve">   BUITRAGO URAN ELMER</t>
  </si>
  <si>
    <t xml:space="preserve">9920790             </t>
  </si>
  <si>
    <t xml:space="preserve">   SEPULVEDA ESCOBAR JORGE IVAN</t>
  </si>
  <si>
    <t xml:space="preserve">63538243            </t>
  </si>
  <si>
    <t xml:space="preserve">   GALVIS RUEDA YENNY XIMENA</t>
  </si>
  <si>
    <t>001-NT -00002372-00</t>
  </si>
  <si>
    <t>001-FV -00028275-00</t>
  </si>
  <si>
    <t>001-FV -00028428-00</t>
  </si>
  <si>
    <t>001-FV -00030769-00</t>
  </si>
  <si>
    <t>001-FV -00033471-00</t>
  </si>
  <si>
    <t>001-FV -00033472-00</t>
  </si>
  <si>
    <t>001-FV -00033473-00</t>
  </si>
  <si>
    <t>001-FV -00033474-00</t>
  </si>
  <si>
    <t>001-FV -00033475-00</t>
  </si>
  <si>
    <t>001-FV -00033476-00</t>
  </si>
  <si>
    <t>001-FV -00033477-00</t>
  </si>
  <si>
    <t>001-FN -00002274-00</t>
  </si>
  <si>
    <t>001-FN -00002278-00</t>
  </si>
  <si>
    <t>001-FN -00003085-00</t>
  </si>
  <si>
    <t>001-FN -00003112-00</t>
  </si>
  <si>
    <t>001-FN -00003124-00</t>
  </si>
  <si>
    <t>001-FN -00003177-00</t>
  </si>
  <si>
    <t>001-FV -00029320-00</t>
  </si>
  <si>
    <t>001-FV -00029759-00</t>
  </si>
  <si>
    <t>001-FV -00029897-00</t>
  </si>
  <si>
    <t>001-FV -00030128-00</t>
  </si>
  <si>
    <t>001-FV -00030220-00</t>
  </si>
  <si>
    <t>001-FV -00030221-00</t>
  </si>
  <si>
    <t>001-FV -00032537-00</t>
  </si>
  <si>
    <t>001-FV -00032538-00</t>
  </si>
  <si>
    <t>CLIENTES VARIOS</t>
  </si>
  <si>
    <t>DIFICIL COBRO</t>
  </si>
  <si>
    <t>DETERIORO (CR)</t>
  </si>
  <si>
    <t>GIROS COMPAÑIAS VICULADAS</t>
  </si>
  <si>
    <t>UNIONES TEMPORALES</t>
  </si>
  <si>
    <t>A PARTICULARES</t>
  </si>
  <si>
    <t>A TRABAJADORES</t>
  </si>
  <si>
    <t>A PROVEEDORES</t>
  </si>
  <si>
    <t>OTROS</t>
  </si>
  <si>
    <t>PARA PROCESOS JUDICIALES</t>
  </si>
  <si>
    <t>860007336</t>
  </si>
  <si>
    <t>CAJA COLOMBIANA DE SUBSIDIO FAMILIAR CO</t>
  </si>
  <si>
    <t>13000002921</t>
  </si>
  <si>
    <t>RED INTEGRADORA CORPORATION</t>
  </si>
  <si>
    <t>800099283</t>
  </si>
  <si>
    <t>DROSERVICIO LTDA</t>
  </si>
  <si>
    <t>802013535</t>
  </si>
  <si>
    <t>VIDAPLAST S A</t>
  </si>
  <si>
    <t>802017775</t>
  </si>
  <si>
    <t>TERMOTEC DEL CARIBE S A S</t>
  </si>
  <si>
    <t>804016084</t>
  </si>
  <si>
    <t>PRODUCTOS HOSPITALARIOS S A  PRO H</t>
  </si>
  <si>
    <t>860513250</t>
  </si>
  <si>
    <t>PLASTIGAR SAS</t>
  </si>
  <si>
    <t>899999049</t>
  </si>
  <si>
    <t>ALMAGRARIO S.A.</t>
  </si>
  <si>
    <t>900225103</t>
  </si>
  <si>
    <t>RFX COMPANIA S A S</t>
  </si>
  <si>
    <t>900307638</t>
  </si>
  <si>
    <t>FULL LOGISTIK S A S</t>
  </si>
  <si>
    <t>900316596</t>
  </si>
  <si>
    <t>LOGISTICA INDUSTRIAL COLOMBIA SAS</t>
  </si>
  <si>
    <t>900431714</t>
  </si>
  <si>
    <t>OVI VENTURES SAS</t>
  </si>
  <si>
    <t>900469517</t>
  </si>
  <si>
    <t>TRANSPORTES LOGIMAX SAS</t>
  </si>
  <si>
    <t>900474573</t>
  </si>
  <si>
    <t>QUATROTEC LATINOAMERICA SAS</t>
  </si>
  <si>
    <t>900493118</t>
  </si>
  <si>
    <t>FULL 10 S A S</t>
  </si>
  <si>
    <t>900534459</t>
  </si>
  <si>
    <t>RED NACIONAL DE TRANSPORTES ANROD S</t>
  </si>
  <si>
    <t>900547186</t>
  </si>
  <si>
    <t>LEVIRA Y KIND SOLUCIONES EMPRESARIA</t>
  </si>
  <si>
    <t>900584050</t>
  </si>
  <si>
    <t>CONTINENTAL UNION GROUP S A S</t>
  </si>
  <si>
    <t>Generico</t>
  </si>
  <si>
    <t>900799926</t>
  </si>
  <si>
    <t>TN EXPRESS GLOBAL INTERNACIONAL S A</t>
  </si>
  <si>
    <t>900965916</t>
  </si>
  <si>
    <t>CAFE Y NEGOCIOS SAS</t>
  </si>
  <si>
    <t>00102</t>
  </si>
  <si>
    <t>BOGOTA HOLDING MASIVOS S.A S. (RED)</t>
  </si>
  <si>
    <t>0026565</t>
  </si>
  <si>
    <t>MEDELLIN-TOTAL MENSAJERIA</t>
  </si>
  <si>
    <t>0031</t>
  </si>
  <si>
    <t>BOGOTA MUNDO NET WORD CRA 74A NORMANDIA</t>
  </si>
  <si>
    <t>01200</t>
  </si>
  <si>
    <t>ESPINAL CRA 5 MULTISERVICIOS KAED</t>
  </si>
  <si>
    <t>01212</t>
  </si>
  <si>
    <t>BOGOTA CRA 16 VOTO NACIONAL</t>
  </si>
  <si>
    <t>BOGOTA (DIRECTO) - SAN PABLO</t>
  </si>
  <si>
    <t>0280</t>
  </si>
  <si>
    <t>REDDECOMPRAS.COM</t>
  </si>
  <si>
    <t>TUMACO NARINO (DIRECTO) CLL SUCRE</t>
  </si>
  <si>
    <t>0412</t>
  </si>
  <si>
    <t>BOGOTA RESTREPO CRA 24 C</t>
  </si>
  <si>
    <t>0430</t>
  </si>
  <si>
    <t>BOGOTA CARVAJAL CLL 35</t>
  </si>
  <si>
    <t>0441</t>
  </si>
  <si>
    <t>CALI - VALLE CLL 12 C.C. MALCA</t>
  </si>
  <si>
    <t>050</t>
  </si>
  <si>
    <t>CURILLO CAQUETA-CENTRO</t>
  </si>
  <si>
    <t>0505</t>
  </si>
  <si>
    <t>POPAYAN-HOTEL TERRAZA CLUB</t>
  </si>
  <si>
    <t>0544</t>
  </si>
  <si>
    <t>MEDELLIN C.C. METRO HUECO CRA 53</t>
  </si>
  <si>
    <t>058370</t>
  </si>
  <si>
    <t>SAN LUIS DE GACENO</t>
  </si>
  <si>
    <t>05847</t>
  </si>
  <si>
    <t>ARGELIA SINAI CAUCA CRA 2</t>
  </si>
  <si>
    <t>0626</t>
  </si>
  <si>
    <t>LA ESMERALDA NARINO CASA 13</t>
  </si>
  <si>
    <t>070984</t>
  </si>
  <si>
    <t>PUERTO LIBERTADOR-CORDOBA --VARIEDADES</t>
  </si>
  <si>
    <t>080</t>
  </si>
  <si>
    <t>CALI CENTRO C.C. PETECUY I</t>
  </si>
  <si>
    <t>CALI(DIRECTO)- CANAVERALEJO</t>
  </si>
  <si>
    <t>1000</t>
  </si>
  <si>
    <t>CUCUTA CLL 24 GARCIA HERREROS</t>
  </si>
  <si>
    <t>1002</t>
  </si>
  <si>
    <t>ACEVEDO CRA 4 B/CENTRO</t>
  </si>
  <si>
    <t>1008</t>
  </si>
  <si>
    <t>SOLEDAD AV CIRCUNVALAR</t>
  </si>
  <si>
    <t>10130</t>
  </si>
  <si>
    <t>BARRANQUILLA CARRERA 53 SYNERGI GIFT</t>
  </si>
  <si>
    <t>1018</t>
  </si>
  <si>
    <t>CALI CRA 43B REPUBLICA DE ISRAEL</t>
  </si>
  <si>
    <t>1023</t>
  </si>
  <si>
    <t>SOLEDAD CLL 45 FARMALLANOS DOS</t>
  </si>
  <si>
    <t>1033</t>
  </si>
  <si>
    <t>MEDELLIN CRA 76 MULTICENTRODEENVIOS S.A</t>
  </si>
  <si>
    <t>1040</t>
  </si>
  <si>
    <t>SOLEDAD CRA 14A B/VILLA ESTADIO</t>
  </si>
  <si>
    <t>1041</t>
  </si>
  <si>
    <t>RIOHACHA CLL 15 GLOBAL SERVICE</t>
  </si>
  <si>
    <t>1043</t>
  </si>
  <si>
    <t>BOGOTA CRA 69 K LAS FERIAS</t>
  </si>
  <si>
    <t>1049</t>
  </si>
  <si>
    <t>CALARCA CLL 30</t>
  </si>
  <si>
    <t>1050</t>
  </si>
  <si>
    <t>BOGOTA TRAV 93 ALAMOS NORTE</t>
  </si>
  <si>
    <t>1051</t>
  </si>
  <si>
    <t>BOGOTA CLL 65 A ENGATIVA</t>
  </si>
  <si>
    <t>1057</t>
  </si>
  <si>
    <t>CALI CLL 72 J B/RICARDO BALCAZAR</t>
  </si>
  <si>
    <t>1059</t>
  </si>
  <si>
    <t>BOGOTA EXPRESH (VIRTUAL)</t>
  </si>
  <si>
    <t>1068</t>
  </si>
  <si>
    <t>CUCUTA CLL 3A B/COLSAG</t>
  </si>
  <si>
    <t>1069</t>
  </si>
  <si>
    <t>SOACHA C.C MIRAFLORES CIUDAD VERDE</t>
  </si>
  <si>
    <t>1070</t>
  </si>
  <si>
    <t>MAGUI PAYAN NARINO</t>
  </si>
  <si>
    <t>10700</t>
  </si>
  <si>
    <t>BOGOTA CLL 130D BIS SUBA AURES 2</t>
  </si>
  <si>
    <t>1072</t>
  </si>
  <si>
    <t>SANTA MARTA CRA 66 MULTISERVICIOS Y TEC</t>
  </si>
  <si>
    <t>1074</t>
  </si>
  <si>
    <t>BARRANQUILLA CRA 68 VARIEDADES UH LALA</t>
  </si>
  <si>
    <t>1078</t>
  </si>
  <si>
    <t>BOGOTA CRA 28 A LOAD SERVICE RH S.A.S</t>
  </si>
  <si>
    <t>1081</t>
  </si>
  <si>
    <t>CALI CRA 5 C (VIRTUAL)</t>
  </si>
  <si>
    <t>1082</t>
  </si>
  <si>
    <t>CALI GRAN CENTRO COMERCIAL</t>
  </si>
  <si>
    <t>10835</t>
  </si>
  <si>
    <t>CIENAGA CLL 7 B/CENTENARIO</t>
  </si>
  <si>
    <t>1097</t>
  </si>
  <si>
    <t>BOGOTA CRA 7 DIBARILO VENTURES S.A.S.</t>
  </si>
  <si>
    <t>110</t>
  </si>
  <si>
    <t>ARAUCA-REDSERVI</t>
  </si>
  <si>
    <t>1100</t>
  </si>
  <si>
    <t>BARRANQUILLA CLL 46 INDUSTRIAL TOOLBOX</t>
  </si>
  <si>
    <t>1103</t>
  </si>
  <si>
    <t>BOGOTA AGENCIA CARGA EXPRESS (VIRTUAL)</t>
  </si>
  <si>
    <t>1104</t>
  </si>
  <si>
    <t>MADRID ROSAS SOLUCIONES INTEGRALES S.A.</t>
  </si>
  <si>
    <t>1116</t>
  </si>
  <si>
    <t>TULUA SALECIANO CRA 25</t>
  </si>
  <si>
    <t>1119</t>
  </si>
  <si>
    <t>BOGOTA CLL 138 J&amp;M SOLUCIONES</t>
  </si>
  <si>
    <t>1123</t>
  </si>
  <si>
    <t>MELGAR CLL 6 CENTRO</t>
  </si>
  <si>
    <t>1130</t>
  </si>
  <si>
    <t>FUNZA CLL 13 SABOCCI</t>
  </si>
  <si>
    <t>1131</t>
  </si>
  <si>
    <t>BOGOTA CRA 59 DUOENVIOS</t>
  </si>
  <si>
    <t>1135</t>
  </si>
  <si>
    <t>ACACIAS CLL 13 PROLIFIC WORLD S.A.S</t>
  </si>
  <si>
    <t>1143</t>
  </si>
  <si>
    <t>BOGOTA CLL 69 SUR B/SANTA MARTA</t>
  </si>
  <si>
    <t>115</t>
  </si>
  <si>
    <t>PLANADAS TOLIMA CR 4</t>
  </si>
  <si>
    <t>11547</t>
  </si>
  <si>
    <t>BARRANQUILLA NAINTER BOX S.A.S (VIRTUAL</t>
  </si>
  <si>
    <t>1157</t>
  </si>
  <si>
    <t>BARRANQUILLA CLL 55 CELLNOLOGY</t>
  </si>
  <si>
    <t>1171</t>
  </si>
  <si>
    <t>BOGOTA CLL 8A SAN ANDRESITO DE LA 38</t>
  </si>
  <si>
    <t>1177</t>
  </si>
  <si>
    <t>SANTA MARTA CLL 23 C GAIRA</t>
  </si>
  <si>
    <t>LOS PATIOS CLL 22 B B/TASAJERO</t>
  </si>
  <si>
    <t>1179</t>
  </si>
  <si>
    <t>BOGOTA RED PAGARAPIDO S.A.S. (PRINCIPAL</t>
  </si>
  <si>
    <t>1181</t>
  </si>
  <si>
    <t>BARRANQUILLA TU PEDIDO (VIRTUAL)</t>
  </si>
  <si>
    <t>1183</t>
  </si>
  <si>
    <t>CALI MCN LOGISTIC VIRTUAL</t>
  </si>
  <si>
    <t>1187</t>
  </si>
  <si>
    <t>CALI CRA 97 A CALI CANTO</t>
  </si>
  <si>
    <t>1189</t>
  </si>
  <si>
    <t>MADRID CRA 3 B/CENTRO</t>
  </si>
  <si>
    <t>1190</t>
  </si>
  <si>
    <t>BOGOTA CRA 54 B/SAN RAFAEL</t>
  </si>
  <si>
    <t>1191</t>
  </si>
  <si>
    <t>SINCELEJO CLL 15 RAPPIDO.CO S.A.S</t>
  </si>
  <si>
    <t>1192</t>
  </si>
  <si>
    <t>VITERBO CLL 7</t>
  </si>
  <si>
    <t>1198</t>
  </si>
  <si>
    <t>BOGOTA CHAPINERO CLL 60</t>
  </si>
  <si>
    <t>1204</t>
  </si>
  <si>
    <t>BUCARAMANGA CRA 10 B/CAMPO HERMOSO</t>
  </si>
  <si>
    <t>1205</t>
  </si>
  <si>
    <t>PIEDECUESTA MOLINOS DEL VIENTO</t>
  </si>
  <si>
    <t>1208</t>
  </si>
  <si>
    <t>MEDELLIN CLL 21 (VIRTUAL)</t>
  </si>
  <si>
    <t>121</t>
  </si>
  <si>
    <t>CRAVO NORTE ARAUCA</t>
  </si>
  <si>
    <t>1210</t>
  </si>
  <si>
    <t>MEDELLIN FLORENCIA (VIRTUAL)</t>
  </si>
  <si>
    <t>1220</t>
  </si>
  <si>
    <t>BOGOTA TERMINAL SALITRE RED ALISTACONCO</t>
  </si>
  <si>
    <t>1221</t>
  </si>
  <si>
    <t>MANIZALES RED TECLOSERVI TECNOLOGIA LOG</t>
  </si>
  <si>
    <t>1228</t>
  </si>
  <si>
    <t>BOGOTA CLL 72 LA MERCED NORTE</t>
  </si>
  <si>
    <t>1230</t>
  </si>
  <si>
    <t>BOGOTA CRA 120 FOCUS BPO S.A.S</t>
  </si>
  <si>
    <t>1231</t>
  </si>
  <si>
    <t>BUCARAMANGA B/PROVENZA</t>
  </si>
  <si>
    <t>1236</t>
  </si>
  <si>
    <t>RED GRUPO INTEGRAL SANTANDER S.A.S. (PR</t>
  </si>
  <si>
    <t>1245</t>
  </si>
  <si>
    <t>YUMBO CRA 12 LA VIEJA ESTANCIA</t>
  </si>
  <si>
    <t>1249</t>
  </si>
  <si>
    <t>BOGOTA CLL 8 SILVA CARGA</t>
  </si>
  <si>
    <t>1251</t>
  </si>
  <si>
    <t>MATANZA CRA 6 CENTRO</t>
  </si>
  <si>
    <t>1259</t>
  </si>
  <si>
    <t>BOGOTA DIAG 50 RINCON DE VENECIA</t>
  </si>
  <si>
    <t>1261</t>
  </si>
  <si>
    <t>FUNZA CLL 14 PARQUE</t>
  </si>
  <si>
    <t>1262</t>
  </si>
  <si>
    <t>MADRID CRA 22 B/ SOCIEGO</t>
  </si>
  <si>
    <t>1263</t>
  </si>
  <si>
    <t>NOBSA TIENDA JUVENTUD &amp; DISEÑO</t>
  </si>
  <si>
    <t>1265</t>
  </si>
  <si>
    <t>CALI RAPI PAGO LAS ORQUIDEAS</t>
  </si>
  <si>
    <t>1266</t>
  </si>
  <si>
    <t>FUNZA PARQUE AGROINDUSTRIAL PERU JAPON</t>
  </si>
  <si>
    <t>1267</t>
  </si>
  <si>
    <t>CALI TERMINAL DE TRANSPORTES</t>
  </si>
  <si>
    <t>12681</t>
  </si>
  <si>
    <t>CALI-VERSALLES</t>
  </si>
  <si>
    <t>1270</t>
  </si>
  <si>
    <t>BARRANQUILLA VARIEDADES WILLIAM</t>
  </si>
  <si>
    <t>1277</t>
  </si>
  <si>
    <t>PUERTO COLOMBIA INVERSIONES AIRCO</t>
  </si>
  <si>
    <t>128</t>
  </si>
  <si>
    <t>BAHIA SOLANO CHOCO-LA FLORESTA</t>
  </si>
  <si>
    <t>1280</t>
  </si>
  <si>
    <t>EL CARMEN DE BOLIVAR ESQUINA SANTANDER</t>
  </si>
  <si>
    <t>1281</t>
  </si>
  <si>
    <t>CALI LA UNION (VIRTUAL)</t>
  </si>
  <si>
    <t>1283</t>
  </si>
  <si>
    <t>MEDELLIN GRUPO LOGISTICO ANT S.A.S</t>
  </si>
  <si>
    <t>1287</t>
  </si>
  <si>
    <t>BOGOTA DIAG 49 SUR BOSA PORVENIR</t>
  </si>
  <si>
    <t>1288</t>
  </si>
  <si>
    <t>BOGOTA AEROPUERTO EL DORADO BAG SECURIT</t>
  </si>
  <si>
    <t>129</t>
  </si>
  <si>
    <t>SAN AGUSTIN HUILA</t>
  </si>
  <si>
    <t>1291</t>
  </si>
  <si>
    <t>MEDELLIN CRA 78 B/ VELODROMO</t>
  </si>
  <si>
    <t>1295</t>
  </si>
  <si>
    <t>MALAMBO CLL 38 A CIUDAD CARIBE</t>
  </si>
  <si>
    <t>13062</t>
  </si>
  <si>
    <t>LLORENTE NARINO LAS PALMAS</t>
  </si>
  <si>
    <t>13102</t>
  </si>
  <si>
    <t>SINCELEJO SUCRE-CENTRO CLL20</t>
  </si>
  <si>
    <t>134</t>
  </si>
  <si>
    <t>CIUDAD BOLIVAR ANTIOQUIA</t>
  </si>
  <si>
    <t>136</t>
  </si>
  <si>
    <t>LINARES NARINO-1</t>
  </si>
  <si>
    <t>13889713</t>
  </si>
  <si>
    <t>BARRANCABERMEJA AV CLL 52</t>
  </si>
  <si>
    <t>1691</t>
  </si>
  <si>
    <t>ARMENIA-EL TESORO CENTRO</t>
  </si>
  <si>
    <t>1794</t>
  </si>
  <si>
    <t>CHARALA SANTANDER CRA 14</t>
  </si>
  <si>
    <t>220131</t>
  </si>
  <si>
    <t>PACHO C/MARCA CRA 17</t>
  </si>
  <si>
    <t>22650</t>
  </si>
  <si>
    <t>SOGAMOSO BOYACA-CR18</t>
  </si>
  <si>
    <t>22716</t>
  </si>
  <si>
    <t>SOGAMOSO BOYACA-HIPERCENTRO NOBSA</t>
  </si>
  <si>
    <t>232</t>
  </si>
  <si>
    <t>SUAZA HUILA</t>
  </si>
  <si>
    <t>23697</t>
  </si>
  <si>
    <t>SOCORRO SANTANDER-PAPELERIA EL BUHO</t>
  </si>
  <si>
    <t>24964</t>
  </si>
  <si>
    <t>CAJICA C/MARCA(SHOTMAIL)</t>
  </si>
  <si>
    <t>24980</t>
  </si>
  <si>
    <t>BOGOTA L08-KENNEDY EL AMPARO</t>
  </si>
  <si>
    <t>24990</t>
  </si>
  <si>
    <t>GUAMAL MAGDALENA-IVERO YAZS</t>
  </si>
  <si>
    <t>2523</t>
  </si>
  <si>
    <t>PTO RONDON ARAUCA</t>
  </si>
  <si>
    <t>25482</t>
  </si>
  <si>
    <t>EL BORDO PATIA CAUCA-CEA  AUTOCLUB DEL</t>
  </si>
  <si>
    <t>26277</t>
  </si>
  <si>
    <t>SANTA MARTA  CI LOGISTICA INDUSTRIAL CR</t>
  </si>
  <si>
    <t>BOGOTA (DIRECTO)-L01 CONTADOR</t>
  </si>
  <si>
    <t>BOGOTA (DIRECTO)-L02- CL 97</t>
  </si>
  <si>
    <t>26354</t>
  </si>
  <si>
    <t>BOGOTA CC FIESTA SUBA CR 101</t>
  </si>
  <si>
    <t>26496</t>
  </si>
  <si>
    <t>BOGOTA L08-BOITA</t>
  </si>
  <si>
    <t>26498</t>
  </si>
  <si>
    <t>BOGOTA ALCAZARES CRA 27</t>
  </si>
  <si>
    <t>26510</t>
  </si>
  <si>
    <t>TAURAMENA CENTRO</t>
  </si>
  <si>
    <t>26578</t>
  </si>
  <si>
    <t>PALMIRA ZAMORANO (P)</t>
  </si>
  <si>
    <t>26598</t>
  </si>
  <si>
    <t>CANDELARIA VALLE REDSERVI POBLADO CAMPE</t>
  </si>
  <si>
    <t>26600</t>
  </si>
  <si>
    <t>ARMENIA CENTRO COMERCIAL BOLIVAR</t>
  </si>
  <si>
    <t>26606</t>
  </si>
  <si>
    <t>SAN MARTIN-CRA 6 - CLUB DE MOTORES</t>
  </si>
  <si>
    <t>26608</t>
  </si>
  <si>
    <t>CALI CLL 17 (P)</t>
  </si>
  <si>
    <t>26679</t>
  </si>
  <si>
    <t>CALI SIGLO XXI SAN VICENTE</t>
  </si>
  <si>
    <t>26681</t>
  </si>
  <si>
    <t>GRANADA KM 30</t>
  </si>
  <si>
    <t>26689</t>
  </si>
  <si>
    <t>FOMEQUE CRA 3</t>
  </si>
  <si>
    <t>26697</t>
  </si>
  <si>
    <t>BOGOTA RED SERVI SAN ANDRESITO  CRA 20</t>
  </si>
  <si>
    <t>26700</t>
  </si>
  <si>
    <t>TULUA REDSERVI SAN VICENTE</t>
  </si>
  <si>
    <t>26720</t>
  </si>
  <si>
    <t>CALI MENSAJERIA C.C. PLAZA DE CAICEDO</t>
  </si>
  <si>
    <t>26721</t>
  </si>
  <si>
    <t>LA MESA CLL 8  CUNDINAMARCA</t>
  </si>
  <si>
    <t>26726</t>
  </si>
  <si>
    <t>SANTAMARTA - MULTISERVICIOS EL TRIUNFO</t>
  </si>
  <si>
    <t>26768</t>
  </si>
  <si>
    <t>BOGOTA KR 24 SAMPER MENDOZA (PRINCIPAL)</t>
  </si>
  <si>
    <t>26770</t>
  </si>
  <si>
    <t>BOGOTA CLL 63G BARRIO 7 DE AGOSTO</t>
  </si>
  <si>
    <t>26773</t>
  </si>
  <si>
    <t>CALI C.C. FRONTERA CRA 5</t>
  </si>
  <si>
    <t>26794</t>
  </si>
  <si>
    <t>BOGOTA FONTIBON CENTRO CLL 16J</t>
  </si>
  <si>
    <t>26813</t>
  </si>
  <si>
    <t>CARTAGENA CUATRO VIENTOS CASTILLETE TEL</t>
  </si>
  <si>
    <t>26815</t>
  </si>
  <si>
    <t>IBAGUE TOLIMA GRECOL S.A.S CALLE 13</t>
  </si>
  <si>
    <t>26823</t>
  </si>
  <si>
    <t>CALI PAPELERIA ONIX GOBERNACION</t>
  </si>
  <si>
    <t>26829</t>
  </si>
  <si>
    <t>BOGOTA CAPUCHINA CLL 16</t>
  </si>
  <si>
    <t>26840</t>
  </si>
  <si>
    <t>BOGOTA KAOTEG CRA 36A</t>
  </si>
  <si>
    <t>27347</t>
  </si>
  <si>
    <t>BOGOTA - SUBA APTOS VILLAMARIA</t>
  </si>
  <si>
    <t>27362</t>
  </si>
  <si>
    <t>BOGOTA - GALAN CALL 5 A</t>
  </si>
  <si>
    <t>29</t>
  </si>
  <si>
    <t>SAMANIEGO NARINO</t>
  </si>
  <si>
    <t>29756</t>
  </si>
  <si>
    <t>INZA CAUCA-TIERRADENTRO.NET</t>
  </si>
  <si>
    <t>29763</t>
  </si>
  <si>
    <t>PASTO-VILLA FLOR II</t>
  </si>
  <si>
    <t>29860</t>
  </si>
  <si>
    <t>BOGOTA L08- PLAZA DE LAS AMERICAS</t>
  </si>
  <si>
    <t>29870</t>
  </si>
  <si>
    <t>NOBSA BOYACA-HIPERNOBSA</t>
  </si>
  <si>
    <t>30073</t>
  </si>
  <si>
    <t>BOGOTA L11-PRADO VERANIEGO</t>
  </si>
  <si>
    <t>30258</t>
  </si>
  <si>
    <t>BOGOTA L08-CIUDAD ROMA</t>
  </si>
  <si>
    <t>31322</t>
  </si>
  <si>
    <t>CALI TRAMITES PAOLA</t>
  </si>
  <si>
    <t>33223</t>
  </si>
  <si>
    <t>BOGOTA L03-CENTRO CALLE13</t>
  </si>
  <si>
    <t>33782</t>
  </si>
  <si>
    <t>BUENAVENTURA- LA CASA BLANCA</t>
  </si>
  <si>
    <t>33786</t>
  </si>
  <si>
    <t>CALI-PUBLITODO SAN NICOLAS</t>
  </si>
  <si>
    <t>33787</t>
  </si>
  <si>
    <t>TORIBIO-CAUCA-NAAMIKO.NET</t>
  </si>
  <si>
    <t>33797</t>
  </si>
  <si>
    <t>BOGOTA L08-KENNEDY  PASTRANITA</t>
  </si>
  <si>
    <t>339</t>
  </si>
  <si>
    <t>CALI 4 ESQUINAS (D-F)</t>
  </si>
  <si>
    <t>386355</t>
  </si>
  <si>
    <t>BOGOTA SAN ANDRESITO SAN JOSE CALLE 8 A</t>
  </si>
  <si>
    <t>4065</t>
  </si>
  <si>
    <t>CUMBITARA NARINO</t>
  </si>
  <si>
    <t>4131</t>
  </si>
  <si>
    <t>POLICARPA NARINO</t>
  </si>
  <si>
    <t>4253</t>
  </si>
  <si>
    <t>EL PLATEADO CAUCA</t>
  </si>
  <si>
    <t>431</t>
  </si>
  <si>
    <t>BOGOTA CRA 28B MERCANTIL</t>
  </si>
  <si>
    <t>43607531</t>
  </si>
  <si>
    <t>ITAGUI CLL 52 PARQUE DE ITAGUI</t>
  </si>
  <si>
    <t>44</t>
  </si>
  <si>
    <t>MERCADERES CAUCA(D-F)</t>
  </si>
  <si>
    <t>445</t>
  </si>
  <si>
    <t>CALI  CLINICA DE ROPA A TU MEDIDA CC HO</t>
  </si>
  <si>
    <t>448</t>
  </si>
  <si>
    <t>BOGOTA BARRIO EL LISTON KR 20</t>
  </si>
  <si>
    <t>4567</t>
  </si>
  <si>
    <t>RED COOTRANSRIO LTDA (PRINCIPAL)</t>
  </si>
  <si>
    <t>475</t>
  </si>
  <si>
    <t>BUENAVENTURA CENTRO CRA 5</t>
  </si>
  <si>
    <t>484</t>
  </si>
  <si>
    <t>BOGOTA C.C SABANA PLAZA LOCAL 147</t>
  </si>
  <si>
    <t>487</t>
  </si>
  <si>
    <t>BUGA VALLE SERVITODO MENSAJERIA CRA 18</t>
  </si>
  <si>
    <t>488</t>
  </si>
  <si>
    <t>BOGOTA CARVAJAL CLL 37B</t>
  </si>
  <si>
    <t>4973</t>
  </si>
  <si>
    <t>SUPIA CALDAS</t>
  </si>
  <si>
    <t>51100</t>
  </si>
  <si>
    <t>BARRANQUILLA-AYM SOLUCIONES INFORMATICA</t>
  </si>
  <si>
    <t>51186</t>
  </si>
  <si>
    <t>JENESANO-BOYACA  CALLE 7</t>
  </si>
  <si>
    <t>521004406</t>
  </si>
  <si>
    <t>BOGOTA-MATALU CANDELARIA</t>
  </si>
  <si>
    <t>52629</t>
  </si>
  <si>
    <t>PIJINO DEL CARMEN-PAPELERIA DANGEDAV</t>
  </si>
  <si>
    <t>554</t>
  </si>
  <si>
    <t>BOGOTA SAN GABRIEL CLL 4B</t>
  </si>
  <si>
    <t>557</t>
  </si>
  <si>
    <t>DOSQUEBRADAS LOS NARANJOS  KR 11</t>
  </si>
  <si>
    <t>559</t>
  </si>
  <si>
    <t>BOGOTA SYSTRANS S.A.S. CL 95</t>
  </si>
  <si>
    <t>55963</t>
  </si>
  <si>
    <t>BARRANCO DE LOBA- CAFÉ INTERNET PUNTO E</t>
  </si>
  <si>
    <t>55964</t>
  </si>
  <si>
    <t>CALI-VALLE-PUNTO DE LA 44 CON CRA 15</t>
  </si>
  <si>
    <t>571</t>
  </si>
  <si>
    <t>BOGOTA DIAG 17C SUR RESTREPO</t>
  </si>
  <si>
    <t>57162</t>
  </si>
  <si>
    <t>BOGOTA L11-CANTALEJO</t>
  </si>
  <si>
    <t>57168</t>
  </si>
  <si>
    <t>XXXPASTO CENTRO (LG OPERADORES LOGISTIC</t>
  </si>
  <si>
    <t>574</t>
  </si>
  <si>
    <t>BOGOTA  - ALTAMIRA</t>
  </si>
  <si>
    <t>575</t>
  </si>
  <si>
    <t>BOGOTA  - BARRIO 20 DE JULIO</t>
  </si>
  <si>
    <t>580</t>
  </si>
  <si>
    <t>CALI CENTRO COMERCIAL MIO</t>
  </si>
  <si>
    <t>58075</t>
  </si>
  <si>
    <t>BOGOTA L08-KENEDY CLASS</t>
  </si>
  <si>
    <t>58210</t>
  </si>
  <si>
    <t>EL BANCO - MAGDALENA-VARIEDADES  NUEVO</t>
  </si>
  <si>
    <t>58219</t>
  </si>
  <si>
    <t>MALAGA-PAPELERIA  MUNDO DE PAPEL</t>
  </si>
  <si>
    <t>58309</t>
  </si>
  <si>
    <t>MONTENEGRO QUINDIO - INTERNET PISTA ON</t>
  </si>
  <si>
    <t>5847</t>
  </si>
  <si>
    <t>ARGELIA CAUCA</t>
  </si>
  <si>
    <t>588</t>
  </si>
  <si>
    <t>BELLO CRA 50 C.C. METROBELLO</t>
  </si>
  <si>
    <t>59119</t>
  </si>
  <si>
    <t>PALMIRA PRONTO ENVIOS</t>
  </si>
  <si>
    <t>59160</t>
  </si>
  <si>
    <t>ITAGUI REDSERVI SIMON BOLIVAR</t>
  </si>
  <si>
    <t>59354</t>
  </si>
  <si>
    <t>CALI-VALLE-VARIEDADES Y PAPELERIA EL GO</t>
  </si>
  <si>
    <t>597</t>
  </si>
  <si>
    <t>BOGOTA CLL 55 SUR B/OLARTE</t>
  </si>
  <si>
    <t>60</t>
  </si>
  <si>
    <t>MANIZALES-CENTRO</t>
  </si>
  <si>
    <t>605</t>
  </si>
  <si>
    <t>CHIA CENTRO COMERCIAL CENTROCHIA LOCAL</t>
  </si>
  <si>
    <t>628</t>
  </si>
  <si>
    <t>BOGOTA CENTRO CLL 18</t>
  </si>
  <si>
    <t>PIEDECUESTA EDS EL MOLINO</t>
  </si>
  <si>
    <t>644</t>
  </si>
  <si>
    <t>CALI  CLL 14 - CC. MONSERRATE LC 13A</t>
  </si>
  <si>
    <t>65712</t>
  </si>
  <si>
    <t>CARTAGENA-TODOPAGO EXPRESS ON LINE-PPAL</t>
  </si>
  <si>
    <t>65897</t>
  </si>
  <si>
    <t>BELEN DE BAJIRA-ANTIOQUIA</t>
  </si>
  <si>
    <t>662</t>
  </si>
  <si>
    <t>BARRANCABERMEJA DIAG 60 LAS GRANJAS</t>
  </si>
  <si>
    <t>66239</t>
  </si>
  <si>
    <t>EL MANZANO NARINO</t>
  </si>
  <si>
    <t>66534</t>
  </si>
  <si>
    <t>BARICHARA CRA 7</t>
  </si>
  <si>
    <t>67521</t>
  </si>
  <si>
    <t>CALI- BARRIO POPULAR</t>
  </si>
  <si>
    <t>676</t>
  </si>
  <si>
    <t>679</t>
  </si>
  <si>
    <t>BOGOTA SANTA MATILDE</t>
  </si>
  <si>
    <t>69343</t>
  </si>
  <si>
    <t>AGUAZUL CASANARE MARGINAL 31A</t>
  </si>
  <si>
    <t>69418</t>
  </si>
  <si>
    <t>PLANADAS PAPELERIA PRINTER CR 6</t>
  </si>
  <si>
    <t>7</t>
  </si>
  <si>
    <t>ZRED FLOTA OCCIDENTAL S.A</t>
  </si>
  <si>
    <t>70</t>
  </si>
  <si>
    <t>CUCUTA-FERRETERIA SAN EDUARDO</t>
  </si>
  <si>
    <t>706</t>
  </si>
  <si>
    <t>BOGOTA TIGUAQUE</t>
  </si>
  <si>
    <t>707</t>
  </si>
  <si>
    <t>BOGOTA DIAG 60 SUR (DON PAGO)</t>
  </si>
  <si>
    <t>70986</t>
  </si>
  <si>
    <t>BOGOTA-UNILAGO CRA 19</t>
  </si>
  <si>
    <t>70987</t>
  </si>
  <si>
    <t>DUITAMA DISTRIBUCIONES Y SERVICIOS CRA</t>
  </si>
  <si>
    <t>70995</t>
  </si>
  <si>
    <t>CUCUTA -ALEJANDRIA F.S. AV 6</t>
  </si>
  <si>
    <t>71006</t>
  </si>
  <si>
    <t>ISTMINA-CJM METALES PRECIOSOS</t>
  </si>
  <si>
    <t>71031</t>
  </si>
  <si>
    <t>CALI VALLE CRA 9</t>
  </si>
  <si>
    <t>71105</t>
  </si>
  <si>
    <t>BOGOTA-VILLA DEL PRADO CRA 55</t>
  </si>
  <si>
    <t>71109</t>
  </si>
  <si>
    <t>SAN MIGUEL LA DORADA - PUTUMAYO CLL 5</t>
  </si>
  <si>
    <t>7174201</t>
  </si>
  <si>
    <t>RESTREPO VALLE PAPELERIA ARCO IRIS</t>
  </si>
  <si>
    <t>718</t>
  </si>
  <si>
    <t>SAN PABLO NARINO</t>
  </si>
  <si>
    <t>7240</t>
  </si>
  <si>
    <t>SANTA ROSA DE CABAL CENTRO</t>
  </si>
  <si>
    <t>73161</t>
  </si>
  <si>
    <t>CUCUTA-CAMBIOS YORMAN CLL 12</t>
  </si>
  <si>
    <t>73264</t>
  </si>
  <si>
    <t>BOGOTA BARRIO EL PARAISO</t>
  </si>
  <si>
    <t>73290</t>
  </si>
  <si>
    <t>PIEDECUESTA MULTISERVICIOS VILLA MARCEL</t>
  </si>
  <si>
    <t>73294</t>
  </si>
  <si>
    <t>CUCUTA-AV LIBERTADORES C.C. UNICENTRO</t>
  </si>
  <si>
    <t>73297</t>
  </si>
  <si>
    <t>BOGOTA -BARRIOS UNIDOS CRA 56B</t>
  </si>
  <si>
    <t>73306</t>
  </si>
  <si>
    <t>BOGOTA - SAN ANDRESITO SAN JOSE CRA 20A</t>
  </si>
  <si>
    <t>73307</t>
  </si>
  <si>
    <t>CALI VILLA DEL LAGO</t>
  </si>
  <si>
    <t>73310</t>
  </si>
  <si>
    <t>PUERTO MELUK (MEDIO BAUDO)-BOCA DE PEPE</t>
  </si>
  <si>
    <t>73320</t>
  </si>
  <si>
    <t>SANTA ROSA DE POLICARPA..</t>
  </si>
  <si>
    <t>73341</t>
  </si>
  <si>
    <t>BOGOTA CLL 180</t>
  </si>
  <si>
    <t>73346</t>
  </si>
  <si>
    <t>PTO CARRENO VICHADA</t>
  </si>
  <si>
    <t>73348</t>
  </si>
  <si>
    <t>MEDELLIN-ENVIOS UNIDOS</t>
  </si>
  <si>
    <t>73361</t>
  </si>
  <si>
    <t>QUETAME CRA 5</t>
  </si>
  <si>
    <t>73502</t>
  </si>
  <si>
    <t>CALI CRA 44 FOMENTO INMOBILIARIO S.A.S.</t>
  </si>
  <si>
    <t>739</t>
  </si>
  <si>
    <t>MOSQUERA CLL 2 PARQUE INDUSTRIAL SAN JO</t>
  </si>
  <si>
    <t>745</t>
  </si>
  <si>
    <t>CUCUTA CENTRO CLL 11</t>
  </si>
  <si>
    <t>754</t>
  </si>
  <si>
    <t>COTA CENTRO CRA 5</t>
  </si>
  <si>
    <t>758</t>
  </si>
  <si>
    <t>VILLETA CRA 6</t>
  </si>
  <si>
    <t>769</t>
  </si>
  <si>
    <t>CUCUTA SAN ANDRESITO CENTRO AV 7</t>
  </si>
  <si>
    <t>772</t>
  </si>
  <si>
    <t>MEDELLIN CRA 50 MODAS 228</t>
  </si>
  <si>
    <t>780</t>
  </si>
  <si>
    <t>BOGOTA CIUDAD JARDIN CRA 10</t>
  </si>
  <si>
    <t>7880</t>
  </si>
  <si>
    <t>BOGOTA CARVAJAL CRA 72J</t>
  </si>
  <si>
    <t>790</t>
  </si>
  <si>
    <t>BOGOTA LOS PROFESIONALES BILLAR CLUB CL</t>
  </si>
  <si>
    <t>793</t>
  </si>
  <si>
    <t>SANTA ROSA DEL SUR CENTRO CLL 11</t>
  </si>
  <si>
    <t>794</t>
  </si>
  <si>
    <t>MEDELLIN CLL 47 C.C. SAN ANTONIO</t>
  </si>
  <si>
    <t>795</t>
  </si>
  <si>
    <t>MEDELLIN CRA 50 PASAJE LA BOLSA</t>
  </si>
  <si>
    <t>7950</t>
  </si>
  <si>
    <t>BOGOTA GRUPO EMPRESARIAL PUNTO SERVIS P</t>
  </si>
  <si>
    <t>799</t>
  </si>
  <si>
    <t>VILLETA CLL 7</t>
  </si>
  <si>
    <t>801</t>
  </si>
  <si>
    <t>CUCUTA AV. LIBERTADORES NIZA</t>
  </si>
  <si>
    <t>80200</t>
  </si>
  <si>
    <t>FLORENCIA 7 DE AGOSTO</t>
  </si>
  <si>
    <t>81</t>
  </si>
  <si>
    <t>PIZARRO CHOCO</t>
  </si>
  <si>
    <t>BUCARAMANGA AV CLL 45 CAMPO HERMOSO</t>
  </si>
  <si>
    <t>813</t>
  </si>
  <si>
    <t>BOGOTA CRA 27 SANTA ISABEL</t>
  </si>
  <si>
    <t>830</t>
  </si>
  <si>
    <t>BUCARAMANGA CRA 25 DIAMANTE 2</t>
  </si>
  <si>
    <t>830508017</t>
  </si>
  <si>
    <t>FULLCARGA COLOMBIA SAS</t>
  </si>
  <si>
    <t>832</t>
  </si>
  <si>
    <t>TULUA CENTRO CRA 25 CENTRO</t>
  </si>
  <si>
    <t>8350</t>
  </si>
  <si>
    <t>BOGOTA CRA 15 B/LA ESTANZUELA</t>
  </si>
  <si>
    <t>836</t>
  </si>
  <si>
    <t>MONTERIA GERENCIA CLL 39 (COLPAGOS)</t>
  </si>
  <si>
    <t>84</t>
  </si>
  <si>
    <t>BARBACOAS NARINO-CLL CALIXIA</t>
  </si>
  <si>
    <t>846</t>
  </si>
  <si>
    <t>PEREIRA CRA 7 (CHARRIA SEGUROS)</t>
  </si>
  <si>
    <t>853</t>
  </si>
  <si>
    <t>SOACHA CRA 7 C.C MERCURIO</t>
  </si>
  <si>
    <t>854</t>
  </si>
  <si>
    <t>BOGOTA RICAURTE CRA 27 (DON PAGO)</t>
  </si>
  <si>
    <t>8560</t>
  </si>
  <si>
    <t>BUCARAMANGA CRA 2 W MUTIS</t>
  </si>
  <si>
    <t>858</t>
  </si>
  <si>
    <t>MONTERIA CENTRO CRA 9</t>
  </si>
  <si>
    <t>861</t>
  </si>
  <si>
    <t>CUCUTA CLL 2N PRINCIPAL (PAGO FACIL)</t>
  </si>
  <si>
    <t>874</t>
  </si>
  <si>
    <t>JAMUNDI CLL 9 CEPRODI</t>
  </si>
  <si>
    <t>883</t>
  </si>
  <si>
    <t>CUCUTA VIEJO ESCOBAL PTE INTERNACIONAL</t>
  </si>
  <si>
    <t>887</t>
  </si>
  <si>
    <t>GARZON HUILA CLL 9</t>
  </si>
  <si>
    <t>890</t>
  </si>
  <si>
    <t>ARGELIA CGTO EL MANGO CRA 4</t>
  </si>
  <si>
    <t>891</t>
  </si>
  <si>
    <t>BOGOTA AV. CLL 72 B/TABORA</t>
  </si>
  <si>
    <t>892</t>
  </si>
  <si>
    <t>BOGOTA CLL 74 PRINCIPAL (EXPOLIBRANZA J</t>
  </si>
  <si>
    <t>8980</t>
  </si>
  <si>
    <t>IBAGUE DISTRIBUCIONES DLG MZ 6</t>
  </si>
  <si>
    <t>899</t>
  </si>
  <si>
    <t>CALI-MELENDEZ</t>
  </si>
  <si>
    <t>900292448</t>
  </si>
  <si>
    <t>PASTO CENTRO (LG OPERADORES LOGISTICOS</t>
  </si>
  <si>
    <t>900538094</t>
  </si>
  <si>
    <t>BOGOTA  - SERVICIOS GRAFICOS DIGITALES</t>
  </si>
  <si>
    <t>9050</t>
  </si>
  <si>
    <t>MEDELLIN CLL 44 SAN JUAN</t>
  </si>
  <si>
    <t>907</t>
  </si>
  <si>
    <t>PAZ DE ARIPORO CRA 8 (DON PAGO)</t>
  </si>
  <si>
    <t>912</t>
  </si>
  <si>
    <t>CALI CLL 34 A B/PORVENIR</t>
  </si>
  <si>
    <t>913</t>
  </si>
  <si>
    <t>CALI CLL 10 SAN BOSCO</t>
  </si>
  <si>
    <t>914</t>
  </si>
  <si>
    <t>MOSQUERA CLL 3 ALMAVIVA</t>
  </si>
  <si>
    <t>917</t>
  </si>
  <si>
    <t>BUCARAMANGA CLL 21 SAN ALONSO</t>
  </si>
  <si>
    <t>918</t>
  </si>
  <si>
    <t>PALERMO CRA 8 CENTRO</t>
  </si>
  <si>
    <t>922</t>
  </si>
  <si>
    <t>PUERTO LIBERTADOR LA GRAN VIA CRA 9</t>
  </si>
  <si>
    <t>924</t>
  </si>
  <si>
    <t>BOGOTA CLL 3A SAN RAFAEL</t>
  </si>
  <si>
    <t>925</t>
  </si>
  <si>
    <t>CUCUTA C.C. ALEJANDRIA</t>
  </si>
  <si>
    <t>927</t>
  </si>
  <si>
    <t>CUCUTA AV 4 LA CABRERA</t>
  </si>
  <si>
    <t>929</t>
  </si>
  <si>
    <t>BOGOTA CRA 96 B/ BOSA ATALAYA</t>
  </si>
  <si>
    <t>9360</t>
  </si>
  <si>
    <t>VICTORIA CALDAS CRA 6</t>
  </si>
  <si>
    <t>952</t>
  </si>
  <si>
    <t>SANTANDER DE QUILICHAO CLL 7</t>
  </si>
  <si>
    <t>9540</t>
  </si>
  <si>
    <t>CARTAGENA DEL CHAIRA CLL 4</t>
  </si>
  <si>
    <t>9550</t>
  </si>
  <si>
    <t>CARTAGO COOTRANSCAR CRA 3B</t>
  </si>
  <si>
    <t>956</t>
  </si>
  <si>
    <t>LA TEBAIDA CRA 9</t>
  </si>
  <si>
    <t>959</t>
  </si>
  <si>
    <t>BOGOTA CLL 33A (COMERCIALIZADORA DON PA</t>
  </si>
  <si>
    <t>966</t>
  </si>
  <si>
    <t>BOGOTA CLL 6 VERAGUAS</t>
  </si>
  <si>
    <t>967</t>
  </si>
  <si>
    <t>BOGOTA CRA 24 SANTA ISABEL</t>
  </si>
  <si>
    <t>968</t>
  </si>
  <si>
    <t>BOGOTA CLL 18A FONTIBON SAN PABLO</t>
  </si>
  <si>
    <t>9682</t>
  </si>
  <si>
    <t>SAN JOSE DE FRAGUA CAQUETA</t>
  </si>
  <si>
    <t>976</t>
  </si>
  <si>
    <t>BARRANQUILLA CRA 27 AV DISENOS</t>
  </si>
  <si>
    <t>980</t>
  </si>
  <si>
    <t>CURUMANI CRA 16 B/CENTRO</t>
  </si>
  <si>
    <t>981</t>
  </si>
  <si>
    <t>PALMIRA CLL 26</t>
  </si>
  <si>
    <t>983</t>
  </si>
  <si>
    <t>BUCARAMANGA CLL 104 F PORVENIR</t>
  </si>
  <si>
    <t>9863</t>
  </si>
  <si>
    <t>BOGOTA L10-SANTA HELENITA</t>
  </si>
  <si>
    <t>995</t>
  </si>
  <si>
    <t>BOGOTA CRA 25 CM CARGA MASIVOS</t>
  </si>
  <si>
    <t>900903458</t>
  </si>
  <si>
    <t>UNION TEMPORAL SERVICIOS LOGISTICOS 3A</t>
  </si>
  <si>
    <t>901342934</t>
  </si>
  <si>
    <t>UNION TEMPORAL ALIANZA LOGISTICA AVANZA</t>
  </si>
  <si>
    <t>19450864</t>
  </si>
  <si>
    <t>RIVEROS GUTIERREZ PORFIRIO</t>
  </si>
  <si>
    <t>79764474</t>
  </si>
  <si>
    <t>CHIQUIZA RODRIGUEZ CARLOS ENRIQUE</t>
  </si>
  <si>
    <t>890980093</t>
  </si>
  <si>
    <t>MUNICIPIO DE ITAGUI</t>
  </si>
  <si>
    <t>1016063936</t>
  </si>
  <si>
    <t>ARIZA ARIZA ANGIE TATIANA</t>
  </si>
  <si>
    <t>1110492429</t>
  </si>
  <si>
    <t>MATTA OYOLA MONICA</t>
  </si>
  <si>
    <t>59679193</t>
  </si>
  <si>
    <t>RINCON CASTILLO SANDRA JANETH</t>
  </si>
  <si>
    <t>79912679</t>
  </si>
  <si>
    <t>ZARATE DIAZ AUGUSTO</t>
  </si>
  <si>
    <t>80237308</t>
  </si>
  <si>
    <t>NOVOA MILLAN RICARDO</t>
  </si>
  <si>
    <t>80256394</t>
  </si>
  <si>
    <t>CRISTIANO BENITEZ JHON STEVEN</t>
  </si>
  <si>
    <t>91184736</t>
  </si>
  <si>
    <t>ROJAS RUEDA ALEJO</t>
  </si>
  <si>
    <t>1012429402</t>
  </si>
  <si>
    <t>PRADA PINTO CAMILO ANDRES</t>
  </si>
  <si>
    <t>1020766919</t>
  </si>
  <si>
    <t>CASTELLANOS SANT MARIA CAMILA</t>
  </si>
  <si>
    <t>1023918727</t>
  </si>
  <si>
    <t>ORTIZ RICO YEIRFER ANDRES</t>
  </si>
  <si>
    <t>1030527034</t>
  </si>
  <si>
    <t>RAMOS ECHAVARRIA VICTOR ALFONSO</t>
  </si>
  <si>
    <t>1031144149</t>
  </si>
  <si>
    <t>IBARRA CADENA EDY SANTIAGO</t>
  </si>
  <si>
    <t>1045711795</t>
  </si>
  <si>
    <t>CERVANTES BARRAZA KEVIN JAVIER</t>
  </si>
  <si>
    <t>1049631247</t>
  </si>
  <si>
    <t>MENDOZA PAVA EDUARD ALEXIS</t>
  </si>
  <si>
    <t>1061690178</t>
  </si>
  <si>
    <t>OCAMPO  YAMID</t>
  </si>
  <si>
    <t>1070948880</t>
  </si>
  <si>
    <t>MANJARREZ  NELSON</t>
  </si>
  <si>
    <t>1083875431</t>
  </si>
  <si>
    <t>QUINAYAS ANDRADE WILSON EFREN</t>
  </si>
  <si>
    <t>1086132549</t>
  </si>
  <si>
    <t>CRUZ MAYA HUGO</t>
  </si>
  <si>
    <t>1107090102</t>
  </si>
  <si>
    <t>ECHEVERRI GUEVARA JOSE URIEL</t>
  </si>
  <si>
    <t>1110461750</t>
  </si>
  <si>
    <t>GOMEZ LOZANO JORGE ARMANDO</t>
  </si>
  <si>
    <t>1113653077</t>
  </si>
  <si>
    <t>NARANJO MONTALVO JOHN JAIRO</t>
  </si>
  <si>
    <t>11207356</t>
  </si>
  <si>
    <t>LOMBO ORTIZ VICTOR ALFONSO</t>
  </si>
  <si>
    <t>1129497853</t>
  </si>
  <si>
    <t>MACENETT MANJARRES YUCELIS</t>
  </si>
  <si>
    <t>1130636687</t>
  </si>
  <si>
    <t>LOAIZA PATIÑO JUAN CARLOS</t>
  </si>
  <si>
    <t>1140837570</t>
  </si>
  <si>
    <t>CACERES SOTO DANIEL  DAVID</t>
  </si>
  <si>
    <t>1140893590</t>
  </si>
  <si>
    <t>VILLANUEVA PALMAS GIAN CARLOS</t>
  </si>
  <si>
    <t>1143142091</t>
  </si>
  <si>
    <t>PALMERA  HUMBERTO</t>
  </si>
  <si>
    <t>1143142722</t>
  </si>
  <si>
    <t>VERGEL PEREZ JORGE LUIS</t>
  </si>
  <si>
    <t>1143148065</t>
  </si>
  <si>
    <t>SANTOS PEREZ JORGE ELIECER</t>
  </si>
  <si>
    <t>1143952172</t>
  </si>
  <si>
    <t>RIASCOS FERNANDEZ VICTOR MANUEL</t>
  </si>
  <si>
    <t>1144093622</t>
  </si>
  <si>
    <t>GOMEZ JARAMILLO JUAN SEBASTIAN</t>
  </si>
  <si>
    <t>1144127424</t>
  </si>
  <si>
    <t>BURITICA TORRES LADY  JOHANNA</t>
  </si>
  <si>
    <t>11510358</t>
  </si>
  <si>
    <t>MOLINA SUAREZ ALDEMAR</t>
  </si>
  <si>
    <t>13013325</t>
  </si>
  <si>
    <t>ROSERO ERAZO OSCAR ARMANDO</t>
  </si>
  <si>
    <t>16695855</t>
  </si>
  <si>
    <t>VARGAS TROCHEZ JOSE JAIRO</t>
  </si>
  <si>
    <t>16707654</t>
  </si>
  <si>
    <t>RENGIFO TOBAR WILLIAM JAMES</t>
  </si>
  <si>
    <t>16769389</t>
  </si>
  <si>
    <t>CRUZ NARANJO JHON JAIRO</t>
  </si>
  <si>
    <t>16825723</t>
  </si>
  <si>
    <t>LUCUMI MARROQUIN WILLIAM ARMANDO</t>
  </si>
  <si>
    <t>16988067</t>
  </si>
  <si>
    <t>POLO MANZANO LUIS EDUARDO</t>
  </si>
  <si>
    <t>18102249</t>
  </si>
  <si>
    <t>VALENCIA  ROBERTO</t>
  </si>
  <si>
    <t>19299129</t>
  </si>
  <si>
    <t>ARANGO DUARTE MAURICIO RAMON</t>
  </si>
  <si>
    <t>19342381</t>
  </si>
  <si>
    <t>MURILLO ROBAYO JOSE ARMANDO</t>
  </si>
  <si>
    <t>26214918</t>
  </si>
  <si>
    <t>TANO GUERRA MARIA ELENA</t>
  </si>
  <si>
    <t>26690953</t>
  </si>
  <si>
    <t>TEJADA RAMOS AGUSTINA</t>
  </si>
  <si>
    <t>3104113</t>
  </si>
  <si>
    <t>ALVAREZ DIAZ EDUARDO MAURICIO</t>
  </si>
  <si>
    <t>35537336</t>
  </si>
  <si>
    <t>MALAVER MORA JEYMITH MARCELA</t>
  </si>
  <si>
    <t>39531160</t>
  </si>
  <si>
    <t>SANTAMARIA PEÑA MARTHA</t>
  </si>
  <si>
    <t>39671418</t>
  </si>
  <si>
    <t>ALZATE GONZALEZ LIDA YARLEZA</t>
  </si>
  <si>
    <t>4293507</t>
  </si>
  <si>
    <t>PEDRAZA ARIAS YERMY NEIL</t>
  </si>
  <si>
    <t>4744428</t>
  </si>
  <si>
    <t>BENITEZ ORTEGA EVELIO</t>
  </si>
  <si>
    <t>51720240</t>
  </si>
  <si>
    <t>RUIZ ECHEVERRIA MARTHA</t>
  </si>
  <si>
    <t>52144118</t>
  </si>
  <si>
    <t>TIRADO LLANOS CLAUDIA MILENA</t>
  </si>
  <si>
    <t>52809020</t>
  </si>
  <si>
    <t>CHACON BELTRAN YUDY PATRICIA</t>
  </si>
  <si>
    <t>55233954</t>
  </si>
  <si>
    <t>PADILLA ACOSTA ROSARIO DELFINA</t>
  </si>
  <si>
    <t>6114716</t>
  </si>
  <si>
    <t>LORZA LLANOS JAIME</t>
  </si>
  <si>
    <t>6254385</t>
  </si>
  <si>
    <t>LOPEZ  SAIMER</t>
  </si>
  <si>
    <t>66732343</t>
  </si>
  <si>
    <t>ECHEVERRY ANDRADE LUZ CARIME</t>
  </si>
  <si>
    <t>67016683</t>
  </si>
  <si>
    <t>SOLA SIERRA NANCY DEL PILAR</t>
  </si>
  <si>
    <t>6887579</t>
  </si>
  <si>
    <t>MURILLO PEREZ LUIS IBRAIN</t>
  </si>
  <si>
    <t>70784159</t>
  </si>
  <si>
    <t>CHICA GUTIERREZ JOSE GUSTAVO</t>
  </si>
  <si>
    <t>72210191</t>
  </si>
  <si>
    <t>DE LA ROSA HERNANDEZ HERNANDO RAMIRO</t>
  </si>
  <si>
    <t>72224831</t>
  </si>
  <si>
    <t>OROZCO DIAZ EDUARDO ANTONIO</t>
  </si>
  <si>
    <t>72346495</t>
  </si>
  <si>
    <t>CAMELO SANDOVAL EDGAR YURY</t>
  </si>
  <si>
    <t>72349230</t>
  </si>
  <si>
    <t>GONZALEZ VELASCO ELKIN DE JESUS</t>
  </si>
  <si>
    <t>7304517</t>
  </si>
  <si>
    <t>SOTELO CASTILLO TITO GABRIEL</t>
  </si>
  <si>
    <t>79005323</t>
  </si>
  <si>
    <t>BERNAL BARON ROBER  ALEXANDER</t>
  </si>
  <si>
    <t>79103199</t>
  </si>
  <si>
    <t>MARTIN BAQUERO ALVARO</t>
  </si>
  <si>
    <t>79136519</t>
  </si>
  <si>
    <t>RODRIGUEZ JIMENEZ CARLOS ARTURO</t>
  </si>
  <si>
    <t>79515522</t>
  </si>
  <si>
    <t>ESTUPIÑAN SILVA JUAN DARIO</t>
  </si>
  <si>
    <t>79535966</t>
  </si>
  <si>
    <t>RODRIGUEZ VELANDIA NELSON FRANCISCO</t>
  </si>
  <si>
    <t>79737174</t>
  </si>
  <si>
    <t>MORALES HERNANDEZ ALCIBIADES</t>
  </si>
  <si>
    <t>79814518</t>
  </si>
  <si>
    <t>SANCHEZ CARDONA SANDRO</t>
  </si>
  <si>
    <t>79905427</t>
  </si>
  <si>
    <t>DIAZ RUIZ MARCO ANTONIO</t>
  </si>
  <si>
    <t>800216686</t>
  </si>
  <si>
    <t>AEROSUPPORT S A S</t>
  </si>
  <si>
    <t>807005607</t>
  </si>
  <si>
    <t>TRANSPORTADORA REGIONAL SA</t>
  </si>
  <si>
    <t>80800367</t>
  </si>
  <si>
    <t>MARTIN CALDERON FABIO HUMBERTO</t>
  </si>
  <si>
    <t>80851094</t>
  </si>
  <si>
    <t>CRUZ SIERRA IVAN RICARDO</t>
  </si>
  <si>
    <t>811007729</t>
  </si>
  <si>
    <t>FINANCIERA DANN REGIONAL COMPAÑIA DE FI</t>
  </si>
  <si>
    <t>830100962</t>
  </si>
  <si>
    <t>EDIFICIO SURCHE PROPIEDAD HORIZONTA</t>
  </si>
  <si>
    <t>830108355</t>
  </si>
  <si>
    <t>LOGISTICA TOTAL SAS</t>
  </si>
  <si>
    <t>8570720</t>
  </si>
  <si>
    <t>MOSCOTE ROJANO ORLANDO DARIO</t>
  </si>
  <si>
    <t>860007322</t>
  </si>
  <si>
    <t>CAMARA DE COMERCIO DE BOGOTA</t>
  </si>
  <si>
    <t>860009578</t>
  </si>
  <si>
    <t>SEGUROS DEL ESTADO SA</t>
  </si>
  <si>
    <t>87102815</t>
  </si>
  <si>
    <t>CORAL JARAMILLO EDWIN ALVEIRO</t>
  </si>
  <si>
    <t>87573545</t>
  </si>
  <si>
    <t>CAICEDO MONTENEGRO JESUS  HENRY</t>
  </si>
  <si>
    <t>900062917</t>
  </si>
  <si>
    <t>SERVICIOS POSTALES NACIONALES</t>
  </si>
  <si>
    <t>900266240</t>
  </si>
  <si>
    <t>TRANSPORTADORA PUNTUAL EXPRESS</t>
  </si>
  <si>
    <t>900300837</t>
  </si>
  <si>
    <t>SERVIRENTING SAS</t>
  </si>
  <si>
    <t>900477900</t>
  </si>
  <si>
    <t>TREBOL JURIDICO SAS</t>
  </si>
  <si>
    <t>901005435</t>
  </si>
  <si>
    <t>LP LOGISTIC SAS</t>
  </si>
  <si>
    <t>901092692</t>
  </si>
  <si>
    <t>PLATAFORMA LOGISTICA Y COMERCIAL SAS</t>
  </si>
  <si>
    <t>901163183</t>
  </si>
  <si>
    <t>L.A.M. S.A.S</t>
  </si>
  <si>
    <t>901195282</t>
  </si>
  <si>
    <t>SOLOCAR S.A.S</t>
  </si>
  <si>
    <t>901264227</t>
  </si>
  <si>
    <t>MARPE LOGISTICS S.A.S.</t>
  </si>
  <si>
    <t>901290607</t>
  </si>
  <si>
    <t>GRUPO LOGISTICO ANT SAS</t>
  </si>
  <si>
    <t>901481640</t>
  </si>
  <si>
    <t>TML SOLUCIONES SAS</t>
  </si>
  <si>
    <t>91003530</t>
  </si>
  <si>
    <t>BLANCO ARDILA ARMANDO</t>
  </si>
  <si>
    <t>93020642</t>
  </si>
  <si>
    <t>TAFUR LUGO GUSTAVO ADOLFO</t>
  </si>
  <si>
    <t>93359533</t>
  </si>
  <si>
    <t>RUBIANO VANEGAS FABIO ALBERTO</t>
  </si>
  <si>
    <t>94413097</t>
  </si>
  <si>
    <t>SAENZ CRUZ HERMES</t>
  </si>
  <si>
    <t>94538054</t>
  </si>
  <si>
    <t>ROSERO PARRA MAICOL FERNANDO</t>
  </si>
  <si>
    <t>16848199</t>
  </si>
  <si>
    <t>OROZCO CANO FABIAN</t>
  </si>
  <si>
    <t>900452868</t>
  </si>
  <si>
    <t>2M&amp;W SAS</t>
  </si>
  <si>
    <t>900978487</t>
  </si>
  <si>
    <t>BARBA LARGA SAS</t>
  </si>
  <si>
    <t>94497789</t>
  </si>
  <si>
    <t>GUZMAN ZAMBRANO JHONN</t>
  </si>
  <si>
    <t>860002400</t>
  </si>
  <si>
    <t>LA PREVISORA SA COMPANIA DE SEGUROS</t>
  </si>
  <si>
    <t>800037800-1</t>
  </si>
  <si>
    <t>BANCO AGRARIO - TRANSPORTES JOALCO</t>
  </si>
  <si>
    <t>800037800-2</t>
  </si>
  <si>
    <t>BANCO AGRARIO - ACCIONA</t>
  </si>
  <si>
    <t>800037800-3</t>
  </si>
  <si>
    <t>BANCO AGRARIO - LIFTIT CARGO</t>
  </si>
  <si>
    <t>800037800-4</t>
  </si>
  <si>
    <t>BANCO AGRARIO - TRANS PUNTUAL EXPRESS -</t>
  </si>
  <si>
    <t>800037800-5</t>
  </si>
  <si>
    <t>BANCO AGRARIO - TRANS PUNTAL EXPRESS -</t>
  </si>
  <si>
    <t>19268413</t>
  </si>
  <si>
    <t>DIAZ VALDIRI JORGE HERNANDO</t>
  </si>
  <si>
    <t>44444444401</t>
  </si>
  <si>
    <t>LINCE HOLDING CORP</t>
  </si>
  <si>
    <t>79296617</t>
  </si>
  <si>
    <t>GUERRERO HERNANDEZ JESUS</t>
  </si>
  <si>
    <t>800088702</t>
  </si>
  <si>
    <t>EPS Y MEDICINA PREPAGADA SURAMERICA</t>
  </si>
  <si>
    <t>800126285</t>
  </si>
  <si>
    <t>SENALTUR S A</t>
  </si>
  <si>
    <t>800130907</t>
  </si>
  <si>
    <t>SALUD TOTAL E P S DEL REGIMEN CONTR</t>
  </si>
  <si>
    <t>800251440</t>
  </si>
  <si>
    <t>ENTIDAD PROMOTORA DE SALUD SANITAS</t>
  </si>
  <si>
    <t>800256161</t>
  </si>
  <si>
    <t>SEGUROS DE RIESGO LABORALES SURAMER</t>
  </si>
  <si>
    <t>805001157</t>
  </si>
  <si>
    <t>ENTIDAD PROMOTORA DE SALUD SEVICIO</t>
  </si>
  <si>
    <t>830003564</t>
  </si>
  <si>
    <t>EPS FAMISANAR SAS</t>
  </si>
  <si>
    <t>860028580</t>
  </si>
  <si>
    <t>DISPAPELES SAS</t>
  </si>
  <si>
    <t>860045904</t>
  </si>
  <si>
    <t>CAJA DE COMPENSACION FAMILIAR DE CUNDIN</t>
  </si>
  <si>
    <t>860066942</t>
  </si>
  <si>
    <t>CAJA DE COMPENSACION FAMILIAR COMPENSAR</t>
  </si>
  <si>
    <t>860512249</t>
  </si>
  <si>
    <t>YANBAL DE COLOMBIA SAS</t>
  </si>
  <si>
    <t>890903938</t>
  </si>
  <si>
    <t>BANCOLOMBIA S.A.</t>
  </si>
  <si>
    <t>900156264</t>
  </si>
  <si>
    <t>NUEVA EPS SA EMPRESA PROMOTORA DE S</t>
  </si>
  <si>
    <t>900283669</t>
  </si>
  <si>
    <t>FINAMCO SAS</t>
  </si>
  <si>
    <t>900383453</t>
  </si>
  <si>
    <t>BULL PETROLEUM SAS</t>
  </si>
  <si>
    <t>900387775</t>
  </si>
  <si>
    <t>SERVI RED SAS</t>
  </si>
  <si>
    <t>900638717</t>
  </si>
  <si>
    <t>REAL MILAUTOS SAS</t>
  </si>
  <si>
    <t>900934140</t>
  </si>
  <si>
    <t>NUMBER ONE LOGISTIC SAS</t>
  </si>
  <si>
    <t>900957329</t>
  </si>
  <si>
    <t>UNION TEMPORAL ALMAREDSERVI</t>
  </si>
  <si>
    <t>18124603</t>
  </si>
  <si>
    <t>MOCOA AV COLOMBIA</t>
  </si>
  <si>
    <t>65962</t>
  </si>
  <si>
    <t>JAMUNDI CENTRO COMERCIAL PLAZA</t>
  </si>
  <si>
    <t>73552614</t>
  </si>
  <si>
    <t>EL CARMEN DE BOLIVAR</t>
  </si>
  <si>
    <t>800039358</t>
  </si>
  <si>
    <t>VITEPA SA</t>
  </si>
  <si>
    <t>800092813</t>
  </si>
  <si>
    <t>FRUTERA DEL NORTE LTDA</t>
  </si>
  <si>
    <t>800166833</t>
  </si>
  <si>
    <t>MERQUELLANTAS SAS</t>
  </si>
  <si>
    <t>800178813</t>
  </si>
  <si>
    <t>REMAX SAS</t>
  </si>
  <si>
    <t>800184925</t>
  </si>
  <si>
    <t>ELECTROLUX SA</t>
  </si>
  <si>
    <t>800195190</t>
  </si>
  <si>
    <t>CONFITECA COLOMBIA SA</t>
  </si>
  <si>
    <t>805028229</t>
  </si>
  <si>
    <t>FABRICA DE TELAS ELASTICAS SA</t>
  </si>
  <si>
    <t>806005346</t>
  </si>
  <si>
    <t>OPERACIONES TECNICAS MARINAS SAS</t>
  </si>
  <si>
    <t>830011670</t>
  </si>
  <si>
    <t>COOPERATIVA MULTIACTIVA DE SERVICIOS SO</t>
  </si>
  <si>
    <t>830053800</t>
  </si>
  <si>
    <t>TELMEX COLOMBIA S A</t>
  </si>
  <si>
    <t>830083728</t>
  </si>
  <si>
    <t>PRODUCTOS MIXTOS PROMIX COLOMBIA SAS</t>
  </si>
  <si>
    <t>830114921</t>
  </si>
  <si>
    <t>COLOMBIA MOVIL SA ESP</t>
  </si>
  <si>
    <t>830134902</t>
  </si>
  <si>
    <t>FARMAPOS LTDA</t>
  </si>
  <si>
    <t>830507412</t>
  </si>
  <si>
    <t>CADENA COURRIER SAS</t>
  </si>
  <si>
    <t>860001022</t>
  </si>
  <si>
    <t>CASA EDITORIAL EL TIEMPO SA</t>
  </si>
  <si>
    <t>860006127</t>
  </si>
  <si>
    <t>SIGRA S A</t>
  </si>
  <si>
    <t>860023889</t>
  </si>
  <si>
    <t>JOHN SIMON Y CIA LTDA</t>
  </si>
  <si>
    <t>860032909</t>
  </si>
  <si>
    <t>CREDIBANCO S.A</t>
  </si>
  <si>
    <t>860048867</t>
  </si>
  <si>
    <t>DISAN COLOMBIA SA</t>
  </si>
  <si>
    <t>860065746</t>
  </si>
  <si>
    <t>DISTRIBUIDORA DE RODAMIENTOS SA DISROD</t>
  </si>
  <si>
    <t>890300406</t>
  </si>
  <si>
    <t>CARTON DE COLOMBIA SA</t>
  </si>
  <si>
    <t>890304855</t>
  </si>
  <si>
    <t>OBYCO S A</t>
  </si>
  <si>
    <t>890311629</t>
  </si>
  <si>
    <t>TRAPICHE LA PALESTINA SA</t>
  </si>
  <si>
    <t>890317016</t>
  </si>
  <si>
    <t>PAMPA LIMITADA</t>
  </si>
  <si>
    <t>891300238</t>
  </si>
  <si>
    <t>INGENIO PROVIDENCIA SA</t>
  </si>
  <si>
    <t>900010068</t>
  </si>
  <si>
    <t>TALENTUM TEMPORAL SOCIEDAD POR ACCIONES</t>
  </si>
  <si>
    <t>900185919</t>
  </si>
  <si>
    <t>TECHNOLOGISTICS ZF SAS</t>
  </si>
  <si>
    <t>900195154</t>
  </si>
  <si>
    <t>OSAKY S A</t>
  </si>
  <si>
    <t>900197866</t>
  </si>
  <si>
    <t>IMPORTADORA MEDICA DE SANTANDER SAS</t>
  </si>
  <si>
    <t>900273540</t>
  </si>
  <si>
    <t>SERVIDIGITALES CTP LTDA</t>
  </si>
  <si>
    <t>900378412</t>
  </si>
  <si>
    <t>GRUPO ESTRATEGICO LOGISTIC S.A.S</t>
  </si>
  <si>
    <t>900483529</t>
  </si>
  <si>
    <t>ASESORIA Y COBRO DE PRESTACIONES SOCIAL</t>
  </si>
  <si>
    <t>900515759</t>
  </si>
  <si>
    <t>OPPORTUNITY INTERNATIONAL COLOMBIA</t>
  </si>
  <si>
    <t>900516457</t>
  </si>
  <si>
    <t>TOPLLANTAS SAS</t>
  </si>
  <si>
    <t>900599943</t>
  </si>
  <si>
    <t>INNOVAPHARM COLOMBIA SAS</t>
  </si>
  <si>
    <t>900750381</t>
  </si>
  <si>
    <t>SMART DOTACIONES SAS</t>
  </si>
  <si>
    <t>900841486</t>
  </si>
  <si>
    <t>COLDEPOSITOS LOGISTICA S.A.S</t>
  </si>
  <si>
    <t>900873463</t>
  </si>
  <si>
    <t>INVERSIONES COMPARTAMOS SAS</t>
  </si>
  <si>
    <t>900887713</t>
  </si>
  <si>
    <t>STRUCTURA COLOMBIANA SAS</t>
  </si>
  <si>
    <t>900933554</t>
  </si>
  <si>
    <t>EUROCOMPO SAS</t>
  </si>
  <si>
    <t>NOTA 3 - CUENTAS POR COBRAR A PARTES RELACIONADAS</t>
  </si>
  <si>
    <t>CUENTAS POR COBRAR SOCIOS O ACCIONISTAS</t>
  </si>
  <si>
    <t>405422</t>
  </si>
  <si>
    <t>LOUDWATER ENTERPRISES INC</t>
  </si>
  <si>
    <t>001-AC-00000245</t>
  </si>
  <si>
    <t>472364</t>
  </si>
  <si>
    <t>BIGGINS INVESTING CORP</t>
  </si>
  <si>
    <t>TOTAL CUENTAS POR COBRAR A PARTES RELACIONADAS</t>
  </si>
  <si>
    <t>NOTA 4 - INVENTARIOS</t>
  </si>
  <si>
    <t>NOMBRE / PUNTO SERVICIO</t>
  </si>
  <si>
    <t>MCIA NO FABRICADA ENTREGADA A PUNTOS</t>
  </si>
  <si>
    <t>TAPABOCA DESECHABLE 3 PLIEGUES BANDA C B</t>
  </si>
  <si>
    <t>CALI(DIRECTO)- CALLE 13</t>
  </si>
  <si>
    <t>TUNJA CLL 18 (DIRECTO)</t>
  </si>
  <si>
    <t>TAPABOCA TERMOSELLADO MIXTO</t>
  </si>
  <si>
    <t>TAPABOCA N95 NACIONAL</t>
  </si>
  <si>
    <t>TERMOMETRO DIGITAL</t>
  </si>
  <si>
    <t>MATERIALES, REPUESTOS Y ACCESORIOS</t>
  </si>
  <si>
    <t>REPUESTOS PARA VEHICULOS</t>
  </si>
  <si>
    <t>TOTAL INVENTARIOS</t>
  </si>
  <si>
    <t>NOTA 5 - ACTIVOS POR IMPUESTOS CORRIENTES</t>
  </si>
  <si>
    <t>ANTICIPO DE IMPUESTO DE RENTA</t>
  </si>
  <si>
    <t>ANTICIPO RENTA</t>
  </si>
  <si>
    <t>RETENCION FUENTE EN RENTA</t>
  </si>
  <si>
    <t>RTE FTE POR RENDIMIENTOS FINANCIEROS</t>
  </si>
  <si>
    <t>RTE FTE SERVICIOS 1%</t>
  </si>
  <si>
    <t>RTE FTE SERVICIOS 4%</t>
  </si>
  <si>
    <t>RTE FTE ICA BOGOTA</t>
  </si>
  <si>
    <t>BOGOTA 4,14/1000</t>
  </si>
  <si>
    <t>BOGOTA 9,66/1000</t>
  </si>
  <si>
    <t>BOGOTA 11,04/1000</t>
  </si>
  <si>
    <t>RTE ICA CALI</t>
  </si>
  <si>
    <t>ICA 3,3 CALI</t>
  </si>
  <si>
    <t>CALI 10/1000</t>
  </si>
  <si>
    <t>RTE ICA TENJO</t>
  </si>
  <si>
    <t>TENJO 2 /1000</t>
  </si>
  <si>
    <t>TENJO 7 /1000</t>
  </si>
  <si>
    <t>TENJO 11 /1000</t>
  </si>
  <si>
    <t>RTE ICA MEDELLIN</t>
  </si>
  <si>
    <t>MEDELLIN 2 /1000</t>
  </si>
  <si>
    <t>MEDELLIN 8 /1000</t>
  </si>
  <si>
    <t>MEDELLIN 10 /1000</t>
  </si>
  <si>
    <t>RTE ICA BARRANQUILLA</t>
  </si>
  <si>
    <t>BQUILLA 2/ 1000</t>
  </si>
  <si>
    <t>BQUILLA 7/ 1000</t>
  </si>
  <si>
    <t>BQUILLA 10/ 1000</t>
  </si>
  <si>
    <t>RTE ICA FUNZA</t>
  </si>
  <si>
    <t>FUNZA 10 / 1000</t>
  </si>
  <si>
    <t>RTE ICA BUCARAMANGA</t>
  </si>
  <si>
    <t>BMANGA 5/ 1000</t>
  </si>
  <si>
    <t>BMANGA 10/ 1000</t>
  </si>
  <si>
    <t>BMANGA 4.8/1000</t>
  </si>
  <si>
    <t>RETENCION AVISOS Y TABLEROS</t>
  </si>
  <si>
    <t>RETENCION SOBRETASA BOMBERIL</t>
  </si>
  <si>
    <t>RTE ICA FACATATIVA</t>
  </si>
  <si>
    <t>FACA 4/ 1000</t>
  </si>
  <si>
    <t>FACA 10/ 1000</t>
  </si>
  <si>
    <t>RTE ICA VALLEDUPAR</t>
  </si>
  <si>
    <t>VALLEDUPAR 5 /1000</t>
  </si>
  <si>
    <t>VALLEDUPAR 10 /1000</t>
  </si>
  <si>
    <t>RTE ICA DOSQUEBRADAS</t>
  </si>
  <si>
    <t>DOSQUEBRADAS 8 /1000</t>
  </si>
  <si>
    <t>DOSQUEBRADAS 10 /1000</t>
  </si>
  <si>
    <t>DOSQUEBRADAS 3/1000</t>
  </si>
  <si>
    <t>COTA 5 / 1000</t>
  </si>
  <si>
    <t>COTA 6 / 1000</t>
  </si>
  <si>
    <t>RTE ICA ITAGUI</t>
  </si>
  <si>
    <t>ITAGUI 2/ 1000</t>
  </si>
  <si>
    <t>ITAGUI 5 /1000</t>
  </si>
  <si>
    <t>ITAGUI 10/1000</t>
  </si>
  <si>
    <t>RTE ICA MOSQUERA</t>
  </si>
  <si>
    <t>MOSQUERA 7 /1000</t>
  </si>
  <si>
    <t>MOSQUERA 8 /1000</t>
  </si>
  <si>
    <t>RTE ICA ENVIGADO</t>
  </si>
  <si>
    <t>ENVIGADO 10 /1000</t>
  </si>
  <si>
    <t>RTE ICA YUMBO</t>
  </si>
  <si>
    <t>YUMBO 5 /1000</t>
  </si>
  <si>
    <t>YUMBO 10/ 1000</t>
  </si>
  <si>
    <t>RTE ICA CARTAGENA</t>
  </si>
  <si>
    <t>CARTAGENA 8 /1000</t>
  </si>
  <si>
    <t>RTE ICA ESPINAL</t>
  </si>
  <si>
    <t>ESPINAL 7 /1000</t>
  </si>
  <si>
    <t>RTE ICA MONTERIA</t>
  </si>
  <si>
    <t>MONTERIA 7/1000</t>
  </si>
  <si>
    <t>MONTERIA 10/1000</t>
  </si>
  <si>
    <t>RTE ICA SANTA MARTA</t>
  </si>
  <si>
    <t>SANTA MARTA 7/1000</t>
  </si>
  <si>
    <t>SANTA MARTA 10/1000</t>
  </si>
  <si>
    <t>RTE ICA AGUAZUL</t>
  </si>
  <si>
    <t>AGUAZUL 6/1000</t>
  </si>
  <si>
    <t>RETE ICA FLORIDABLANCA - SANTANDER</t>
  </si>
  <si>
    <t>RETE ICA FLORIDABLANCA 6/1000 -SANTANDER</t>
  </si>
  <si>
    <t>FLORIDABLANCA 5/1000</t>
  </si>
  <si>
    <t>RTE ICA PEREIRA</t>
  </si>
  <si>
    <t>PEREIRA 10/1000</t>
  </si>
  <si>
    <t>RTE ICA IBAGUE</t>
  </si>
  <si>
    <t>IBAGUE 4.77/1000</t>
  </si>
  <si>
    <t>IBAGUE 4,24/1000</t>
  </si>
  <si>
    <t>IBAGUE 6,36/1000</t>
  </si>
  <si>
    <t>IBAGUE 10,6/1000</t>
  </si>
  <si>
    <t>RTE ICA CUCUTA</t>
  </si>
  <si>
    <t>CUCUTA 7/1000</t>
  </si>
  <si>
    <t>RTE ICA VILLAVICENCIO</t>
  </si>
  <si>
    <t>VILLAVICENCIO 2/1000</t>
  </si>
  <si>
    <t>RTE ICA NEIVA</t>
  </si>
  <si>
    <t>RETE ICA BELLO - ANTIOQUIA</t>
  </si>
  <si>
    <t>BELLO 10/1000</t>
  </si>
  <si>
    <t>RETEICA PASTO</t>
  </si>
  <si>
    <t>PASTO 6/1000</t>
  </si>
  <si>
    <t>RETEICA GIRARDOTA TUNJA</t>
  </si>
  <si>
    <t>RETEICA GIRARDOTA TUNJA 7/1000</t>
  </si>
  <si>
    <t>AUTORRETENCION DE RENTA</t>
  </si>
  <si>
    <t>AUTORRETENCION INDUSTRIA Y COMERCIO</t>
  </si>
  <si>
    <t>AUTORETENCION DE AVISOS Y TABLEROS</t>
  </si>
  <si>
    <t>AUTORRETENCION DE AVISOS Y TABLEROS</t>
  </si>
  <si>
    <t>AUTORRETENCION DE SOBRETASA BOMBERIL</t>
  </si>
  <si>
    <t>SALDO A FAVOR EN IMPUESTOS</t>
  </si>
  <si>
    <t>TOTAL ACTIVOS POR IMPUESTOS CORRIENTES</t>
  </si>
  <si>
    <t>RETE ICA FUSA</t>
  </si>
  <si>
    <t>FUSA 10/1000</t>
  </si>
  <si>
    <t>RETE ICA ZIPAQUIRA</t>
  </si>
  <si>
    <t>ZIPAQUIRA 10/1000</t>
  </si>
  <si>
    <t>RETE ICA YOPAL</t>
  </si>
  <si>
    <t>RETE ICA C. VIBORAL</t>
  </si>
  <si>
    <t>RETE ICA VILLETA</t>
  </si>
  <si>
    <t>RETE ICA CAJICA</t>
  </si>
  <si>
    <t>RTE ICA CHIA</t>
  </si>
  <si>
    <t>RTE ICA COTA</t>
  </si>
  <si>
    <t>RETE ICA LA CALERA - CUNDINAMARCA</t>
  </si>
  <si>
    <t>RTE ICA ARMENIA</t>
  </si>
  <si>
    <t>RTE ICA PALMIRA</t>
  </si>
  <si>
    <t>RETE ICA LA ESTRELLA - ANTIOQUIA</t>
  </si>
  <si>
    <t>RTE ICA TOCANCIPA</t>
  </si>
  <si>
    <t>RETE ICA ACACIAS</t>
  </si>
  <si>
    <t>RETE ICA ANAPOIMA</t>
  </si>
  <si>
    <t>RETE ICA BUGA</t>
  </si>
  <si>
    <t>RETE ICA APARTADO</t>
  </si>
  <si>
    <t>RETE ICA COPACABANA</t>
  </si>
  <si>
    <t>RETE ICA CARTAGO</t>
  </si>
  <si>
    <t>RETE ICA DUITAMA</t>
  </si>
  <si>
    <t>RETE ICA TUNJA</t>
  </si>
  <si>
    <t>RETE ICA FLORENCIA</t>
  </si>
  <si>
    <t>RETE ICA GIRARDOT</t>
  </si>
  <si>
    <t>RETE ICA GUADUAS</t>
  </si>
  <si>
    <t>RETE ICA GACHANCIPA</t>
  </si>
  <si>
    <t>RETE ICA PTO COLOMBIA</t>
  </si>
  <si>
    <t>RETE ICA LA MESA</t>
  </si>
  <si>
    <t>RETE ICA VILLA DE LEYVA</t>
  </si>
  <si>
    <t>RETE ICA MADRID</t>
  </si>
  <si>
    <t>RETE ICA MELGAR</t>
  </si>
  <si>
    <t>RETE ICA PAIPA</t>
  </si>
  <si>
    <t>RETE ICA SUESCA</t>
  </si>
  <si>
    <t>RETE ICA RIONEGRO</t>
  </si>
  <si>
    <t>RETE ICA CHIQUINQUIRA</t>
  </si>
  <si>
    <t>RETE ICA PACHO</t>
  </si>
  <si>
    <t>RETE ICA RESTREPO</t>
  </si>
  <si>
    <t>RETE ICA SOGAMOSO</t>
  </si>
  <si>
    <t>RETE ICA SABANETA</t>
  </si>
  <si>
    <t>RETE ICA TABIO</t>
  </si>
  <si>
    <t>RETE ICA UBATE</t>
  </si>
  <si>
    <t>YOPAL 10/1000</t>
  </si>
  <si>
    <t>C. VIBORAL 6/1000</t>
  </si>
  <si>
    <t>VILLETA 8/1000</t>
  </si>
  <si>
    <t>CAJICA 9/1000</t>
  </si>
  <si>
    <t>CALI 3,3 /1000</t>
  </si>
  <si>
    <t>CALI 5 /1000</t>
  </si>
  <si>
    <t>CALI 7 /1000</t>
  </si>
  <si>
    <t>CALI 8 /1000</t>
  </si>
  <si>
    <t>CALI 3,3/1000</t>
  </si>
  <si>
    <t>BMANGA 9/1000</t>
  </si>
  <si>
    <t>CHIA 8/1000</t>
  </si>
  <si>
    <t>ESPINAL 10/1000</t>
  </si>
  <si>
    <t>LA CALERA 7/1000</t>
  </si>
  <si>
    <t>ARMENIA 5/1000</t>
  </si>
  <si>
    <t>PALMIRA 10/1000</t>
  </si>
  <si>
    <t>IBAGUE 10/1000</t>
  </si>
  <si>
    <t>VILLAVICENCIO 6/1000</t>
  </si>
  <si>
    <t>LA ESTRELLA ANTIOQUIA 10/1000</t>
  </si>
  <si>
    <t>NEIVA 5/1000</t>
  </si>
  <si>
    <t>NEIVA 10/1000</t>
  </si>
  <si>
    <t>RTE ICA TOCANCIPA 5/1000</t>
  </si>
  <si>
    <t>ACACIAS 10/1000</t>
  </si>
  <si>
    <t>ANAPOIMA 10/1000</t>
  </si>
  <si>
    <t>BUGA 9/1000</t>
  </si>
  <si>
    <t>APARTADO 8/1000</t>
  </si>
  <si>
    <t>COPACABANA 8/1000</t>
  </si>
  <si>
    <t>CARTAGO 6/1000</t>
  </si>
  <si>
    <t>DUITAMA 10/1000</t>
  </si>
  <si>
    <t>TUNJA 10/1000</t>
  </si>
  <si>
    <t>FLORENCIA 7/1000</t>
  </si>
  <si>
    <t>GIRARDOT 10/1000</t>
  </si>
  <si>
    <t>GUADUAS 8/1000</t>
  </si>
  <si>
    <t>GACHANCIPA 6/1000</t>
  </si>
  <si>
    <t>PTO COLOMBIA 8/1000</t>
  </si>
  <si>
    <t>LA MESA 6/1000</t>
  </si>
  <si>
    <t>VILLA DE LEYVA 8/1000</t>
  </si>
  <si>
    <t>MADRID 8/1000</t>
  </si>
  <si>
    <t>MELGAR 10/1000</t>
  </si>
  <si>
    <t>PAIPA 10/1000</t>
  </si>
  <si>
    <t>SUESCA 6/1000</t>
  </si>
  <si>
    <t>RIONEGRO 8/1000</t>
  </si>
  <si>
    <t>CHIQUINQUIRA 8/1000</t>
  </si>
  <si>
    <t>PACHO 9/1000</t>
  </si>
  <si>
    <t>RESTREPO 6/1000</t>
  </si>
  <si>
    <t>SOGAMOSO 6/1000</t>
  </si>
  <si>
    <t>SABANETA 10/1000</t>
  </si>
  <si>
    <t>TABIO 9/1000</t>
  </si>
  <si>
    <t>UBATE 3.7/1000</t>
  </si>
  <si>
    <t>NOTA 6 - OTROS ACTIVOS NO FINANCIEROS</t>
  </si>
  <si>
    <t>NIT/C.C.</t>
  </si>
  <si>
    <t>CARGOS DIFERIDOS</t>
  </si>
  <si>
    <t>SEGUROS</t>
  </si>
  <si>
    <t>900814916</t>
  </si>
  <si>
    <t>BERKLEY INTERNACIONAL SEGUROS COLOMBIA</t>
  </si>
  <si>
    <t>900032275</t>
  </si>
  <si>
    <t>GRANADOS Y CIA PAG LTDA ASESORES DE SEGUROS</t>
  </si>
  <si>
    <t>NO FINANCIEROS</t>
  </si>
  <si>
    <t>OTROS NO FINANCIEROS</t>
  </si>
  <si>
    <t>TOTAL OTROS ACTIVOS NO FINANCIEROS</t>
  </si>
  <si>
    <t>NOTA 7 - PROPIEDADES, PLANTA Y EQUIPO</t>
  </si>
  <si>
    <t>ACTIVO FIJO</t>
  </si>
  <si>
    <t>PLACAS</t>
  </si>
  <si>
    <t>TIPO INV.</t>
  </si>
  <si>
    <t>DESC. TIPO INV.</t>
  </si>
  <si>
    <t>ESTADO PCGA</t>
  </si>
  <si>
    <t>FECHA ADQ.</t>
  </si>
  <si>
    <t>NRO. PIEZAS</t>
  </si>
  <si>
    <t>REFERENCIA</t>
  </si>
  <si>
    <t>ESTADO NIIF</t>
  </si>
  <si>
    <t>FECHA ALTA NIIF</t>
  </si>
  <si>
    <t>FECHA ULT.AJT. NIIF</t>
  </si>
  <si>
    <t>FECHA BAJA NIIF</t>
  </si>
  <si>
    <t>COSTO TOTAL NIIF</t>
  </si>
  <si>
    <t>DEPRECIACIÓN NIIF</t>
  </si>
  <si>
    <t>COSTO NETO NIIF</t>
  </si>
  <si>
    <t>AJUST DEPREC X VIDAS UTILES</t>
  </si>
  <si>
    <t>VALOR FINAL REVALORIZACION</t>
  </si>
  <si>
    <t>TOTAL</t>
  </si>
  <si>
    <t>000002334-000</t>
  </si>
  <si>
    <t>TERMINALES PORTATILES POS VEGA C</t>
  </si>
  <si>
    <t>AF152830A</t>
  </si>
  <si>
    <t>OTROS ADMINISTRACION</t>
  </si>
  <si>
    <t>Depreciado</t>
  </si>
  <si>
    <t xml:space="preserve">000002334           </t>
  </si>
  <si>
    <t>000002347-000</t>
  </si>
  <si>
    <t xml:space="preserve">000002347           </t>
  </si>
  <si>
    <t>000002348-000</t>
  </si>
  <si>
    <t xml:space="preserve">000002348           </t>
  </si>
  <si>
    <t>000002357-000</t>
  </si>
  <si>
    <t xml:space="preserve">000002357           </t>
  </si>
  <si>
    <t>000002379-000</t>
  </si>
  <si>
    <t xml:space="preserve">000002379           </t>
  </si>
  <si>
    <t>000002396-000</t>
  </si>
  <si>
    <t xml:space="preserve">000002396           </t>
  </si>
  <si>
    <t>000001860-000</t>
  </si>
  <si>
    <t>PLANTA TELEFONICA PANASONIC KX TES 824</t>
  </si>
  <si>
    <t>AF152805A</t>
  </si>
  <si>
    <t>EQUIPOS DE PROCESAMIENTO DE DATOS ADMINI</t>
  </si>
  <si>
    <t xml:space="preserve">000001860           </t>
  </si>
  <si>
    <t>000001861-000</t>
  </si>
  <si>
    <t>DISCOS DUROS SERVIDO</t>
  </si>
  <si>
    <t xml:space="preserve">000001861           </t>
  </si>
  <si>
    <t>000001870-000</t>
  </si>
  <si>
    <t>EQUIPOS COMPUTO</t>
  </si>
  <si>
    <t xml:space="preserve">000001870           </t>
  </si>
  <si>
    <t>000001875-000</t>
  </si>
  <si>
    <t xml:space="preserve">000001875           </t>
  </si>
  <si>
    <t>000001878-000</t>
  </si>
  <si>
    <t xml:space="preserve">000001878           </t>
  </si>
  <si>
    <t>000001879-000</t>
  </si>
  <si>
    <t>HIPERTEK</t>
  </si>
  <si>
    <t xml:space="preserve">000001879           </t>
  </si>
  <si>
    <t>000002399-000</t>
  </si>
  <si>
    <t xml:space="preserve">000002399           </t>
  </si>
  <si>
    <t>000002410-000</t>
  </si>
  <si>
    <t xml:space="preserve">000002410           </t>
  </si>
  <si>
    <t>000002412-000</t>
  </si>
  <si>
    <t xml:space="preserve">000002412           </t>
  </si>
  <si>
    <t>000001834-000</t>
  </si>
  <si>
    <t>CAMARAS DE EXTERIOR TENJO</t>
  </si>
  <si>
    <t>AF152410A</t>
  </si>
  <si>
    <t>EQUIPOS ADMINISTRACION</t>
  </si>
  <si>
    <t>Activo</t>
  </si>
  <si>
    <t xml:space="preserve">000001834           </t>
  </si>
  <si>
    <t>000001840-000</t>
  </si>
  <si>
    <t xml:space="preserve">000001840           </t>
  </si>
  <si>
    <t>000001849-000</t>
  </si>
  <si>
    <t xml:space="preserve">000001849           </t>
  </si>
  <si>
    <t>000002282-000</t>
  </si>
  <si>
    <t xml:space="preserve">000002282           </t>
  </si>
  <si>
    <t>000002284-000</t>
  </si>
  <si>
    <t xml:space="preserve">000002284           </t>
  </si>
  <si>
    <t>000002286-000</t>
  </si>
  <si>
    <t xml:space="preserve">000002286           </t>
  </si>
  <si>
    <t>000002289-000</t>
  </si>
  <si>
    <t xml:space="preserve">000002289           </t>
  </si>
  <si>
    <t>000002310-000</t>
  </si>
  <si>
    <t xml:space="preserve">000002310           </t>
  </si>
  <si>
    <t>000002314-000</t>
  </si>
  <si>
    <t xml:space="preserve">000002314           </t>
  </si>
  <si>
    <t>000002116-000</t>
  </si>
  <si>
    <t>LECTORES CODIGOS BARRAS CONEXIÓN USB</t>
  </si>
  <si>
    <t xml:space="preserve">000002116           </t>
  </si>
  <si>
    <t>000002150-000</t>
  </si>
  <si>
    <t>MICL-098094 HP P2000 2TB 6G SAS 7,2K 3,5</t>
  </si>
  <si>
    <t xml:space="preserve">000002150           </t>
  </si>
  <si>
    <t>000002156-000</t>
  </si>
  <si>
    <t>ALL IN ONE LENOVO M72Z INTEL CORE</t>
  </si>
  <si>
    <t>Retirado</t>
  </si>
  <si>
    <t xml:space="preserve">000002156           </t>
  </si>
  <si>
    <t>000002161-000</t>
  </si>
  <si>
    <t>MEMORIAS RAM LENOVO DDR</t>
  </si>
  <si>
    <t>AF152810A</t>
  </si>
  <si>
    <t>EQUIPOS TELECOMUNICACIONES ADMINISTRACIO</t>
  </si>
  <si>
    <t xml:space="preserve">000002161           </t>
  </si>
  <si>
    <t>000002171-000</t>
  </si>
  <si>
    <t>EQUIPOS DE AVANTEL</t>
  </si>
  <si>
    <t>AF152820A</t>
  </si>
  <si>
    <t>EQUIPOS DE RADIO ADMINISTRACION</t>
  </si>
  <si>
    <t xml:space="preserve">000002171           </t>
  </si>
  <si>
    <t>000002196-000</t>
  </si>
  <si>
    <t xml:space="preserve">000002196           </t>
  </si>
  <si>
    <t>000002199-000</t>
  </si>
  <si>
    <t xml:space="preserve">000002199           </t>
  </si>
  <si>
    <t>000002201-000</t>
  </si>
  <si>
    <t xml:space="preserve">000002201           </t>
  </si>
  <si>
    <t>000002203-000</t>
  </si>
  <si>
    <t xml:space="preserve">000002203           </t>
  </si>
  <si>
    <t>000002219-000</t>
  </si>
  <si>
    <t xml:space="preserve">000002219           </t>
  </si>
  <si>
    <t>000002221-000</t>
  </si>
  <si>
    <t xml:space="preserve">000002221           </t>
  </si>
  <si>
    <t>000002228-000</t>
  </si>
  <si>
    <t xml:space="preserve">000002228           </t>
  </si>
  <si>
    <t>000001898-000</t>
  </si>
  <si>
    <t xml:space="preserve">000001898           </t>
  </si>
  <si>
    <t>000001900-000</t>
  </si>
  <si>
    <t xml:space="preserve">000001900           </t>
  </si>
  <si>
    <t>000001912-000</t>
  </si>
  <si>
    <t xml:space="preserve">000001912           </t>
  </si>
  <si>
    <t>000001914-000</t>
  </si>
  <si>
    <t xml:space="preserve">000001914           </t>
  </si>
  <si>
    <t>000001925-000</t>
  </si>
  <si>
    <t>LICENCIAS EQUIPOS</t>
  </si>
  <si>
    <t xml:space="preserve">000001925           </t>
  </si>
  <si>
    <t>000001926-000</t>
  </si>
  <si>
    <t xml:space="preserve">000001926           </t>
  </si>
  <si>
    <t>000001936-000</t>
  </si>
  <si>
    <t xml:space="preserve">000001936           </t>
  </si>
  <si>
    <t>000001946-000</t>
  </si>
  <si>
    <t>COMPUTADOR PARA MONTERIA</t>
  </si>
  <si>
    <t xml:space="preserve">000001946           </t>
  </si>
  <si>
    <t>000001955-000</t>
  </si>
  <si>
    <t>PORTATIL HEWLETT PAC</t>
  </si>
  <si>
    <t xml:space="preserve">000001955           </t>
  </si>
  <si>
    <t>000001959-000</t>
  </si>
  <si>
    <t>PORTATILES HP Y 5 MORRALES TARGUS PARA</t>
  </si>
  <si>
    <t xml:space="preserve">000001959           </t>
  </si>
  <si>
    <t>000001961-000</t>
  </si>
  <si>
    <t xml:space="preserve">000001961           </t>
  </si>
  <si>
    <t>000001970-000</t>
  </si>
  <si>
    <t>IMPRESORA CALI 2190</t>
  </si>
  <si>
    <t xml:space="preserve">000001970           </t>
  </si>
  <si>
    <t>000001974-000</t>
  </si>
  <si>
    <t>IMPRESORA PEREIRA</t>
  </si>
  <si>
    <t xml:space="preserve">000001974           </t>
  </si>
  <si>
    <t>000001992-000</t>
  </si>
  <si>
    <t>COMPAQ Q311 7 PROFESIONAL 32 BI</t>
  </si>
  <si>
    <t xml:space="preserve">000001992           </t>
  </si>
  <si>
    <t>000002004-000</t>
  </si>
  <si>
    <t>IMPRESORAS EPSON FX2190 MATRIZ PUNTO</t>
  </si>
  <si>
    <t xml:space="preserve">000002004           </t>
  </si>
  <si>
    <t>000002007-000</t>
  </si>
  <si>
    <t xml:space="preserve">000002007           </t>
  </si>
  <si>
    <t>000002020-000</t>
  </si>
  <si>
    <t xml:space="preserve">000002020           </t>
  </si>
  <si>
    <t>000002037-000</t>
  </si>
  <si>
    <t>MULTIPLICADOR D-LINK 24 PUERTOS 10/100/</t>
  </si>
  <si>
    <t xml:space="preserve">000002037           </t>
  </si>
  <si>
    <t>000002045-000</t>
  </si>
  <si>
    <t>EQUIPO DE COMPUTO</t>
  </si>
  <si>
    <t xml:space="preserve">000002045           </t>
  </si>
  <si>
    <t>000002047-000</t>
  </si>
  <si>
    <t xml:space="preserve">000002047           </t>
  </si>
  <si>
    <t>000002050-000</t>
  </si>
  <si>
    <t>EQUIPO DE COMPUTO BUENAVENTURA</t>
  </si>
  <si>
    <t xml:space="preserve">000002050           </t>
  </si>
  <si>
    <t>000002059-000</t>
  </si>
  <si>
    <t>TELEFONO PANASONIC</t>
  </si>
  <si>
    <t xml:space="preserve">000002059           </t>
  </si>
  <si>
    <t>000002083-000</t>
  </si>
  <si>
    <t xml:space="preserve">000002083           </t>
  </si>
  <si>
    <t>000002097-000</t>
  </si>
  <si>
    <t xml:space="preserve">000002097           </t>
  </si>
  <si>
    <t>000002100-000</t>
  </si>
  <si>
    <t xml:space="preserve">000002100           </t>
  </si>
  <si>
    <t>000000091-000</t>
  </si>
  <si>
    <t>ESTIBAS</t>
  </si>
  <si>
    <t>AF152005O</t>
  </si>
  <si>
    <t>MAQUINARIA Y EQUIPO OPERACION</t>
  </si>
  <si>
    <t xml:space="preserve">000000091           </t>
  </si>
  <si>
    <t>000000098-000</t>
  </si>
  <si>
    <t xml:space="preserve">000000098           </t>
  </si>
  <si>
    <t>000000100-000</t>
  </si>
  <si>
    <t xml:space="preserve">000000100           </t>
  </si>
  <si>
    <t>000000101-000</t>
  </si>
  <si>
    <t xml:space="preserve">000000101           </t>
  </si>
  <si>
    <t>000000738-000</t>
  </si>
  <si>
    <t xml:space="preserve">000000738           </t>
  </si>
  <si>
    <t>000000750-000</t>
  </si>
  <si>
    <t xml:space="preserve">000000750           </t>
  </si>
  <si>
    <t>000000777-000</t>
  </si>
  <si>
    <t xml:space="preserve">000000777           </t>
  </si>
  <si>
    <t>000000108-000</t>
  </si>
  <si>
    <t xml:space="preserve">000000108           </t>
  </si>
  <si>
    <t>000000110-000</t>
  </si>
  <si>
    <t xml:space="preserve">000000110           </t>
  </si>
  <si>
    <t>000000128-000</t>
  </si>
  <si>
    <t xml:space="preserve">000000128           </t>
  </si>
  <si>
    <t>000000129-000</t>
  </si>
  <si>
    <t xml:space="preserve">000000129           </t>
  </si>
  <si>
    <t>000000137-000</t>
  </si>
  <si>
    <t xml:space="preserve">000000137           </t>
  </si>
  <si>
    <t>000000144-000</t>
  </si>
  <si>
    <t xml:space="preserve">000000144           </t>
  </si>
  <si>
    <t>000000145-000</t>
  </si>
  <si>
    <t xml:space="preserve">000000145           </t>
  </si>
  <si>
    <t>000000148-000</t>
  </si>
  <si>
    <t xml:space="preserve">000000148           </t>
  </si>
  <si>
    <t>000000150-000</t>
  </si>
  <si>
    <t xml:space="preserve">000000150           </t>
  </si>
  <si>
    <t>000000160-000</t>
  </si>
  <si>
    <t xml:space="preserve">000000160           </t>
  </si>
  <si>
    <t>000000162-000</t>
  </si>
  <si>
    <t xml:space="preserve">000000162           </t>
  </si>
  <si>
    <t>000000185-000</t>
  </si>
  <si>
    <t xml:space="preserve">000000185           </t>
  </si>
  <si>
    <t>000000201-000</t>
  </si>
  <si>
    <t xml:space="preserve">000000201           </t>
  </si>
  <si>
    <t>000000219-000</t>
  </si>
  <si>
    <t xml:space="preserve">000000219           </t>
  </si>
  <si>
    <t>000000242-000</t>
  </si>
  <si>
    <t xml:space="preserve">000000242           </t>
  </si>
  <si>
    <t>000000244-000</t>
  </si>
  <si>
    <t xml:space="preserve">000000244           </t>
  </si>
  <si>
    <t>000000248-000</t>
  </si>
  <si>
    <t xml:space="preserve">000000248           </t>
  </si>
  <si>
    <t>000000256-000</t>
  </si>
  <si>
    <t xml:space="preserve">000000256           </t>
  </si>
  <si>
    <t>000000258-000</t>
  </si>
  <si>
    <t xml:space="preserve">000000258           </t>
  </si>
  <si>
    <t>000000276-000</t>
  </si>
  <si>
    <t xml:space="preserve">000000276           </t>
  </si>
  <si>
    <t>000002253-000</t>
  </si>
  <si>
    <t xml:space="preserve">000002253           </t>
  </si>
  <si>
    <t>000002258-000</t>
  </si>
  <si>
    <t xml:space="preserve">000002258           </t>
  </si>
  <si>
    <t>000002260-000</t>
  </si>
  <si>
    <t xml:space="preserve">000002260           </t>
  </si>
  <si>
    <t>000002264-000</t>
  </si>
  <si>
    <t xml:space="preserve">000002264           </t>
  </si>
  <si>
    <t>000002272-000</t>
  </si>
  <si>
    <t xml:space="preserve">000002272           </t>
  </si>
  <si>
    <t>000002278-000</t>
  </si>
  <si>
    <t xml:space="preserve">000002278           </t>
  </si>
  <si>
    <t>000000060-000</t>
  </si>
  <si>
    <t xml:space="preserve">000000060           </t>
  </si>
  <si>
    <t>000000061-000</t>
  </si>
  <si>
    <t xml:space="preserve">000000061           </t>
  </si>
  <si>
    <t>000000073-000</t>
  </si>
  <si>
    <t xml:space="preserve">000000073           </t>
  </si>
  <si>
    <t>000000526-000</t>
  </si>
  <si>
    <t xml:space="preserve">000000526           </t>
  </si>
  <si>
    <t>000000548-000</t>
  </si>
  <si>
    <t xml:space="preserve">000000548           </t>
  </si>
  <si>
    <t>000000557-000</t>
  </si>
  <si>
    <t>GATOS HIDRAULICOS CALI 2,5 TON</t>
  </si>
  <si>
    <t xml:space="preserve">000000557           </t>
  </si>
  <si>
    <t>000000562-000</t>
  </si>
  <si>
    <t xml:space="preserve">000000562           </t>
  </si>
  <si>
    <t>000000591-000</t>
  </si>
  <si>
    <t xml:space="preserve">000000591           </t>
  </si>
  <si>
    <t>000000598-000</t>
  </si>
  <si>
    <t xml:space="preserve">000000598           </t>
  </si>
  <si>
    <t>000000602-000</t>
  </si>
  <si>
    <t xml:space="preserve">000000602           </t>
  </si>
  <si>
    <t>000000610-000</t>
  </si>
  <si>
    <t xml:space="preserve">000000610           </t>
  </si>
  <si>
    <t>000000611-000</t>
  </si>
  <si>
    <t xml:space="preserve">000000611           </t>
  </si>
  <si>
    <t>000000615-000</t>
  </si>
  <si>
    <t xml:space="preserve">000000615           </t>
  </si>
  <si>
    <t>000000619-000</t>
  </si>
  <si>
    <t xml:space="preserve">000000619           </t>
  </si>
  <si>
    <t>000000629-000</t>
  </si>
  <si>
    <t xml:space="preserve">000000629           </t>
  </si>
  <si>
    <t>000000633-000</t>
  </si>
  <si>
    <t xml:space="preserve">000000633           </t>
  </si>
  <si>
    <t>000000282-000</t>
  </si>
  <si>
    <t xml:space="preserve">000000282           </t>
  </si>
  <si>
    <t>000000286-000</t>
  </si>
  <si>
    <t xml:space="preserve">000000286           </t>
  </si>
  <si>
    <t>000000288-000</t>
  </si>
  <si>
    <t xml:space="preserve">000000288           </t>
  </si>
  <si>
    <t>000000301-000</t>
  </si>
  <si>
    <t xml:space="preserve">000000301           </t>
  </si>
  <si>
    <t>000000302-000</t>
  </si>
  <si>
    <t xml:space="preserve">000000302           </t>
  </si>
  <si>
    <t>000000304-000</t>
  </si>
  <si>
    <t xml:space="preserve">000000304           </t>
  </si>
  <si>
    <t>000000305-000</t>
  </si>
  <si>
    <t xml:space="preserve">000000305           </t>
  </si>
  <si>
    <t>000000309-000</t>
  </si>
  <si>
    <t xml:space="preserve">000000309           </t>
  </si>
  <si>
    <t>000000318-000</t>
  </si>
  <si>
    <t xml:space="preserve">000000318           </t>
  </si>
  <si>
    <t>000000320-000</t>
  </si>
  <si>
    <t xml:space="preserve">000000320           </t>
  </si>
  <si>
    <t>000000321-000</t>
  </si>
  <si>
    <t xml:space="preserve">000000321           </t>
  </si>
  <si>
    <t>000000326-000</t>
  </si>
  <si>
    <t xml:space="preserve">000000326           </t>
  </si>
  <si>
    <t>000000333-000</t>
  </si>
  <si>
    <t xml:space="preserve">000000333           </t>
  </si>
  <si>
    <t>000000345-000</t>
  </si>
  <si>
    <t xml:space="preserve">000000345           </t>
  </si>
  <si>
    <t>000000358-000</t>
  </si>
  <si>
    <t xml:space="preserve">000000358           </t>
  </si>
  <si>
    <t>000000360-000</t>
  </si>
  <si>
    <t xml:space="preserve">000000360           </t>
  </si>
  <si>
    <t>000000363-000</t>
  </si>
  <si>
    <t xml:space="preserve">000000363           </t>
  </si>
  <si>
    <t>000000374-000</t>
  </si>
  <si>
    <t xml:space="preserve">000000374           </t>
  </si>
  <si>
    <t>000000396-000</t>
  </si>
  <si>
    <t xml:space="preserve">000000396           </t>
  </si>
  <si>
    <t>000000403-000</t>
  </si>
  <si>
    <t xml:space="preserve">000000403           </t>
  </si>
  <si>
    <t>000000406-000</t>
  </si>
  <si>
    <t xml:space="preserve">000000406           </t>
  </si>
  <si>
    <t>000000407-000</t>
  </si>
  <si>
    <t xml:space="preserve">000000407           </t>
  </si>
  <si>
    <t>000000408-000</t>
  </si>
  <si>
    <t xml:space="preserve">000000408           </t>
  </si>
  <si>
    <t>000000416-000</t>
  </si>
  <si>
    <t xml:space="preserve">000000416           </t>
  </si>
  <si>
    <t>000000423-000</t>
  </si>
  <si>
    <t xml:space="preserve">000000423           </t>
  </si>
  <si>
    <t>000000424-000</t>
  </si>
  <si>
    <t xml:space="preserve">000000424           </t>
  </si>
  <si>
    <t>000000432-000</t>
  </si>
  <si>
    <t xml:space="preserve">000000432           </t>
  </si>
  <si>
    <t>000000450-000</t>
  </si>
  <si>
    <t xml:space="preserve">000000450           </t>
  </si>
  <si>
    <t>000000453-000</t>
  </si>
  <si>
    <t xml:space="preserve">000000453           </t>
  </si>
  <si>
    <t>000000483-000</t>
  </si>
  <si>
    <t xml:space="preserve">000000483           </t>
  </si>
  <si>
    <t>000000485-000</t>
  </si>
  <si>
    <t xml:space="preserve">000000485           </t>
  </si>
  <si>
    <t>000000486-000</t>
  </si>
  <si>
    <t xml:space="preserve">000000486           </t>
  </si>
  <si>
    <t>000000491-000</t>
  </si>
  <si>
    <t xml:space="preserve">000000491           </t>
  </si>
  <si>
    <t>000000493-000</t>
  </si>
  <si>
    <t xml:space="preserve">000000493           </t>
  </si>
  <si>
    <t>000000495-000</t>
  </si>
  <si>
    <t xml:space="preserve">000000495           </t>
  </si>
  <si>
    <t>000000509-000</t>
  </si>
  <si>
    <t xml:space="preserve">000000509           </t>
  </si>
  <si>
    <t>000000516-000</t>
  </si>
  <si>
    <t xml:space="preserve">000000516           </t>
  </si>
  <si>
    <t>000000518-000</t>
  </si>
  <si>
    <t xml:space="preserve">000000518           </t>
  </si>
  <si>
    <t>000001204-000</t>
  </si>
  <si>
    <t>CUARTO FRIO PEREIRA</t>
  </si>
  <si>
    <t xml:space="preserve">000001204           </t>
  </si>
  <si>
    <t>000001230-000</t>
  </si>
  <si>
    <t>BASCULAS ELECTRONICAS</t>
  </si>
  <si>
    <t xml:space="preserve">000001230           </t>
  </si>
  <si>
    <t>000001794-000</t>
  </si>
  <si>
    <t>BASCULAS ELECTRONICAS CAPACIDAD 200KG</t>
  </si>
  <si>
    <t xml:space="preserve">000001794           </t>
  </si>
  <si>
    <t>000001811-000</t>
  </si>
  <si>
    <t>CARTELERA INFORMACION COLD ROLLED</t>
  </si>
  <si>
    <t>AF152405A</t>
  </si>
  <si>
    <t>MUEBLES Y  ENSERES ADMINISTRACION</t>
  </si>
  <si>
    <t xml:space="preserve">000001811           </t>
  </si>
  <si>
    <t>000001820-000</t>
  </si>
  <si>
    <t xml:space="preserve">000001820           </t>
  </si>
  <si>
    <t>000001234-000</t>
  </si>
  <si>
    <t xml:space="preserve">000001234           </t>
  </si>
  <si>
    <t>000001254-000</t>
  </si>
  <si>
    <t xml:space="preserve">000001254           </t>
  </si>
  <si>
    <t>000001265-000</t>
  </si>
  <si>
    <t>INDICADOR SOLO PESO</t>
  </si>
  <si>
    <t xml:space="preserve">000001265           </t>
  </si>
  <si>
    <t>000001280-000</t>
  </si>
  <si>
    <t>ESTANTERIA BOGOTA</t>
  </si>
  <si>
    <t>AF152006O</t>
  </si>
  <si>
    <t>ESTANTERIA OPERACION</t>
  </si>
  <si>
    <t xml:space="preserve">000001280           </t>
  </si>
  <si>
    <t>000001287-000</t>
  </si>
  <si>
    <t>ESTANTERIA CALI</t>
  </si>
  <si>
    <t xml:space="preserve">000001287           </t>
  </si>
  <si>
    <t>000001292-000</t>
  </si>
  <si>
    <t>ESTANTERIA BARRANQUILLA</t>
  </si>
  <si>
    <t xml:space="preserve">000001292           </t>
  </si>
  <si>
    <t>000001296-000</t>
  </si>
  <si>
    <t>ESTANTERIA BUCARAMANGA</t>
  </si>
  <si>
    <t xml:space="preserve">000001296           </t>
  </si>
  <si>
    <t>000001299-000</t>
  </si>
  <si>
    <t>NIVELADORES</t>
  </si>
  <si>
    <t xml:space="preserve">000001299           </t>
  </si>
  <si>
    <t>000001302-000</t>
  </si>
  <si>
    <t>BOTIQUINES PORTATILES</t>
  </si>
  <si>
    <t xml:space="preserve">000001302           </t>
  </si>
  <si>
    <t>000001310-000</t>
  </si>
  <si>
    <t xml:space="preserve">000001310           </t>
  </si>
  <si>
    <t>000001318-000</t>
  </si>
  <si>
    <t xml:space="preserve">000001318           </t>
  </si>
  <si>
    <t>000001324-000</t>
  </si>
  <si>
    <t>ESCALERA RODANTE</t>
  </si>
  <si>
    <t xml:space="preserve">000001324           </t>
  </si>
  <si>
    <t>000000671-000</t>
  </si>
  <si>
    <t xml:space="preserve">000000671           </t>
  </si>
  <si>
    <t>000000680-000</t>
  </si>
  <si>
    <t xml:space="preserve">000000680           </t>
  </si>
  <si>
    <t>000000682-000</t>
  </si>
  <si>
    <t xml:space="preserve">000000682           </t>
  </si>
  <si>
    <t>000000685-000</t>
  </si>
  <si>
    <t xml:space="preserve">000000685           </t>
  </si>
  <si>
    <t>000000687-000</t>
  </si>
  <si>
    <t xml:space="preserve">000000687           </t>
  </si>
  <si>
    <t>000000693-000</t>
  </si>
  <si>
    <t xml:space="preserve">000000693           </t>
  </si>
  <si>
    <t>000000694-000</t>
  </si>
  <si>
    <t xml:space="preserve">000000694           </t>
  </si>
  <si>
    <t>000000701-000</t>
  </si>
  <si>
    <t xml:space="preserve">000000701           </t>
  </si>
  <si>
    <t>000000703-000</t>
  </si>
  <si>
    <t xml:space="preserve">000000703           </t>
  </si>
  <si>
    <t>000000724-000</t>
  </si>
  <si>
    <t xml:space="preserve">000000724           </t>
  </si>
  <si>
    <t>000000732-000</t>
  </si>
  <si>
    <t xml:space="preserve">000000732           </t>
  </si>
  <si>
    <t>000000004-000</t>
  </si>
  <si>
    <t xml:space="preserve">000000004           </t>
  </si>
  <si>
    <t>000000007-000</t>
  </si>
  <si>
    <t xml:space="preserve">000000007           </t>
  </si>
  <si>
    <t>000001547-000</t>
  </si>
  <si>
    <t>AF152450A</t>
  </si>
  <si>
    <t xml:space="preserve">000001547           </t>
  </si>
  <si>
    <t>000001554-000</t>
  </si>
  <si>
    <t xml:space="preserve">000001554           </t>
  </si>
  <si>
    <t>000001572-000</t>
  </si>
  <si>
    <t xml:space="preserve">000001572           </t>
  </si>
  <si>
    <t>000001574-000</t>
  </si>
  <si>
    <t xml:space="preserve">000001574           </t>
  </si>
  <si>
    <t>000001578-000</t>
  </si>
  <si>
    <t xml:space="preserve">000001578           </t>
  </si>
  <si>
    <t>000001580-000</t>
  </si>
  <si>
    <t xml:space="preserve">000001580           </t>
  </si>
  <si>
    <t>000001584-000</t>
  </si>
  <si>
    <t xml:space="preserve">000001584           </t>
  </si>
  <si>
    <t>000001604-000</t>
  </si>
  <si>
    <t>JUEGOS DE MUEBLES ESTILO RIVER</t>
  </si>
  <si>
    <t xml:space="preserve">000001604           </t>
  </si>
  <si>
    <t>000001607-000</t>
  </si>
  <si>
    <t xml:space="preserve">000001607           </t>
  </si>
  <si>
    <t>000001627-000</t>
  </si>
  <si>
    <t>ARCHIVO RODANTE</t>
  </si>
  <si>
    <t xml:space="preserve">000001627           </t>
  </si>
  <si>
    <t>000001635-000</t>
  </si>
  <si>
    <t>ARMARIO PAPELERO 1800X920X430 GRIS AGATH</t>
  </si>
  <si>
    <t xml:space="preserve">000001635           </t>
  </si>
  <si>
    <t>000001636-000</t>
  </si>
  <si>
    <t>IMPRESORA INDUSTRIAL MARCA ZEBRA</t>
  </si>
  <si>
    <t xml:space="preserve">000001636           </t>
  </si>
  <si>
    <t>000001345-000</t>
  </si>
  <si>
    <t>ESTIBAS DE 100 X 120 CMS</t>
  </si>
  <si>
    <t xml:space="preserve">000001345           </t>
  </si>
  <si>
    <t>000001347-000</t>
  </si>
  <si>
    <t xml:space="preserve">000001347           </t>
  </si>
  <si>
    <t>000001364-000</t>
  </si>
  <si>
    <t>GUACAL 1,65X43X43- 16 GUACAL 85X35X45</t>
  </si>
  <si>
    <t xml:space="preserve">000001364           </t>
  </si>
  <si>
    <t>000001376-000</t>
  </si>
  <si>
    <t xml:space="preserve">000001376           </t>
  </si>
  <si>
    <t>000001391-000</t>
  </si>
  <si>
    <t>GUACALES</t>
  </si>
  <si>
    <t xml:space="preserve">000001391           </t>
  </si>
  <si>
    <t>000001393-000</t>
  </si>
  <si>
    <t xml:space="preserve">000001393           </t>
  </si>
  <si>
    <t>000001395-000</t>
  </si>
  <si>
    <t xml:space="preserve">000001395           </t>
  </si>
  <si>
    <t>000001400-000</t>
  </si>
  <si>
    <t xml:space="preserve">000001400           </t>
  </si>
  <si>
    <t>000001422-000</t>
  </si>
  <si>
    <t>PLANTA ELECTRICA SUZUKI SV2800L</t>
  </si>
  <si>
    <t xml:space="preserve">000001422           </t>
  </si>
  <si>
    <t>000001435-000</t>
  </si>
  <si>
    <t>CONGELADOR VERTICAL</t>
  </si>
  <si>
    <t xml:space="preserve">000001435           </t>
  </si>
  <si>
    <t>000001451-000</t>
  </si>
  <si>
    <t>MODULOS 1.50X 80CM BOGOTA FONTIBON</t>
  </si>
  <si>
    <t xml:space="preserve">000001451           </t>
  </si>
  <si>
    <t>000001466-000</t>
  </si>
  <si>
    <t>MUEBLE 1.50 MTS - 70 CM TUMACO</t>
  </si>
  <si>
    <t xml:space="preserve">000001466           </t>
  </si>
  <si>
    <t>000001475-000</t>
  </si>
  <si>
    <t>PLANTA ELECTRICA 2,4 KW 2400 W</t>
  </si>
  <si>
    <t xml:space="preserve">000001475           </t>
  </si>
  <si>
    <t>000001476-000</t>
  </si>
  <si>
    <t>PLANTA ELECTRICA 5500 WATTS DIESEL</t>
  </si>
  <si>
    <t xml:space="preserve">000001476           </t>
  </si>
  <si>
    <t>000001478-000</t>
  </si>
  <si>
    <t>CAJA FUERTE GOLD NEIVA</t>
  </si>
  <si>
    <t xml:space="preserve">000001478           </t>
  </si>
  <si>
    <t>000001490-000</t>
  </si>
  <si>
    <t>MUEBLES OFICINA BARRANQUILLA</t>
  </si>
  <si>
    <t xml:space="preserve">000001490           </t>
  </si>
  <si>
    <t>000001507-000</t>
  </si>
  <si>
    <t xml:space="preserve">000001507           </t>
  </si>
  <si>
    <t>000001519-000</t>
  </si>
  <si>
    <t xml:space="preserve">000001519           </t>
  </si>
  <si>
    <t>000001521-000</t>
  </si>
  <si>
    <t xml:space="preserve">000001521           </t>
  </si>
  <si>
    <t>000001522-000</t>
  </si>
  <si>
    <t xml:space="preserve">000001522           </t>
  </si>
  <si>
    <t>000001528-000</t>
  </si>
  <si>
    <t xml:space="preserve">000001528           </t>
  </si>
  <si>
    <t>000001764-000</t>
  </si>
  <si>
    <t xml:space="preserve">000001764           </t>
  </si>
  <si>
    <t>000001765-000</t>
  </si>
  <si>
    <t xml:space="preserve">000001765           </t>
  </si>
  <si>
    <t>000001767-000</t>
  </si>
  <si>
    <t xml:space="preserve">000001767           </t>
  </si>
  <si>
    <t>000001772-000</t>
  </si>
  <si>
    <t xml:space="preserve">000001772           </t>
  </si>
  <si>
    <t>000000786-000</t>
  </si>
  <si>
    <t xml:space="preserve">000000786           </t>
  </si>
  <si>
    <t>000001148-000</t>
  </si>
  <si>
    <t>BALANZA DIGITAL LEXUS 300 G</t>
  </si>
  <si>
    <t xml:space="preserve">000001148           </t>
  </si>
  <si>
    <t>000001158-000</t>
  </si>
  <si>
    <t xml:space="preserve">000001158           </t>
  </si>
  <si>
    <t>000001168-000</t>
  </si>
  <si>
    <t>RAMPAS ACERO PARA CARGAR Y DESCARGAR</t>
  </si>
  <si>
    <t xml:space="preserve">000001168           </t>
  </si>
  <si>
    <t>000001107-000</t>
  </si>
  <si>
    <t>ESTANTERIA MODULAR 1,94 CANASTILLAS</t>
  </si>
  <si>
    <t xml:space="preserve">000001107           </t>
  </si>
  <si>
    <t>000001111-000</t>
  </si>
  <si>
    <t xml:space="preserve">000001111           </t>
  </si>
  <si>
    <t>000001117-000</t>
  </si>
  <si>
    <t>ESTANTERIA METALICA</t>
  </si>
  <si>
    <t xml:space="preserve">000001117           </t>
  </si>
  <si>
    <t>000001121-000</t>
  </si>
  <si>
    <t>ESTANTERIA METALICA LOGISTICA BOGOTA</t>
  </si>
  <si>
    <t xml:space="preserve">000001121           </t>
  </si>
  <si>
    <t>000001122-000</t>
  </si>
  <si>
    <t>CUARTO FRIO BUCARAMANGA</t>
  </si>
  <si>
    <t xml:space="preserve">000001122           </t>
  </si>
  <si>
    <t>000001138-000</t>
  </si>
  <si>
    <t xml:space="preserve">000001138           </t>
  </si>
  <si>
    <t>000000787-000</t>
  </si>
  <si>
    <t xml:space="preserve">000000787           </t>
  </si>
  <si>
    <t>000000791-000</t>
  </si>
  <si>
    <t xml:space="preserve">000000791           </t>
  </si>
  <si>
    <t>000000830-000</t>
  </si>
  <si>
    <t xml:space="preserve">000000830           </t>
  </si>
  <si>
    <t>000000836-000</t>
  </si>
  <si>
    <t xml:space="preserve">000000836           </t>
  </si>
  <si>
    <t>000000843-000</t>
  </si>
  <si>
    <t xml:space="preserve">000000843           </t>
  </si>
  <si>
    <t>000000844-000</t>
  </si>
  <si>
    <t xml:space="preserve">000000844           </t>
  </si>
  <si>
    <t>000000855-000</t>
  </si>
  <si>
    <t xml:space="preserve">000000855           </t>
  </si>
  <si>
    <t>000000862-000</t>
  </si>
  <si>
    <t xml:space="preserve">000000862           </t>
  </si>
  <si>
    <t>000000863-000</t>
  </si>
  <si>
    <t xml:space="preserve">000000863           </t>
  </si>
  <si>
    <t>000000875-000</t>
  </si>
  <si>
    <t xml:space="preserve">000000875           </t>
  </si>
  <si>
    <t>000001673-000</t>
  </si>
  <si>
    <t>MODULO 1,17x1,1x0,50 ALUMINIO- LAMINA</t>
  </si>
  <si>
    <t xml:space="preserve">000001673           </t>
  </si>
  <si>
    <t>000001675-000</t>
  </si>
  <si>
    <t xml:space="preserve">000001675           </t>
  </si>
  <si>
    <t>000001678-000</t>
  </si>
  <si>
    <t xml:space="preserve">000001678           </t>
  </si>
  <si>
    <t>000001682-000</t>
  </si>
  <si>
    <t>MODULO 1,17x1,1x0,50 ALUMINIO-LAMINA</t>
  </si>
  <si>
    <t xml:space="preserve">000001682           </t>
  </si>
  <si>
    <t>000001683-000</t>
  </si>
  <si>
    <t xml:space="preserve">000001683           </t>
  </si>
  <si>
    <t>000001685-000</t>
  </si>
  <si>
    <t xml:space="preserve">000001685           </t>
  </si>
  <si>
    <t>000001687-000</t>
  </si>
  <si>
    <t>IMPRESORAS BIXOLON VEL 250MM</t>
  </si>
  <si>
    <t xml:space="preserve">000001687           </t>
  </si>
  <si>
    <t>000001688-000</t>
  </si>
  <si>
    <t xml:space="preserve">000001688           </t>
  </si>
  <si>
    <t>000001705-000</t>
  </si>
  <si>
    <t>IMPRESORAS ZEBRA GK420T</t>
  </si>
  <si>
    <t xml:space="preserve">000001705           </t>
  </si>
  <si>
    <t>000001710-000</t>
  </si>
  <si>
    <t xml:space="preserve">000001710           </t>
  </si>
  <si>
    <t>000001736-000</t>
  </si>
  <si>
    <t xml:space="preserve">000001736           </t>
  </si>
  <si>
    <t>000002567-000</t>
  </si>
  <si>
    <t xml:space="preserve">000002567           </t>
  </si>
  <si>
    <t>000002572-000</t>
  </si>
  <si>
    <t xml:space="preserve">000002572           </t>
  </si>
  <si>
    <t>000002576-000</t>
  </si>
  <si>
    <t xml:space="preserve">000002576           </t>
  </si>
  <si>
    <t>000002590-000</t>
  </si>
  <si>
    <t xml:space="preserve">000002590           </t>
  </si>
  <si>
    <t>000002592-000</t>
  </si>
  <si>
    <t xml:space="preserve">000002592           </t>
  </si>
  <si>
    <t>000002740-000</t>
  </si>
  <si>
    <t>LEASING CORPBANCA 037-1000-267 TFS246</t>
  </si>
  <si>
    <t>TFS246</t>
  </si>
  <si>
    <t>AF158035O</t>
  </si>
  <si>
    <t>VEHICULOS OPERACION</t>
  </si>
  <si>
    <t xml:space="preserve">000002740           </t>
  </si>
  <si>
    <t>000002745-000</t>
  </si>
  <si>
    <t>LEASING CORPBANCA 037-1000-255 WER402</t>
  </si>
  <si>
    <t>WER402</t>
  </si>
  <si>
    <t xml:space="preserve">000002745           </t>
  </si>
  <si>
    <t>000002747-000</t>
  </si>
  <si>
    <t>LEASING CORPBANCA 037-1000-255 WER409</t>
  </si>
  <si>
    <t>WER409</t>
  </si>
  <si>
    <t xml:space="preserve">000002747           </t>
  </si>
  <si>
    <t>000002751-000</t>
  </si>
  <si>
    <t>LEASING CORPBANCA 037-1000-252 WER413</t>
  </si>
  <si>
    <t>WER413</t>
  </si>
  <si>
    <t xml:space="preserve">000002751           </t>
  </si>
  <si>
    <t>000002596-000</t>
  </si>
  <si>
    <t>CAMARAS CCTV PEREIRA</t>
  </si>
  <si>
    <t xml:space="preserve">000002596           </t>
  </si>
  <si>
    <t>000002599-000</t>
  </si>
  <si>
    <t>AIRE ACONDICIONADO MINI SPLIT</t>
  </si>
  <si>
    <t xml:space="preserve">000002599           </t>
  </si>
  <si>
    <t>000002602-000</t>
  </si>
  <si>
    <t>TARJETAS PARA MONITOREO REMOTO SNMP</t>
  </si>
  <si>
    <t xml:space="preserve">000002602           </t>
  </si>
  <si>
    <t>000002611-000</t>
  </si>
  <si>
    <t>COMPUTADOR LENOVO M73Z INTEL CORE I5</t>
  </si>
  <si>
    <t xml:space="preserve">000002611           </t>
  </si>
  <si>
    <t>000002625-000</t>
  </si>
  <si>
    <t>BIXOLON TERMINCA SHP 350 PG VEL3000 MM</t>
  </si>
  <si>
    <t xml:space="preserve">000002625           </t>
  </si>
  <si>
    <t>000002639-000</t>
  </si>
  <si>
    <t>IMPRESORAS BIXOLON VEL 250 MM/SEG</t>
  </si>
  <si>
    <t xml:space="preserve">000002639           </t>
  </si>
  <si>
    <t>000000890-000</t>
  </si>
  <si>
    <t xml:space="preserve">000000890           </t>
  </si>
  <si>
    <t>000000894-000</t>
  </si>
  <si>
    <t xml:space="preserve">000000894           </t>
  </si>
  <si>
    <t>000000900-000</t>
  </si>
  <si>
    <t xml:space="preserve">000000900           </t>
  </si>
  <si>
    <t>000000905-000</t>
  </si>
  <si>
    <t xml:space="preserve">000000905           </t>
  </si>
  <si>
    <t>000000923-000</t>
  </si>
  <si>
    <t xml:space="preserve">000000923           </t>
  </si>
  <si>
    <t>000000941-000</t>
  </si>
  <si>
    <t xml:space="preserve">000000941           </t>
  </si>
  <si>
    <t>000000952-000</t>
  </si>
  <si>
    <t>ESTIBAS OPERACION SIGRA</t>
  </si>
  <si>
    <t xml:space="preserve">000000952           </t>
  </si>
  <si>
    <t>000000959-000</t>
  </si>
  <si>
    <t xml:space="preserve">000000959           </t>
  </si>
  <si>
    <t>000001002-000</t>
  </si>
  <si>
    <t>EXTINTORES</t>
  </si>
  <si>
    <t xml:space="preserve">000001002           </t>
  </si>
  <si>
    <t>000001017-000</t>
  </si>
  <si>
    <t xml:space="preserve">000001017           </t>
  </si>
  <si>
    <t>000001028-000</t>
  </si>
  <si>
    <t xml:space="preserve">000001028           </t>
  </si>
  <si>
    <t>000001034-000</t>
  </si>
  <si>
    <t xml:space="preserve">000001034           </t>
  </si>
  <si>
    <t>000001052-000</t>
  </si>
  <si>
    <t xml:space="preserve">000001052           </t>
  </si>
  <si>
    <t>000001061-000</t>
  </si>
  <si>
    <t>BATERIAS MONTACARGA</t>
  </si>
  <si>
    <t xml:space="preserve">000001061           </t>
  </si>
  <si>
    <t>000001066-000</t>
  </si>
  <si>
    <t xml:space="preserve">000001066           </t>
  </si>
  <si>
    <t>000001068-000</t>
  </si>
  <si>
    <t xml:space="preserve">000001068           </t>
  </si>
  <si>
    <t>000001077-000</t>
  </si>
  <si>
    <t xml:space="preserve">000001077           </t>
  </si>
  <si>
    <t>000001084-000</t>
  </si>
  <si>
    <t xml:space="preserve">000001084           </t>
  </si>
  <si>
    <t>000001085-000</t>
  </si>
  <si>
    <t xml:space="preserve">000001085           </t>
  </si>
  <si>
    <t>000001087-000</t>
  </si>
  <si>
    <t xml:space="preserve">000001087           </t>
  </si>
  <si>
    <t>000001094-000</t>
  </si>
  <si>
    <t xml:space="preserve">000001094           </t>
  </si>
  <si>
    <t>000002554-000</t>
  </si>
  <si>
    <t xml:space="preserve">000002554           </t>
  </si>
  <si>
    <t>000002556-000</t>
  </si>
  <si>
    <t xml:space="preserve">000002556           </t>
  </si>
  <si>
    <t>000002559-000</t>
  </si>
  <si>
    <t xml:space="preserve">000002559           </t>
  </si>
  <si>
    <t>000002725-000</t>
  </si>
  <si>
    <t>LEASING CORPBANCA 037-1000-256 WER404</t>
  </si>
  <si>
    <t>WER404</t>
  </si>
  <si>
    <t xml:space="preserve">000002725           </t>
  </si>
  <si>
    <t>000002420-000</t>
  </si>
  <si>
    <t xml:space="preserve">000002420           </t>
  </si>
  <si>
    <t>000002431-000</t>
  </si>
  <si>
    <t xml:space="preserve">000002431           </t>
  </si>
  <si>
    <t>000002434-000</t>
  </si>
  <si>
    <t xml:space="preserve">000002434           </t>
  </si>
  <si>
    <t>000002436-000</t>
  </si>
  <si>
    <t xml:space="preserve">000002436           </t>
  </si>
  <si>
    <t>000002445-000</t>
  </si>
  <si>
    <t xml:space="preserve">000002445           </t>
  </si>
  <si>
    <t>000002466-000</t>
  </si>
  <si>
    <t xml:space="preserve">000002466           </t>
  </si>
  <si>
    <t>000002468-000</t>
  </si>
  <si>
    <t xml:space="preserve">000002468           </t>
  </si>
  <si>
    <t>000002473-000</t>
  </si>
  <si>
    <t xml:space="preserve">000002473           </t>
  </si>
  <si>
    <t>000002474-000</t>
  </si>
  <si>
    <t xml:space="preserve">000002474           </t>
  </si>
  <si>
    <t>000002477-000</t>
  </si>
  <si>
    <t xml:space="preserve">000002477           </t>
  </si>
  <si>
    <t>000002488-000</t>
  </si>
  <si>
    <t xml:space="preserve">000002488           </t>
  </si>
  <si>
    <t>000002501-000</t>
  </si>
  <si>
    <t xml:space="preserve">000002501           </t>
  </si>
  <si>
    <t>000002506-000</t>
  </si>
  <si>
    <t xml:space="preserve">000002506           </t>
  </si>
  <si>
    <t>000002520-000</t>
  </si>
  <si>
    <t xml:space="preserve">000002520           </t>
  </si>
  <si>
    <t>000002521-000</t>
  </si>
  <si>
    <t xml:space="preserve">000002521           </t>
  </si>
  <si>
    <t>000002523-000</t>
  </si>
  <si>
    <t xml:space="preserve">000002523           </t>
  </si>
  <si>
    <t>000002527-000</t>
  </si>
  <si>
    <t xml:space="preserve">000002527           </t>
  </si>
  <si>
    <t>000002544-000</t>
  </si>
  <si>
    <t xml:space="preserve">000002544           </t>
  </si>
  <si>
    <t>000002038-000</t>
  </si>
  <si>
    <t>EQUIPOS TODO EN UNO HP 1122 CORE I3</t>
  </si>
  <si>
    <t xml:space="preserve">000002038           </t>
  </si>
  <si>
    <t>000002231-000</t>
  </si>
  <si>
    <t xml:space="preserve">000002231           </t>
  </si>
  <si>
    <t>000002365-000</t>
  </si>
  <si>
    <t xml:space="preserve">000002365           </t>
  </si>
  <si>
    <t>000002784-000</t>
  </si>
  <si>
    <t>LEASING DE OCCIDENTE 190-086860 TTN974</t>
  </si>
  <si>
    <t>TTN974</t>
  </si>
  <si>
    <t xml:space="preserve">000002784           </t>
  </si>
  <si>
    <t>000000042-000</t>
  </si>
  <si>
    <t>ZORRAS</t>
  </si>
  <si>
    <t xml:space="preserve">000000042           </t>
  </si>
  <si>
    <t>000002640-000</t>
  </si>
  <si>
    <t xml:space="preserve">000002640           </t>
  </si>
  <si>
    <t>000002649-000</t>
  </si>
  <si>
    <t>CAMIONETA 3 PASAJEROS MARTER CONFORT</t>
  </si>
  <si>
    <t>AF154005O</t>
  </si>
  <si>
    <t>AUTOS, CAMIONETAS Y CAMPEROS OPERACION</t>
  </si>
  <si>
    <t xml:space="preserve">000002649           </t>
  </si>
  <si>
    <t>000002653-000</t>
  </si>
  <si>
    <t>CAMIONETA 3 PSAJEROS MASTER FG CONFORT</t>
  </si>
  <si>
    <t xml:space="preserve">000002653           </t>
  </si>
  <si>
    <t>000002667-000</t>
  </si>
  <si>
    <t>LLANTAS VEHICULOS RDS</t>
  </si>
  <si>
    <t xml:space="preserve">000002667           </t>
  </si>
  <si>
    <t>000002676-000</t>
  </si>
  <si>
    <t xml:space="preserve">000002676           </t>
  </si>
  <si>
    <t>000002679-000</t>
  </si>
  <si>
    <t xml:space="preserve">000002679           </t>
  </si>
  <si>
    <t>000002687-000</t>
  </si>
  <si>
    <t>LLANTA MONTACARGA RDS</t>
  </si>
  <si>
    <t>AF154006O</t>
  </si>
  <si>
    <t>EQUIPOS MOVILIZACION OPERACION</t>
  </si>
  <si>
    <t xml:space="preserve">000002687           </t>
  </si>
  <si>
    <t>000002694-000</t>
  </si>
  <si>
    <t>LEASING BANCOLOMBIA 159668 TTP980</t>
  </si>
  <si>
    <t>TTP980</t>
  </si>
  <si>
    <t xml:space="preserve">000002694           </t>
  </si>
  <si>
    <t>000002699-000</t>
  </si>
  <si>
    <t>LEASING BANCOLOMBIA 159668 TTP985</t>
  </si>
  <si>
    <t>TTP985</t>
  </si>
  <si>
    <t xml:space="preserve">000002699           </t>
  </si>
  <si>
    <t>000002709-000</t>
  </si>
  <si>
    <t>LEASING CORPBANCA 037-1000-253 WER382</t>
  </si>
  <si>
    <t>WER382</t>
  </si>
  <si>
    <t xml:space="preserve">000002709           </t>
  </si>
  <si>
    <t>000002713-000</t>
  </si>
  <si>
    <t>LEASING CORPBANCA 037-1000-254 WER386</t>
  </si>
  <si>
    <t>WER386</t>
  </si>
  <si>
    <t xml:space="preserve">000002713           </t>
  </si>
  <si>
    <t>000002829-000</t>
  </si>
  <si>
    <t>BASCULA FIJA DE PLATAFORMA 1727</t>
  </si>
  <si>
    <t xml:space="preserve">000002829           </t>
  </si>
  <si>
    <t>000001401-000</t>
  </si>
  <si>
    <t xml:space="preserve">000001401           </t>
  </si>
  <si>
    <t>000002833-000</t>
  </si>
  <si>
    <t>TABLET LENOVO MODELO E7 TB-7104F 1731RED</t>
  </si>
  <si>
    <t>AF152805V</t>
  </si>
  <si>
    <t>EQUIPOS DE PROCESAMIENTO DE DATOS VENTAS</t>
  </si>
  <si>
    <t xml:space="preserve">000002833           </t>
  </si>
  <si>
    <t>000002447-000</t>
  </si>
  <si>
    <t xml:space="preserve">000002447           </t>
  </si>
  <si>
    <t>000002532-000</t>
  </si>
  <si>
    <t xml:space="preserve">000002532           </t>
  </si>
  <si>
    <t>000002577-000</t>
  </si>
  <si>
    <t xml:space="preserve">000002577           </t>
  </si>
  <si>
    <t>000002793-000</t>
  </si>
  <si>
    <t>GATOS ESTIBADORES (2500 kG) F12 HU LIFT</t>
  </si>
  <si>
    <t xml:space="preserve">000002793           </t>
  </si>
  <si>
    <t>000002806-000</t>
  </si>
  <si>
    <t>CARRETAS METALICAS PLACA 1725</t>
  </si>
  <si>
    <t xml:space="preserve">000002806           </t>
  </si>
  <si>
    <t>000002841-000</t>
  </si>
  <si>
    <t>CARRETILLA ZORRA DE CARGA CAP 350 KG</t>
  </si>
  <si>
    <t xml:space="preserve">1744                </t>
  </si>
  <si>
    <t>000000136-000</t>
  </si>
  <si>
    <t xml:space="preserve">000000136           </t>
  </si>
  <si>
    <t>000000141-000</t>
  </si>
  <si>
    <t xml:space="preserve">000000141           </t>
  </si>
  <si>
    <t>000000194-000</t>
  </si>
  <si>
    <t xml:space="preserve">000000194           </t>
  </si>
  <si>
    <t>000000255-000</t>
  </si>
  <si>
    <t xml:space="preserve">000000255           </t>
  </si>
  <si>
    <t>000000361-000</t>
  </si>
  <si>
    <t xml:space="preserve">000000361           </t>
  </si>
  <si>
    <t>000000366-000</t>
  </si>
  <si>
    <t xml:space="preserve">000000366           </t>
  </si>
  <si>
    <t>000000404-000</t>
  </si>
  <si>
    <t xml:space="preserve">000000404           </t>
  </si>
  <si>
    <t>000000525-000</t>
  </si>
  <si>
    <t xml:space="preserve">000000525           </t>
  </si>
  <si>
    <t>000000566-000</t>
  </si>
  <si>
    <t xml:space="preserve">000000566           </t>
  </si>
  <si>
    <t>000000576-000</t>
  </si>
  <si>
    <t>IMPRESORA TERMICA</t>
  </si>
  <si>
    <t xml:space="preserve">000000576           </t>
  </si>
  <si>
    <t>000000663-000</t>
  </si>
  <si>
    <t xml:space="preserve">000000663           </t>
  </si>
  <si>
    <t>000000668-000</t>
  </si>
  <si>
    <t xml:space="preserve">000000668           </t>
  </si>
  <si>
    <t>000000672-000</t>
  </si>
  <si>
    <t xml:space="preserve">000000672           </t>
  </si>
  <si>
    <t>000000926-000</t>
  </si>
  <si>
    <t xml:space="preserve">000000926           </t>
  </si>
  <si>
    <t>000001036-000</t>
  </si>
  <si>
    <t xml:space="preserve">000001036           </t>
  </si>
  <si>
    <t>000001086-000</t>
  </si>
  <si>
    <t xml:space="preserve">000001086           </t>
  </si>
  <si>
    <t>000001179-000</t>
  </si>
  <si>
    <t xml:space="preserve">000001179           </t>
  </si>
  <si>
    <t>000001227-000</t>
  </si>
  <si>
    <t xml:space="preserve">000001227           </t>
  </si>
  <si>
    <t>000001290-000</t>
  </si>
  <si>
    <t>ESTANTERIA ITAGUI</t>
  </si>
  <si>
    <t xml:space="preserve">000001290           </t>
  </si>
  <si>
    <t>000001407-000</t>
  </si>
  <si>
    <t xml:space="preserve">000001407           </t>
  </si>
  <si>
    <t>000001641-000</t>
  </si>
  <si>
    <t>VARILLA COPERWALL 1/2" DE 2,5 MT</t>
  </si>
  <si>
    <t xml:space="preserve">000001641           </t>
  </si>
  <si>
    <t>000001714-000</t>
  </si>
  <si>
    <t xml:space="preserve">000001714           </t>
  </si>
  <si>
    <t>000001787-000</t>
  </si>
  <si>
    <t xml:space="preserve">000001787           </t>
  </si>
  <si>
    <t>000001548-000</t>
  </si>
  <si>
    <t xml:space="preserve">000001548           </t>
  </si>
  <si>
    <t>000001690-000</t>
  </si>
  <si>
    <t xml:space="preserve">000001690           </t>
  </si>
  <si>
    <t>000001758-000</t>
  </si>
  <si>
    <t>IMPRESORAS TERMICAS ADVANCED</t>
  </si>
  <si>
    <t xml:space="preserve">000001758           </t>
  </si>
  <si>
    <t>000001903-000</t>
  </si>
  <si>
    <t xml:space="preserve">000001903           </t>
  </si>
  <si>
    <t>000001908-000</t>
  </si>
  <si>
    <t xml:space="preserve">000001908           </t>
  </si>
  <si>
    <t>000002811-000</t>
  </si>
  <si>
    <t>CAMARA DAHUA 2 MEGAPIXELES BOD CROSS DOC</t>
  </si>
  <si>
    <t xml:space="preserve">000002811           </t>
  </si>
  <si>
    <t>000002323-000</t>
  </si>
  <si>
    <t xml:space="preserve">000002323           </t>
  </si>
  <si>
    <t>000002340-000</t>
  </si>
  <si>
    <t xml:space="preserve">000002340           </t>
  </si>
  <si>
    <t>000002352-000</t>
  </si>
  <si>
    <t xml:space="preserve">000002352           </t>
  </si>
  <si>
    <t>000002384-000</t>
  </si>
  <si>
    <t xml:space="preserve">000002384           </t>
  </si>
  <si>
    <t>000002386-000</t>
  </si>
  <si>
    <t xml:space="preserve">000002386           </t>
  </si>
  <si>
    <t>000002390-000</t>
  </si>
  <si>
    <t xml:space="preserve">000002390           </t>
  </si>
  <si>
    <t>000002393-000</t>
  </si>
  <si>
    <t xml:space="preserve">000002393           </t>
  </si>
  <si>
    <t>000001882-000</t>
  </si>
  <si>
    <t>PROYECTOR</t>
  </si>
  <si>
    <t xml:space="preserve">000001882           </t>
  </si>
  <si>
    <t>000001888-000</t>
  </si>
  <si>
    <t xml:space="preserve">000001888           </t>
  </si>
  <si>
    <t>000001895-000</t>
  </si>
  <si>
    <t xml:space="preserve">000001895           </t>
  </si>
  <si>
    <t>000002403-000</t>
  </si>
  <si>
    <t xml:space="preserve">000002403           </t>
  </si>
  <si>
    <t>000002407-000</t>
  </si>
  <si>
    <t xml:space="preserve">000002407           </t>
  </si>
  <si>
    <t>000002409-000</t>
  </si>
  <si>
    <t xml:space="preserve">000002409           </t>
  </si>
  <si>
    <t>000001830-000</t>
  </si>
  <si>
    <t>LOCKER 6 PT 3x2 1,8 x 0,58 x 0,3</t>
  </si>
  <si>
    <t xml:space="preserve">000001830           </t>
  </si>
  <si>
    <t>000001844-000</t>
  </si>
  <si>
    <t xml:space="preserve">000001844           </t>
  </si>
  <si>
    <t>000002280-000</t>
  </si>
  <si>
    <t xml:space="preserve">000002280           </t>
  </si>
  <si>
    <t>000002285-000</t>
  </si>
  <si>
    <t xml:space="preserve">000002285           </t>
  </si>
  <si>
    <t>000002315-000</t>
  </si>
  <si>
    <t xml:space="preserve">000002315           </t>
  </si>
  <si>
    <t>000002110-000</t>
  </si>
  <si>
    <t xml:space="preserve">000002110           </t>
  </si>
  <si>
    <t>000002112-000</t>
  </si>
  <si>
    <t xml:space="preserve">000002112           </t>
  </si>
  <si>
    <t>000002125-000</t>
  </si>
  <si>
    <t xml:space="preserve">000002125           </t>
  </si>
  <si>
    <t>000002127-000</t>
  </si>
  <si>
    <t xml:space="preserve">000002127           </t>
  </si>
  <si>
    <t>000002130-000</t>
  </si>
  <si>
    <t>COMPUTADORES LENOVO SOPORTE OPERATIVO</t>
  </si>
  <si>
    <t xml:space="preserve">000002130           </t>
  </si>
  <si>
    <t>000002132-000</t>
  </si>
  <si>
    <t>PORTATILES MACBOOK PRO 13</t>
  </si>
  <si>
    <t xml:space="preserve">000002132           </t>
  </si>
  <si>
    <t>000002140-000</t>
  </si>
  <si>
    <t>EQUIPO DE COMPUTO PUERTO ASIS IMPRESORA</t>
  </si>
  <si>
    <t xml:space="preserve">000002140           </t>
  </si>
  <si>
    <t>000002151-000</t>
  </si>
  <si>
    <t>IMPRESORA BYN AFICIO SP100 115V</t>
  </si>
  <si>
    <t xml:space="preserve">000002151           </t>
  </si>
  <si>
    <t>000002153-000</t>
  </si>
  <si>
    <t>MUEBLES Y ENSERES - EQUIPOS DE COMPUTO</t>
  </si>
  <si>
    <t xml:space="preserve">000002153           </t>
  </si>
  <si>
    <t>000002164-000</t>
  </si>
  <si>
    <t>PLANTA TELEFONICA RED SERVI</t>
  </si>
  <si>
    <t xml:space="preserve">000002164           </t>
  </si>
  <si>
    <t>000002179-000</t>
  </si>
  <si>
    <t>PORTABLE RADIOS UHF 450-470 MHZ W-110</t>
  </si>
  <si>
    <t xml:space="preserve">000002179           </t>
  </si>
  <si>
    <t>000002180-000</t>
  </si>
  <si>
    <t xml:space="preserve">000002180           </t>
  </si>
  <si>
    <t>000002181-000</t>
  </si>
  <si>
    <t xml:space="preserve">000002181           </t>
  </si>
  <si>
    <t>000002187-000</t>
  </si>
  <si>
    <t>CAMARAS CCTV KIT 1 TB HIKVISION</t>
  </si>
  <si>
    <t xml:space="preserve">000002187           </t>
  </si>
  <si>
    <t>000002191-000</t>
  </si>
  <si>
    <t>CABLEADO PARA RED DE DATOS</t>
  </si>
  <si>
    <t xml:space="preserve">000002191           </t>
  </si>
  <si>
    <t>000002192-000</t>
  </si>
  <si>
    <t>TELEF. CELULAR</t>
  </si>
  <si>
    <t xml:space="preserve">000002192           </t>
  </si>
  <si>
    <t>000001905-000</t>
  </si>
  <si>
    <t xml:space="preserve">000001905           </t>
  </si>
  <si>
    <t>000001907-000</t>
  </si>
  <si>
    <t xml:space="preserve">000001907           </t>
  </si>
  <si>
    <t>000001924-000</t>
  </si>
  <si>
    <t xml:space="preserve">000001924           </t>
  </si>
  <si>
    <t>000001929-000</t>
  </si>
  <si>
    <t xml:space="preserve">000001929           </t>
  </si>
  <si>
    <t>000001931-000</t>
  </si>
  <si>
    <t xml:space="preserve">000001931           </t>
  </si>
  <si>
    <t>000001933-000</t>
  </si>
  <si>
    <t xml:space="preserve">000001933           </t>
  </si>
  <si>
    <t>000001948-000</t>
  </si>
  <si>
    <t>SWITCHE 48 PUERTOS GIGABIT TRENDNET</t>
  </si>
  <si>
    <t xml:space="preserve">000001948           </t>
  </si>
  <si>
    <t>000001966-000</t>
  </si>
  <si>
    <t xml:space="preserve">000001966           </t>
  </si>
  <si>
    <t>000001967-000</t>
  </si>
  <si>
    <t xml:space="preserve">000001967           </t>
  </si>
  <si>
    <t>000001968-000</t>
  </si>
  <si>
    <t xml:space="preserve">000001968           </t>
  </si>
  <si>
    <t>000001976-000</t>
  </si>
  <si>
    <t xml:space="preserve">000001976           </t>
  </si>
  <si>
    <t>000001984-000</t>
  </si>
  <si>
    <t xml:space="preserve">000001984           </t>
  </si>
  <si>
    <t>000001985-000</t>
  </si>
  <si>
    <t xml:space="preserve">000001985           </t>
  </si>
  <si>
    <t>000001986-000</t>
  </si>
  <si>
    <t xml:space="preserve">000001986           </t>
  </si>
  <si>
    <t>000001991-000</t>
  </si>
  <si>
    <t xml:space="preserve">000001991           </t>
  </si>
  <si>
    <t>000002005-000</t>
  </si>
  <si>
    <t xml:space="preserve">000002005           </t>
  </si>
  <si>
    <t>000002015-000</t>
  </si>
  <si>
    <t xml:space="preserve">000002015           </t>
  </si>
  <si>
    <t>000002016-000</t>
  </si>
  <si>
    <t xml:space="preserve">000002016           </t>
  </si>
  <si>
    <t>000002019-000</t>
  </si>
  <si>
    <t xml:space="preserve">000002019           </t>
  </si>
  <si>
    <t>000002023-000</t>
  </si>
  <si>
    <t xml:space="preserve">000002023           </t>
  </si>
  <si>
    <t>000002024-000</t>
  </si>
  <si>
    <t xml:space="preserve">000002024           </t>
  </si>
  <si>
    <t>000002025-000</t>
  </si>
  <si>
    <t xml:space="preserve">000002025           </t>
  </si>
  <si>
    <t>000002027-000</t>
  </si>
  <si>
    <t>TARJETA DE RED LENOVO</t>
  </si>
  <si>
    <t xml:space="preserve">000002027           </t>
  </si>
  <si>
    <t>000002029-000</t>
  </si>
  <si>
    <t xml:space="preserve">000002029           </t>
  </si>
  <si>
    <t>000002033-000</t>
  </si>
  <si>
    <t>PORTATIL TOSHIBA PARA AUDITORIA</t>
  </si>
  <si>
    <t xml:space="preserve">000002033           </t>
  </si>
  <si>
    <t>000002034-000</t>
  </si>
  <si>
    <t xml:space="preserve">000002034           </t>
  </si>
  <si>
    <t>000002057-000</t>
  </si>
  <si>
    <t>EQUIPOS DE COMPUTO POPAYAN</t>
  </si>
  <si>
    <t xml:space="preserve">000002057           </t>
  </si>
  <si>
    <t>000002062-000</t>
  </si>
  <si>
    <t>LICENCIA ORACLE VERSION 10G ESTANDAR</t>
  </si>
  <si>
    <t xml:space="preserve">000002062           </t>
  </si>
  <si>
    <t>000002073-000</t>
  </si>
  <si>
    <t>IMPRESORAS TERMICAS BIXOLO PLUSS</t>
  </si>
  <si>
    <t xml:space="preserve">000002073           </t>
  </si>
  <si>
    <t>000002102-000</t>
  </si>
  <si>
    <t xml:space="preserve">000002102           </t>
  </si>
  <si>
    <t>000002105-000</t>
  </si>
  <si>
    <t xml:space="preserve">000002105           </t>
  </si>
  <si>
    <t>000000094-000</t>
  </si>
  <si>
    <t xml:space="preserve">000000094           </t>
  </si>
  <si>
    <t>000000742-000</t>
  </si>
  <si>
    <t xml:space="preserve">000000742           </t>
  </si>
  <si>
    <t>000000743-000</t>
  </si>
  <si>
    <t xml:space="preserve">000000743           </t>
  </si>
  <si>
    <t>000000745-000</t>
  </si>
  <si>
    <t xml:space="preserve">000000745           </t>
  </si>
  <si>
    <t>000000751-000</t>
  </si>
  <si>
    <t xml:space="preserve">000000751           </t>
  </si>
  <si>
    <t>000000755-000</t>
  </si>
  <si>
    <t xml:space="preserve">000000755           </t>
  </si>
  <si>
    <t>000000759-000</t>
  </si>
  <si>
    <t xml:space="preserve">000000759           </t>
  </si>
  <si>
    <t>000000764-000</t>
  </si>
  <si>
    <t xml:space="preserve">000000764           </t>
  </si>
  <si>
    <t>000000769-000</t>
  </si>
  <si>
    <t xml:space="preserve">000000769           </t>
  </si>
  <si>
    <t>000000770-000</t>
  </si>
  <si>
    <t xml:space="preserve">000000770           </t>
  </si>
  <si>
    <t>000000774-000</t>
  </si>
  <si>
    <t xml:space="preserve">000000774           </t>
  </si>
  <si>
    <t>000000778-000</t>
  </si>
  <si>
    <t xml:space="preserve">000000778           </t>
  </si>
  <si>
    <t>000000117-000</t>
  </si>
  <si>
    <t xml:space="preserve">000000117           </t>
  </si>
  <si>
    <t>000000119-000</t>
  </si>
  <si>
    <t xml:space="preserve">000000119           </t>
  </si>
  <si>
    <t>000000125-000</t>
  </si>
  <si>
    <t xml:space="preserve">000000125           </t>
  </si>
  <si>
    <t>000000130-000</t>
  </si>
  <si>
    <t xml:space="preserve">000000130           </t>
  </si>
  <si>
    <t>000000135-000</t>
  </si>
  <si>
    <t xml:space="preserve">000000135           </t>
  </si>
  <si>
    <t>000000138-000</t>
  </si>
  <si>
    <t xml:space="preserve">000000138           </t>
  </si>
  <si>
    <t>000000154-000</t>
  </si>
  <si>
    <t xml:space="preserve">000000154           </t>
  </si>
  <si>
    <t>000000157-000</t>
  </si>
  <si>
    <t xml:space="preserve">000000157           </t>
  </si>
  <si>
    <t>000000167-000</t>
  </si>
  <si>
    <t xml:space="preserve">000000167           </t>
  </si>
  <si>
    <t>000000179-000</t>
  </si>
  <si>
    <t xml:space="preserve">000000179           </t>
  </si>
  <si>
    <t>000000182-000</t>
  </si>
  <si>
    <t xml:space="preserve">000000182           </t>
  </si>
  <si>
    <t>000000184-000</t>
  </si>
  <si>
    <t xml:space="preserve">000000184           </t>
  </si>
  <si>
    <t>000000187-000</t>
  </si>
  <si>
    <t xml:space="preserve">000000187           </t>
  </si>
  <si>
    <t>000000191-000</t>
  </si>
  <si>
    <t xml:space="preserve">000000191           </t>
  </si>
  <si>
    <t>000000205-000</t>
  </si>
  <si>
    <t xml:space="preserve">000000205           </t>
  </si>
  <si>
    <t>000000210-000</t>
  </si>
  <si>
    <t xml:space="preserve">000000210           </t>
  </si>
  <si>
    <t>000000213-000</t>
  </si>
  <si>
    <t xml:space="preserve">000000213           </t>
  </si>
  <si>
    <t>000000227-000</t>
  </si>
  <si>
    <t xml:space="preserve">000000227           </t>
  </si>
  <si>
    <t>000000240-000</t>
  </si>
  <si>
    <t xml:space="preserve">000000240           </t>
  </si>
  <si>
    <t>000000243-000</t>
  </si>
  <si>
    <t xml:space="preserve">000000243           </t>
  </si>
  <si>
    <t>000000249-000</t>
  </si>
  <si>
    <t xml:space="preserve">000000249           </t>
  </si>
  <si>
    <t>000000257-000</t>
  </si>
  <si>
    <t xml:space="preserve">000000257           </t>
  </si>
  <si>
    <t>000000262-000</t>
  </si>
  <si>
    <t xml:space="preserve">000000262           </t>
  </si>
  <si>
    <t>000000265-000</t>
  </si>
  <si>
    <t xml:space="preserve">000000265           </t>
  </si>
  <si>
    <t>000000269-000</t>
  </si>
  <si>
    <t xml:space="preserve">000000269           </t>
  </si>
  <si>
    <t>000002233-000</t>
  </si>
  <si>
    <t xml:space="preserve">000002233           </t>
  </si>
  <si>
    <t>000002248-000</t>
  </si>
  <si>
    <t xml:space="preserve">000002248           </t>
  </si>
  <si>
    <t>000002249-000</t>
  </si>
  <si>
    <t xml:space="preserve">000002249           </t>
  </si>
  <si>
    <t>000002252-000</t>
  </si>
  <si>
    <t xml:space="preserve">000002252           </t>
  </si>
  <si>
    <t>000002256-000</t>
  </si>
  <si>
    <t xml:space="preserve">000002256           </t>
  </si>
  <si>
    <t>000002265-000</t>
  </si>
  <si>
    <t xml:space="preserve">000002265           </t>
  </si>
  <si>
    <t>000000056-000</t>
  </si>
  <si>
    <t xml:space="preserve">000000056           </t>
  </si>
  <si>
    <t>000000068-000</t>
  </si>
  <si>
    <t xml:space="preserve">000000068           </t>
  </si>
  <si>
    <t>000000069-000</t>
  </si>
  <si>
    <t xml:space="preserve">000000069           </t>
  </si>
  <si>
    <t>000000079-000</t>
  </si>
  <si>
    <t xml:space="preserve">000000079           </t>
  </si>
  <si>
    <t>000000536-000</t>
  </si>
  <si>
    <t xml:space="preserve">000000536           </t>
  </si>
  <si>
    <t>000000541-000</t>
  </si>
  <si>
    <t xml:space="preserve">000000541           </t>
  </si>
  <si>
    <t>000000544-000</t>
  </si>
  <si>
    <t xml:space="preserve">000000544           </t>
  </si>
  <si>
    <t>000000545-000</t>
  </si>
  <si>
    <t xml:space="preserve">000000545           </t>
  </si>
  <si>
    <t>000000555-000</t>
  </si>
  <si>
    <t xml:space="preserve">000000555           </t>
  </si>
  <si>
    <t>000000563-000</t>
  </si>
  <si>
    <t xml:space="preserve">000000563           </t>
  </si>
  <si>
    <t>000000564-000</t>
  </si>
  <si>
    <t xml:space="preserve">000000564           </t>
  </si>
  <si>
    <t>000000578-000</t>
  </si>
  <si>
    <t>ESCALERA ALUMINIO</t>
  </si>
  <si>
    <t xml:space="preserve">000000578           </t>
  </si>
  <si>
    <t>000000582-000</t>
  </si>
  <si>
    <t>ESCALERAS RODANTE TIPO AVION</t>
  </si>
  <si>
    <t xml:space="preserve">000000582           </t>
  </si>
  <si>
    <t>000000585-000</t>
  </si>
  <si>
    <t>ESTIBADORES</t>
  </si>
  <si>
    <t xml:space="preserve">000000585           </t>
  </si>
  <si>
    <t>000000589-000</t>
  </si>
  <si>
    <t xml:space="preserve">000000589           </t>
  </si>
  <si>
    <t>000000613-000</t>
  </si>
  <si>
    <t xml:space="preserve">000000613           </t>
  </si>
  <si>
    <t>000000618-000</t>
  </si>
  <si>
    <t xml:space="preserve">000000618           </t>
  </si>
  <si>
    <t>000000620-000</t>
  </si>
  <si>
    <t xml:space="preserve">000000620           </t>
  </si>
  <si>
    <t>000000622-000</t>
  </si>
  <si>
    <t xml:space="preserve">000000622           </t>
  </si>
  <si>
    <t>000000624-000</t>
  </si>
  <si>
    <t xml:space="preserve">000000624           </t>
  </si>
  <si>
    <t>000000628-000</t>
  </si>
  <si>
    <t xml:space="preserve">000000628           </t>
  </si>
  <si>
    <t>000000636-000</t>
  </si>
  <si>
    <t xml:space="preserve">000000636           </t>
  </si>
  <si>
    <t>000000637-000</t>
  </si>
  <si>
    <t xml:space="preserve">000000637           </t>
  </si>
  <si>
    <t>000000638-000</t>
  </si>
  <si>
    <t xml:space="preserve">000000638           </t>
  </si>
  <si>
    <t>000000639-000</t>
  </si>
  <si>
    <t xml:space="preserve">000000639           </t>
  </si>
  <si>
    <t>000000645-000</t>
  </si>
  <si>
    <t xml:space="preserve">000000645           </t>
  </si>
  <si>
    <t>000000651-000</t>
  </si>
  <si>
    <t xml:space="preserve">000000651           </t>
  </si>
  <si>
    <t>000000656-000</t>
  </si>
  <si>
    <t xml:space="preserve">000000656           </t>
  </si>
  <si>
    <t>000000661-000</t>
  </si>
  <si>
    <t xml:space="preserve">000000661           </t>
  </si>
  <si>
    <t>000000295-000</t>
  </si>
  <si>
    <t xml:space="preserve">000000295           </t>
  </si>
  <si>
    <t>000000315-000</t>
  </si>
  <si>
    <t xml:space="preserve">000000315           </t>
  </si>
  <si>
    <t>000000325-000</t>
  </si>
  <si>
    <t xml:space="preserve">000000325           </t>
  </si>
  <si>
    <t>000000328-000</t>
  </si>
  <si>
    <t xml:space="preserve">000000328           </t>
  </si>
  <si>
    <t>000000329-000</t>
  </si>
  <si>
    <t xml:space="preserve">000000329           </t>
  </si>
  <si>
    <t>000000339-000</t>
  </si>
  <si>
    <t xml:space="preserve">000000339           </t>
  </si>
  <si>
    <t>000000350-000</t>
  </si>
  <si>
    <t xml:space="preserve">000000350           </t>
  </si>
  <si>
    <t>000000354-000</t>
  </si>
  <si>
    <t xml:space="preserve">000000354           </t>
  </si>
  <si>
    <t>000000359-000</t>
  </si>
  <si>
    <t xml:space="preserve">000000359           </t>
  </si>
  <si>
    <t>000000368-000</t>
  </si>
  <si>
    <t xml:space="preserve">000000368           </t>
  </si>
  <si>
    <t>000000377-000</t>
  </si>
  <si>
    <t xml:space="preserve">000000377           </t>
  </si>
  <si>
    <t>000000382-000</t>
  </si>
  <si>
    <t xml:space="preserve">000000382           </t>
  </si>
  <si>
    <t>000000397-000</t>
  </si>
  <si>
    <t xml:space="preserve">000000397           </t>
  </si>
  <si>
    <t>000000405-000</t>
  </si>
  <si>
    <t xml:space="preserve">000000405           </t>
  </si>
  <si>
    <t>000000426-000</t>
  </si>
  <si>
    <t xml:space="preserve">000000426           </t>
  </si>
  <si>
    <t>000000439-000</t>
  </si>
  <si>
    <t xml:space="preserve">000000439           </t>
  </si>
  <si>
    <t>000000442-000</t>
  </si>
  <si>
    <t xml:space="preserve">000000442           </t>
  </si>
  <si>
    <t>000000443-000</t>
  </si>
  <si>
    <t xml:space="preserve">000000443           </t>
  </si>
  <si>
    <t>000000446-000</t>
  </si>
  <si>
    <t xml:space="preserve">000000446           </t>
  </si>
  <si>
    <t>000000448-000</t>
  </si>
  <si>
    <t xml:space="preserve">000000448           </t>
  </si>
  <si>
    <t>000000449-000</t>
  </si>
  <si>
    <t xml:space="preserve">000000449           </t>
  </si>
  <si>
    <t>000000458-000</t>
  </si>
  <si>
    <t xml:space="preserve">000000458           </t>
  </si>
  <si>
    <t>000000475-000</t>
  </si>
  <si>
    <t xml:space="preserve">000000475           </t>
  </si>
  <si>
    <t>000000481-000</t>
  </si>
  <si>
    <t xml:space="preserve">000000481           </t>
  </si>
  <si>
    <t>000000494-000</t>
  </si>
  <si>
    <t xml:space="preserve">000000494           </t>
  </si>
  <si>
    <t>000000496-000</t>
  </si>
  <si>
    <t xml:space="preserve">000000496           </t>
  </si>
  <si>
    <t>000000501-000</t>
  </si>
  <si>
    <t xml:space="preserve">000000501           </t>
  </si>
  <si>
    <t>000000504-000</t>
  </si>
  <si>
    <t xml:space="preserve">000000504           </t>
  </si>
  <si>
    <t>000000521-000</t>
  </si>
  <si>
    <t xml:space="preserve">000000521           </t>
  </si>
  <si>
    <t>000000522-000</t>
  </si>
  <si>
    <t xml:space="preserve">000000522           </t>
  </si>
  <si>
    <t>000000028-000</t>
  </si>
  <si>
    <t>ESTIBADORA HYSTER</t>
  </si>
  <si>
    <t xml:space="preserve">000000028           </t>
  </si>
  <si>
    <t>000000033-000</t>
  </si>
  <si>
    <t xml:space="preserve">000000033           </t>
  </si>
  <si>
    <t>000000038-000</t>
  </si>
  <si>
    <t xml:space="preserve">000000038           </t>
  </si>
  <si>
    <t>000000043-000</t>
  </si>
  <si>
    <t xml:space="preserve">000000043           </t>
  </si>
  <si>
    <t>000000045-000</t>
  </si>
  <si>
    <t>ZORRAS CARGA CARROS</t>
  </si>
  <si>
    <t xml:space="preserve">000000045           </t>
  </si>
  <si>
    <t>000001190-000</t>
  </si>
  <si>
    <t xml:space="preserve">000001190           </t>
  </si>
  <si>
    <t>000001193-000</t>
  </si>
  <si>
    <t xml:space="preserve">000001193           </t>
  </si>
  <si>
    <t>000001213-000</t>
  </si>
  <si>
    <t xml:space="preserve">000001213           </t>
  </si>
  <si>
    <t>000001218-000</t>
  </si>
  <si>
    <t xml:space="preserve">000001218           </t>
  </si>
  <si>
    <t>000001221-000</t>
  </si>
  <si>
    <t xml:space="preserve">000001221           </t>
  </si>
  <si>
    <t>000001786-000</t>
  </si>
  <si>
    <t xml:space="preserve">000001786           </t>
  </si>
  <si>
    <t>000001792-000</t>
  </si>
  <si>
    <t xml:space="preserve">000001792           </t>
  </si>
  <si>
    <t>000001796-000</t>
  </si>
  <si>
    <t xml:space="preserve">000001796           </t>
  </si>
  <si>
    <t>000001807-000</t>
  </si>
  <si>
    <t xml:space="preserve">000001807           </t>
  </si>
  <si>
    <t>000001818-000</t>
  </si>
  <si>
    <t xml:space="preserve">000001818           </t>
  </si>
  <si>
    <t>000001828-000</t>
  </si>
  <si>
    <t xml:space="preserve">000001828           </t>
  </si>
  <si>
    <t>000001235-000</t>
  </si>
  <si>
    <t xml:space="preserve">000001235           </t>
  </si>
  <si>
    <t>000001244-000</t>
  </si>
  <si>
    <t xml:space="preserve">000001244           </t>
  </si>
  <si>
    <t>000001245-000</t>
  </si>
  <si>
    <t xml:space="preserve">000001245           </t>
  </si>
  <si>
    <t>000001258-000</t>
  </si>
  <si>
    <t xml:space="preserve">000001258           </t>
  </si>
  <si>
    <t>000001271-000</t>
  </si>
  <si>
    <t xml:space="preserve">000001271           </t>
  </si>
  <si>
    <t>000001286-000</t>
  </si>
  <si>
    <t xml:space="preserve">000001286           </t>
  </si>
  <si>
    <t>000001301-000</t>
  </si>
  <si>
    <t xml:space="preserve">000001301           </t>
  </si>
  <si>
    <t>000001313-000</t>
  </si>
  <si>
    <t xml:space="preserve">000001313           </t>
  </si>
  <si>
    <t>000001316-000</t>
  </si>
  <si>
    <t xml:space="preserve">000001316           </t>
  </si>
  <si>
    <t>000001320-000</t>
  </si>
  <si>
    <t xml:space="preserve">000001320           </t>
  </si>
  <si>
    <t>000001321-000</t>
  </si>
  <si>
    <t xml:space="preserve">000001321           </t>
  </si>
  <si>
    <t>000001329-000</t>
  </si>
  <si>
    <t xml:space="preserve">000001329           </t>
  </si>
  <si>
    <t>000001333-000</t>
  </si>
  <si>
    <t xml:space="preserve">000001333           </t>
  </si>
  <si>
    <t>000000690-000</t>
  </si>
  <si>
    <t xml:space="preserve">000000690           </t>
  </si>
  <si>
    <t>000000691-000</t>
  </si>
  <si>
    <t xml:space="preserve">000000691           </t>
  </si>
  <si>
    <t>000000695-000</t>
  </si>
  <si>
    <t xml:space="preserve">000000695           </t>
  </si>
  <si>
    <t>000000702-000</t>
  </si>
  <si>
    <t xml:space="preserve">000000702           </t>
  </si>
  <si>
    <t>000000713-000</t>
  </si>
  <si>
    <t xml:space="preserve">000000713           </t>
  </si>
  <si>
    <t>000000715-000</t>
  </si>
  <si>
    <t xml:space="preserve">000000715           </t>
  </si>
  <si>
    <t>000000717-000</t>
  </si>
  <si>
    <t xml:space="preserve">000000717           </t>
  </si>
  <si>
    <t>000000729-000</t>
  </si>
  <si>
    <t xml:space="preserve">000000729           </t>
  </si>
  <si>
    <t>000000003-000</t>
  </si>
  <si>
    <t>IVA MAYOR VALOR ESTANTERIA MED</t>
  </si>
  <si>
    <t xml:space="preserve">000000003           </t>
  </si>
  <si>
    <t>000000015-000</t>
  </si>
  <si>
    <t xml:space="preserve">000000015           </t>
  </si>
  <si>
    <t>000000022-000</t>
  </si>
  <si>
    <t xml:space="preserve">000000022           </t>
  </si>
  <si>
    <t>000000024-000</t>
  </si>
  <si>
    <t xml:space="preserve">000000024           </t>
  </si>
  <si>
    <t>000001545-000</t>
  </si>
  <si>
    <t xml:space="preserve">000001545           </t>
  </si>
  <si>
    <t>000001556-000</t>
  </si>
  <si>
    <t xml:space="preserve">000001556           </t>
  </si>
  <si>
    <t>000001569-000</t>
  </si>
  <si>
    <t xml:space="preserve">000001569           </t>
  </si>
  <si>
    <t>000001579-000</t>
  </si>
  <si>
    <t xml:space="preserve">000001579           </t>
  </si>
  <si>
    <t>000001582-000</t>
  </si>
  <si>
    <t xml:space="preserve">000001582           </t>
  </si>
  <si>
    <t>000001586-000</t>
  </si>
  <si>
    <t xml:space="preserve">000001586           </t>
  </si>
  <si>
    <t>000001611-000</t>
  </si>
  <si>
    <t xml:space="preserve">000001611           </t>
  </si>
  <si>
    <t>000001616-000</t>
  </si>
  <si>
    <t xml:space="preserve">000001616           </t>
  </si>
  <si>
    <t>000001619-000</t>
  </si>
  <si>
    <t xml:space="preserve">000001619           </t>
  </si>
  <si>
    <t>000001647-000</t>
  </si>
  <si>
    <t xml:space="preserve">000001647           </t>
  </si>
  <si>
    <t>000001340-000</t>
  </si>
  <si>
    <t xml:space="preserve">000001340           </t>
  </si>
  <si>
    <t>000001349-000</t>
  </si>
  <si>
    <t xml:space="preserve">000001349           </t>
  </si>
  <si>
    <t>000001352-000</t>
  </si>
  <si>
    <t xml:space="preserve">000001352           </t>
  </si>
  <si>
    <t>000001369-000</t>
  </si>
  <si>
    <t xml:space="preserve">000001369           </t>
  </si>
  <si>
    <t>000001378-000</t>
  </si>
  <si>
    <t xml:space="preserve">000001378           </t>
  </si>
  <si>
    <t>000001380-000</t>
  </si>
  <si>
    <t>GUACAL 53X40X09 Y GUACAL 56X81X10</t>
  </si>
  <si>
    <t xml:space="preserve">000001380           </t>
  </si>
  <si>
    <t>000001381-000</t>
  </si>
  <si>
    <t xml:space="preserve">000001381           </t>
  </si>
  <si>
    <t>000001389-000</t>
  </si>
  <si>
    <t xml:space="preserve">000001389           </t>
  </si>
  <si>
    <t>000001411-000</t>
  </si>
  <si>
    <t>GUACALES PARA URNAS Y FLOREROS</t>
  </si>
  <si>
    <t xml:space="preserve">000001411           </t>
  </si>
  <si>
    <t>000001421-000</t>
  </si>
  <si>
    <t>ARCHIVADOR</t>
  </si>
  <si>
    <t xml:space="preserve">000001421           </t>
  </si>
  <si>
    <t>000001423-000</t>
  </si>
  <si>
    <t>PUESTOS DE TRABAJO DE CALI</t>
  </si>
  <si>
    <t xml:space="preserve">000001423           </t>
  </si>
  <si>
    <t>000001431-000</t>
  </si>
  <si>
    <t>PUESTOS DE TRABAJO IBAGUE</t>
  </si>
  <si>
    <t xml:space="preserve">000001431           </t>
  </si>
  <si>
    <t>000001440-000</t>
  </si>
  <si>
    <t>MODULO OFICINA CAUCA</t>
  </si>
  <si>
    <t xml:space="preserve">000001440           </t>
  </si>
  <si>
    <t>000001449-000</t>
  </si>
  <si>
    <t>AIRE ACONDICIONADO</t>
  </si>
  <si>
    <t xml:space="preserve">000001449           </t>
  </si>
  <si>
    <t>000001457-000</t>
  </si>
  <si>
    <t>PUESTOS DE TRABAJO GUAPI</t>
  </si>
  <si>
    <t xml:space="preserve">000001457           </t>
  </si>
  <si>
    <t>000001458-000</t>
  </si>
  <si>
    <t>PLANTA ELECTRONICA DIESEL 27 KVA</t>
  </si>
  <si>
    <t xml:space="preserve">000001458           </t>
  </si>
  <si>
    <t>000001463-000</t>
  </si>
  <si>
    <t>ALARMA PARA MONITOREO MEDELLIN</t>
  </si>
  <si>
    <t xml:space="preserve">000001463           </t>
  </si>
  <si>
    <t>000001467-000</t>
  </si>
  <si>
    <t xml:space="preserve">000001467           </t>
  </si>
  <si>
    <t>000001468-000</t>
  </si>
  <si>
    <t>JAULA DE SEGURIDAD PUNTOS MEDELLIN</t>
  </si>
  <si>
    <t xml:space="preserve">000001468           </t>
  </si>
  <si>
    <t>000001472-000</t>
  </si>
  <si>
    <t>MUEBLE COUNTER 1.20X 60CMS</t>
  </si>
  <si>
    <t xml:space="preserve">000001472           </t>
  </si>
  <si>
    <t>000001491-000</t>
  </si>
  <si>
    <t>MODULOS 1.50X 80CM FONTIBON</t>
  </si>
  <si>
    <t xml:space="preserve">000001491           </t>
  </si>
  <si>
    <t>000001496-000</t>
  </si>
  <si>
    <t>MODULO OFICINAS CENTRO</t>
  </si>
  <si>
    <t xml:space="preserve">000001496           </t>
  </si>
  <si>
    <t>000001498-000</t>
  </si>
  <si>
    <t>AJUSTES POR INFLACION</t>
  </si>
  <si>
    <t xml:space="preserve">000001498           </t>
  </si>
  <si>
    <t>000001505-000</t>
  </si>
  <si>
    <t xml:space="preserve">000001505           </t>
  </si>
  <si>
    <t>000001530-000</t>
  </si>
  <si>
    <t xml:space="preserve">000001530           </t>
  </si>
  <si>
    <t>000001532-000</t>
  </si>
  <si>
    <t xml:space="preserve">000001532           </t>
  </si>
  <si>
    <t>000001541-000</t>
  </si>
  <si>
    <t xml:space="preserve">000001541           </t>
  </si>
  <si>
    <t>000001752-000</t>
  </si>
  <si>
    <t xml:space="preserve">000001752           </t>
  </si>
  <si>
    <t>000001774-000</t>
  </si>
  <si>
    <t xml:space="preserve">000001774           </t>
  </si>
  <si>
    <t>000001784-000</t>
  </si>
  <si>
    <t xml:space="preserve">000001784           </t>
  </si>
  <si>
    <t>000001141-000</t>
  </si>
  <si>
    <t xml:space="preserve">000001141           </t>
  </si>
  <si>
    <t>000001152-000</t>
  </si>
  <si>
    <t xml:space="preserve">000001152           </t>
  </si>
  <si>
    <t>000001153-000</t>
  </si>
  <si>
    <t xml:space="preserve">000001153           </t>
  </si>
  <si>
    <t>000001156-000</t>
  </si>
  <si>
    <t xml:space="preserve">000001156           </t>
  </si>
  <si>
    <t>000001096-000</t>
  </si>
  <si>
    <t xml:space="preserve">000001096           </t>
  </si>
  <si>
    <t>000001100-000</t>
  </si>
  <si>
    <t xml:space="preserve">000001100           </t>
  </si>
  <si>
    <t>000001105-000</t>
  </si>
  <si>
    <t xml:space="preserve">000001105           </t>
  </si>
  <si>
    <t>000001116-000</t>
  </si>
  <si>
    <t xml:space="preserve">000001116           </t>
  </si>
  <si>
    <t>000001132-000</t>
  </si>
  <si>
    <t xml:space="preserve">000001132           </t>
  </si>
  <si>
    <t>000001137-000</t>
  </si>
  <si>
    <t xml:space="preserve">000001137           </t>
  </si>
  <si>
    <t>000000796-000</t>
  </si>
  <si>
    <t xml:space="preserve">000000796           </t>
  </si>
  <si>
    <t>000000819-000</t>
  </si>
  <si>
    <t xml:space="preserve">000000819           </t>
  </si>
  <si>
    <t>000000831-000</t>
  </si>
  <si>
    <t xml:space="preserve">000000831           </t>
  </si>
  <si>
    <t>000000857-000</t>
  </si>
  <si>
    <t xml:space="preserve">000000857           </t>
  </si>
  <si>
    <t>000000859-000</t>
  </si>
  <si>
    <t xml:space="preserve">000000859           </t>
  </si>
  <si>
    <t>000000860-000</t>
  </si>
  <si>
    <t xml:space="preserve">000000860           </t>
  </si>
  <si>
    <t>000000872-000</t>
  </si>
  <si>
    <t xml:space="preserve">000000872           </t>
  </si>
  <si>
    <t>000001676-000</t>
  </si>
  <si>
    <t xml:space="preserve">000001676           </t>
  </si>
  <si>
    <t>000001677-000</t>
  </si>
  <si>
    <t xml:space="preserve">000001677           </t>
  </si>
  <si>
    <t>000001706-000</t>
  </si>
  <si>
    <t xml:space="preserve">000001706           </t>
  </si>
  <si>
    <t>000001728-000</t>
  </si>
  <si>
    <t xml:space="preserve">000001728           </t>
  </si>
  <si>
    <t>000001739-000</t>
  </si>
  <si>
    <t xml:space="preserve">000001739           </t>
  </si>
  <si>
    <t>000001750-000</t>
  </si>
  <si>
    <t xml:space="preserve">000001750           </t>
  </si>
  <si>
    <t>000002585-000</t>
  </si>
  <si>
    <t xml:space="preserve">000002585           </t>
  </si>
  <si>
    <t>000002587-000</t>
  </si>
  <si>
    <t xml:space="preserve">000002587           </t>
  </si>
  <si>
    <t>000002736-000</t>
  </si>
  <si>
    <t>LEASING CORPBANCA 037-1000-267 TFS242</t>
  </si>
  <si>
    <t>TFS242</t>
  </si>
  <si>
    <t xml:space="preserve">000002736           </t>
  </si>
  <si>
    <t>000002742-000</t>
  </si>
  <si>
    <t>LEASING CORPBANCA 037-1000-255 WER399</t>
  </si>
  <si>
    <t>WER399</t>
  </si>
  <si>
    <t xml:space="preserve">000002742           </t>
  </si>
  <si>
    <t>000002749-000</t>
  </si>
  <si>
    <t>LEASING CORPBANCA 037-1000-252 WER411</t>
  </si>
  <si>
    <t>WER411</t>
  </si>
  <si>
    <t xml:space="preserve">000002749           </t>
  </si>
  <si>
    <t>000002752-000</t>
  </si>
  <si>
    <t>LEASING CORPBANCA 037-1000-252 WER414</t>
  </si>
  <si>
    <t>WER414</t>
  </si>
  <si>
    <t xml:space="preserve">000002752           </t>
  </si>
  <si>
    <t>000002761-000</t>
  </si>
  <si>
    <t>LEASING DE OCCIDENTE 180-086913 TTO397</t>
  </si>
  <si>
    <t>TTO397</t>
  </si>
  <si>
    <t xml:space="preserve">000002761           </t>
  </si>
  <si>
    <t>000002594-000</t>
  </si>
  <si>
    <t>CMARAS SEG CALI</t>
  </si>
  <si>
    <t xml:space="preserve">000002594           </t>
  </si>
  <si>
    <t>000002605-000</t>
  </si>
  <si>
    <t xml:space="preserve">000002605           </t>
  </si>
  <si>
    <t>000002607-000</t>
  </si>
  <si>
    <t xml:space="preserve">000002607           </t>
  </si>
  <si>
    <t>000002615-000</t>
  </si>
  <si>
    <t xml:space="preserve">000002615           </t>
  </si>
  <si>
    <t>000002629-000</t>
  </si>
  <si>
    <t>KNG MEM 8GB MODULE 1600 MHZ REG ECC S</t>
  </si>
  <si>
    <t xml:space="preserve">000002629           </t>
  </si>
  <si>
    <t>000002636-000</t>
  </si>
  <si>
    <t xml:space="preserve">000002636           </t>
  </si>
  <si>
    <t>000002637-000</t>
  </si>
  <si>
    <t xml:space="preserve">000002637           </t>
  </si>
  <si>
    <t>000002638-000</t>
  </si>
  <si>
    <t xml:space="preserve">000002638           </t>
  </si>
  <si>
    <t>000000884-000</t>
  </si>
  <si>
    <t xml:space="preserve">000000884           </t>
  </si>
  <si>
    <t>000000886-000</t>
  </si>
  <si>
    <t xml:space="preserve">000000886           </t>
  </si>
  <si>
    <t>000000895-000</t>
  </si>
  <si>
    <t xml:space="preserve">000000895           </t>
  </si>
  <si>
    <t>000000904-000</t>
  </si>
  <si>
    <t xml:space="preserve">000000904           </t>
  </si>
  <si>
    <t>000000911-000</t>
  </si>
  <si>
    <t xml:space="preserve">000000911           </t>
  </si>
  <si>
    <t>000000912-000</t>
  </si>
  <si>
    <t xml:space="preserve">000000912           </t>
  </si>
  <si>
    <t>000000916-000</t>
  </si>
  <si>
    <t xml:space="preserve">000000916           </t>
  </si>
  <si>
    <t>000000929-000</t>
  </si>
  <si>
    <t xml:space="preserve">000000929           </t>
  </si>
  <si>
    <t>000000942-000</t>
  </si>
  <si>
    <t xml:space="preserve">000000942           </t>
  </si>
  <si>
    <t>000000945-000</t>
  </si>
  <si>
    <t xml:space="preserve">000000945           </t>
  </si>
  <si>
    <t>000000953-000</t>
  </si>
  <si>
    <t xml:space="preserve">000000953           </t>
  </si>
  <si>
    <t>000000955-000</t>
  </si>
  <si>
    <t xml:space="preserve">000000955           </t>
  </si>
  <si>
    <t>000000958-000</t>
  </si>
  <si>
    <t>MONTACARGAS HYSTER DIESEL 3 TON</t>
  </si>
  <si>
    <t xml:space="preserve">000000958           </t>
  </si>
  <si>
    <t>000000961-000</t>
  </si>
  <si>
    <t>CUARTO FRIO B/MANGA</t>
  </si>
  <si>
    <t xml:space="preserve">000000961           </t>
  </si>
  <si>
    <t>000000962-000</t>
  </si>
  <si>
    <t xml:space="preserve">000000962           </t>
  </si>
  <si>
    <t>000000969-000</t>
  </si>
  <si>
    <t>ZORRAS CARROS</t>
  </si>
  <si>
    <t xml:space="preserve">000000969           </t>
  </si>
  <si>
    <t>000000974-000</t>
  </si>
  <si>
    <t xml:space="preserve">000000974           </t>
  </si>
  <si>
    <t>000000975-000</t>
  </si>
  <si>
    <t xml:space="preserve">000000975           </t>
  </si>
  <si>
    <t>000000979-000</t>
  </si>
  <si>
    <t xml:space="preserve">000000979           </t>
  </si>
  <si>
    <t>000000982-000</t>
  </si>
  <si>
    <t xml:space="preserve">000000982           </t>
  </si>
  <si>
    <t>000000983-000</t>
  </si>
  <si>
    <t xml:space="preserve">000000983           </t>
  </si>
  <si>
    <t>000001000-000</t>
  </si>
  <si>
    <t xml:space="preserve">000001000           </t>
  </si>
  <si>
    <t>000001001-000</t>
  </si>
  <si>
    <t xml:space="preserve">000001001           </t>
  </si>
  <si>
    <t>000001008-000</t>
  </si>
  <si>
    <t xml:space="preserve">000001008           </t>
  </si>
  <si>
    <t>000001015-000</t>
  </si>
  <si>
    <t xml:space="preserve">000001015           </t>
  </si>
  <si>
    <t>000001029-000</t>
  </si>
  <si>
    <t xml:space="preserve">000001029           </t>
  </si>
  <si>
    <t>000001032-000</t>
  </si>
  <si>
    <t xml:space="preserve">000001032           </t>
  </si>
  <si>
    <t>000001038-000</t>
  </si>
  <si>
    <t xml:space="preserve">000001038           </t>
  </si>
  <si>
    <t>000001040-000</t>
  </si>
  <si>
    <t xml:space="preserve">000001040           </t>
  </si>
  <si>
    <t>000001060-000</t>
  </si>
  <si>
    <t xml:space="preserve">000001060           </t>
  </si>
  <si>
    <t>000001062-000</t>
  </si>
  <si>
    <t>ESTIBAS PLAST CARROS</t>
  </si>
  <si>
    <t xml:space="preserve">000001062           </t>
  </si>
  <si>
    <t>000001063-000</t>
  </si>
  <si>
    <t xml:space="preserve">000001063           </t>
  </si>
  <si>
    <t>000001076-000</t>
  </si>
  <si>
    <t xml:space="preserve">000001076           </t>
  </si>
  <si>
    <t>000001090-000</t>
  </si>
  <si>
    <t xml:space="preserve">000001090           </t>
  </si>
  <si>
    <t>000001092-000</t>
  </si>
  <si>
    <t xml:space="preserve">000001092           </t>
  </si>
  <si>
    <t>000002560-000</t>
  </si>
  <si>
    <t xml:space="preserve">000002560           </t>
  </si>
  <si>
    <t>000002419-000</t>
  </si>
  <si>
    <t xml:space="preserve">000002419           </t>
  </si>
  <si>
    <t>000002425-000</t>
  </si>
  <si>
    <t xml:space="preserve">000002425           </t>
  </si>
  <si>
    <t>000002432-000</t>
  </si>
  <si>
    <t xml:space="preserve">000002432           </t>
  </si>
  <si>
    <t>000002450-000</t>
  </si>
  <si>
    <t xml:space="preserve">000002450           </t>
  </si>
  <si>
    <t>000002454-000</t>
  </si>
  <si>
    <t xml:space="preserve">000002454           </t>
  </si>
  <si>
    <t>000002462-000</t>
  </si>
  <si>
    <t xml:space="preserve">000002462           </t>
  </si>
  <si>
    <t>000002465-000</t>
  </si>
  <si>
    <t xml:space="preserve">000002465           </t>
  </si>
  <si>
    <t>000002471-000</t>
  </si>
  <si>
    <t xml:space="preserve">000002471           </t>
  </si>
  <si>
    <t>000002472-000</t>
  </si>
  <si>
    <t xml:space="preserve">000002472           </t>
  </si>
  <si>
    <t>000002478-000</t>
  </si>
  <si>
    <t xml:space="preserve">000002478           </t>
  </si>
  <si>
    <t>000002480-000</t>
  </si>
  <si>
    <t xml:space="preserve">000002480           </t>
  </si>
  <si>
    <t>000002497-000</t>
  </si>
  <si>
    <t xml:space="preserve">000002497           </t>
  </si>
  <si>
    <t>000002514-000</t>
  </si>
  <si>
    <t xml:space="preserve">000002514           </t>
  </si>
  <si>
    <t>000002515-000</t>
  </si>
  <si>
    <t xml:space="preserve">000002515           </t>
  </si>
  <si>
    <t>000002524-000</t>
  </si>
  <si>
    <t xml:space="preserve">000002524           </t>
  </si>
  <si>
    <t>000002526-000</t>
  </si>
  <si>
    <t xml:space="preserve">000002526           </t>
  </si>
  <si>
    <t>000002528-000</t>
  </si>
  <si>
    <t xml:space="preserve">000002528           </t>
  </si>
  <si>
    <t>000002542-000</t>
  </si>
  <si>
    <t xml:space="preserve">000002542           </t>
  </si>
  <si>
    <t>000002359-000</t>
  </si>
  <si>
    <t xml:space="preserve">000002359           </t>
  </si>
  <si>
    <t>000002772-000</t>
  </si>
  <si>
    <t>LEASING DE OCCIDENTE 190-086860 TTO001</t>
  </si>
  <si>
    <t>TTO001</t>
  </si>
  <si>
    <t xml:space="preserve">000002772           </t>
  </si>
  <si>
    <t>000002775-000</t>
  </si>
  <si>
    <t>LEASING DE OCCIDENTE 190-086860 TTO280</t>
  </si>
  <si>
    <t>TTO280</t>
  </si>
  <si>
    <t xml:space="preserve">000002775           </t>
  </si>
  <si>
    <t>000002785-000</t>
  </si>
  <si>
    <t>TERMINAL TRANSP CRA 6 16D-50 LC 235-236</t>
  </si>
  <si>
    <t>AF151610O</t>
  </si>
  <si>
    <t>OFICINAS OPERACION</t>
  </si>
  <si>
    <t xml:space="preserve">000002785           </t>
  </si>
  <si>
    <t>000002787-000</t>
  </si>
  <si>
    <t>C.C CENTRO ORO CRA 11 15-39</t>
  </si>
  <si>
    <t xml:space="preserve">000002787           </t>
  </si>
  <si>
    <t>000002642-000</t>
  </si>
  <si>
    <t>POWERBEAM M5 400 VAL- MASTIL, CABLE UTP</t>
  </si>
  <si>
    <t xml:space="preserve">000002642           </t>
  </si>
  <si>
    <t>000002646-000</t>
  </si>
  <si>
    <t>CAMIONETA 3 PASAJEROS PUBLICA BLANCO GLA</t>
  </si>
  <si>
    <t xml:space="preserve">000002646           </t>
  </si>
  <si>
    <t>000002654-000</t>
  </si>
  <si>
    <t>CAMIONETA 3 PASAJEROS MASTER FG CONFORT</t>
  </si>
  <si>
    <t xml:space="preserve">000002654           </t>
  </si>
  <si>
    <t>000002655-000</t>
  </si>
  <si>
    <t>CAMIONETA 3 PASAJEROS MARTER FG CONFORT</t>
  </si>
  <si>
    <t xml:space="preserve">000002655           </t>
  </si>
  <si>
    <t>000002661-000</t>
  </si>
  <si>
    <t>MOTOR 20744445</t>
  </si>
  <si>
    <t xml:space="preserve">000002661           </t>
  </si>
  <si>
    <t>000002673-000</t>
  </si>
  <si>
    <t xml:space="preserve">000002673           </t>
  </si>
  <si>
    <t>000002678-000</t>
  </si>
  <si>
    <t xml:space="preserve">000002678           </t>
  </si>
  <si>
    <t>000002688-000</t>
  </si>
  <si>
    <t>LEASING BANCOLOMBIA - PAGO ULTIMA CUOTA</t>
  </si>
  <si>
    <t xml:space="preserve">000002688           </t>
  </si>
  <si>
    <t>000002696-000</t>
  </si>
  <si>
    <t>LEASING BANCOLOMBIA 159668 TTP982</t>
  </si>
  <si>
    <t>TTP982</t>
  </si>
  <si>
    <t xml:space="preserve">000002696           </t>
  </si>
  <si>
    <t>000002697-000</t>
  </si>
  <si>
    <t>LEASING BANCOLOMBIA 159668 TTP983</t>
  </si>
  <si>
    <t>TTP983</t>
  </si>
  <si>
    <t xml:space="preserve">000002697           </t>
  </si>
  <si>
    <t>000002702-000</t>
  </si>
  <si>
    <t>LEASING BANCOLOMBIA 159668 TTP988</t>
  </si>
  <si>
    <t>TTP988</t>
  </si>
  <si>
    <t xml:space="preserve">000002702           </t>
  </si>
  <si>
    <t>000002712-000</t>
  </si>
  <si>
    <t>LEASING CORPBANCA 037-1000-254 WER385</t>
  </si>
  <si>
    <t>WER385</t>
  </si>
  <si>
    <t xml:space="preserve">000002712           </t>
  </si>
  <si>
    <t>000002825-000</t>
  </si>
  <si>
    <t>DISCO DUR DE 8 TERAS BOD CROSS DOCKING</t>
  </si>
  <si>
    <t xml:space="preserve">000002825           </t>
  </si>
  <si>
    <t>000002827-000</t>
  </si>
  <si>
    <t>ESTIBAS EPSIFARMA DACION DE PAGO</t>
  </si>
  <si>
    <t xml:space="preserve">000002827           </t>
  </si>
  <si>
    <t>000002800-000</t>
  </si>
  <si>
    <t>PRINTER CD800 COLOR REF C74368</t>
  </si>
  <si>
    <t xml:space="preserve">1717                </t>
  </si>
  <si>
    <t>000002662-000</t>
  </si>
  <si>
    <t>VEHICULO SNM196 TRAILER R40202 ISMACHA</t>
  </si>
  <si>
    <t>AF154015O</t>
  </si>
  <si>
    <t>TRANCTOMULAS Y REMOLQUES OPERACION</t>
  </si>
  <si>
    <t xml:space="preserve">000002662           </t>
  </si>
  <si>
    <t>000002724-000</t>
  </si>
  <si>
    <t>LEASING CORPBANCA 037-1000-256 WER398</t>
  </si>
  <si>
    <t>WER398</t>
  </si>
  <si>
    <t xml:space="preserve">000002724           </t>
  </si>
  <si>
    <t>000002762-000</t>
  </si>
  <si>
    <t>LEASING DE OCCIDENTE 180-086913 TTO398</t>
  </si>
  <si>
    <t>TTO398</t>
  </si>
  <si>
    <t xml:space="preserve">000002762           </t>
  </si>
  <si>
    <t>000002792-000</t>
  </si>
  <si>
    <t xml:space="preserve">000002792           </t>
  </si>
  <si>
    <t>000002790-000</t>
  </si>
  <si>
    <t xml:space="preserve">000002790           </t>
  </si>
  <si>
    <t>000002797-000</t>
  </si>
  <si>
    <t>FURGON HYUNDAI EQQ718 - FINANZAUTO</t>
  </si>
  <si>
    <t xml:space="preserve">000002797           </t>
  </si>
  <si>
    <t>000002798-000</t>
  </si>
  <si>
    <t>FURGON HYUNDAI EQQ735 - FINANZAUTO</t>
  </si>
  <si>
    <t xml:space="preserve">000002798           </t>
  </si>
  <si>
    <t>000002842-000</t>
  </si>
  <si>
    <t xml:space="preserve">1745                </t>
  </si>
  <si>
    <t>000002845-000</t>
  </si>
  <si>
    <t xml:space="preserve">1748                </t>
  </si>
  <si>
    <t>000000146-000</t>
  </si>
  <si>
    <t xml:space="preserve">000000146           </t>
  </si>
  <si>
    <t>000000293-000</t>
  </si>
  <si>
    <t xml:space="preserve">000000293           </t>
  </si>
  <si>
    <t>000000308-000</t>
  </si>
  <si>
    <t xml:space="preserve">000000308           </t>
  </si>
  <si>
    <t>000000462-000</t>
  </si>
  <si>
    <t xml:space="preserve">000000462           </t>
  </si>
  <si>
    <t>000000467-000</t>
  </si>
  <si>
    <t xml:space="preserve">000000467           </t>
  </si>
  <si>
    <t>000000472-000</t>
  </si>
  <si>
    <t xml:space="preserve">000000472           </t>
  </si>
  <si>
    <t>000000762-000</t>
  </si>
  <si>
    <t xml:space="preserve">000000762           </t>
  </si>
  <si>
    <t>000000776-000</t>
  </si>
  <si>
    <t xml:space="preserve">000000776           </t>
  </si>
  <si>
    <t>000000829-000</t>
  </si>
  <si>
    <t xml:space="preserve">000000829           </t>
  </si>
  <si>
    <t>000000882-000</t>
  </si>
  <si>
    <t xml:space="preserve">000000882           </t>
  </si>
  <si>
    <t>000000995-000</t>
  </si>
  <si>
    <t xml:space="preserve">000000995           </t>
  </si>
  <si>
    <t>000001278-000</t>
  </si>
  <si>
    <t>ESTANTERIA</t>
  </si>
  <si>
    <t xml:space="preserve">000001278           </t>
  </si>
  <si>
    <t>000001350-000</t>
  </si>
  <si>
    <t>ESTIBADORES TIPO AMERICANO PIVOTE ACERO</t>
  </si>
  <si>
    <t xml:space="preserve">000001350           </t>
  </si>
  <si>
    <t>000001469-000</t>
  </si>
  <si>
    <t>PUESTO TRABAJO 1.60X 65 CM</t>
  </si>
  <si>
    <t xml:space="preserve">000001469           </t>
  </si>
  <si>
    <t>000001708-000</t>
  </si>
  <si>
    <t xml:space="preserve">000001708           </t>
  </si>
  <si>
    <t>000001793-000</t>
  </si>
  <si>
    <t xml:space="preserve">000001793           </t>
  </si>
  <si>
    <t>000001492-000</t>
  </si>
  <si>
    <t>CANASTAS 4296 BARRAS FONDO PERFORADAS</t>
  </si>
  <si>
    <t xml:space="preserve">000001492           </t>
  </si>
  <si>
    <t>000001553-000</t>
  </si>
  <si>
    <t xml:space="preserve">000001553           </t>
  </si>
  <si>
    <t>000001583-000</t>
  </si>
  <si>
    <t xml:space="preserve">000001583           </t>
  </si>
  <si>
    <t>000001588-000</t>
  </si>
  <si>
    <t xml:space="preserve">000001588           </t>
  </si>
  <si>
    <t>000001630-000</t>
  </si>
  <si>
    <t>REFRIGERADORES EPSIFARMA</t>
  </si>
  <si>
    <t xml:space="preserve">000001630           </t>
  </si>
  <si>
    <t>000001704-000</t>
  </si>
  <si>
    <t xml:space="preserve">000001704           </t>
  </si>
  <si>
    <t>000002817-000</t>
  </si>
  <si>
    <t xml:space="preserve">000002817           </t>
  </si>
  <si>
    <t>000002330-000</t>
  </si>
  <si>
    <t xml:space="preserve">000002330           </t>
  </si>
  <si>
    <t>000002335-000</t>
  </si>
  <si>
    <t xml:space="preserve">000002335           </t>
  </si>
  <si>
    <t>000002338-000</t>
  </si>
  <si>
    <t xml:space="preserve">000002338           </t>
  </si>
  <si>
    <t>000002341-000</t>
  </si>
  <si>
    <t xml:space="preserve">000002341           </t>
  </si>
  <si>
    <t>000002345-000</t>
  </si>
  <si>
    <t xml:space="preserve">000002345           </t>
  </si>
  <si>
    <t>000002364-000</t>
  </si>
  <si>
    <t xml:space="preserve">000002364           </t>
  </si>
  <si>
    <t>000002383-000</t>
  </si>
  <si>
    <t xml:space="preserve">000002383           </t>
  </si>
  <si>
    <t>000002385-000</t>
  </si>
  <si>
    <t xml:space="preserve">000002385           </t>
  </si>
  <si>
    <t>000002394-000</t>
  </si>
  <si>
    <t xml:space="preserve">000002394           </t>
  </si>
  <si>
    <t>000002395-000</t>
  </si>
  <si>
    <t xml:space="preserve">000002395           </t>
  </si>
  <si>
    <t>000001858-000</t>
  </si>
  <si>
    <t>COMP. PORTATIL VAIO</t>
  </si>
  <si>
    <t xml:space="preserve">000001858           </t>
  </si>
  <si>
    <t>000001877-000</t>
  </si>
  <si>
    <t xml:space="preserve">000001877           </t>
  </si>
  <si>
    <t>000001884-000</t>
  </si>
  <si>
    <t>IMPRESORAS FX-2190</t>
  </si>
  <si>
    <t xml:space="preserve">000001884           </t>
  </si>
  <si>
    <t>000001885-000</t>
  </si>
  <si>
    <t>EQUIPOS DE COMPUTO FINANCIERO</t>
  </si>
  <si>
    <t xml:space="preserve">000001885           </t>
  </si>
  <si>
    <t>000001897-000</t>
  </si>
  <si>
    <t xml:space="preserve">000001897           </t>
  </si>
  <si>
    <t>000001832-000</t>
  </si>
  <si>
    <t xml:space="preserve">000001832           </t>
  </si>
  <si>
    <t>000001851-000</t>
  </si>
  <si>
    <t>IMPRESORA REVISOR FISCAL</t>
  </si>
  <si>
    <t xml:space="preserve">000001851           </t>
  </si>
  <si>
    <t>000002281-000</t>
  </si>
  <si>
    <t xml:space="preserve">000002281           </t>
  </si>
  <si>
    <t>000002291-000</t>
  </si>
  <si>
    <t xml:space="preserve">000002291           </t>
  </si>
  <si>
    <t>000002292-000</t>
  </si>
  <si>
    <t xml:space="preserve">000002292           </t>
  </si>
  <si>
    <t>000002294-000</t>
  </si>
  <si>
    <t xml:space="preserve">000002294           </t>
  </si>
  <si>
    <t>000002300-000</t>
  </si>
  <si>
    <t xml:space="preserve">000002300           </t>
  </si>
  <si>
    <t>000002302-000</t>
  </si>
  <si>
    <t xml:space="preserve">000002302           </t>
  </si>
  <si>
    <t>000002316-000</t>
  </si>
  <si>
    <t xml:space="preserve">000002316           </t>
  </si>
  <si>
    <t>000002114-000</t>
  </si>
  <si>
    <t xml:space="preserve">000002114           </t>
  </si>
  <si>
    <t>000002121-000</t>
  </si>
  <si>
    <t xml:space="preserve">000002121           </t>
  </si>
  <si>
    <t>000002126-000</t>
  </si>
  <si>
    <t xml:space="preserve">000002126           </t>
  </si>
  <si>
    <t>000002163-000</t>
  </si>
  <si>
    <t>PANTALLAS LED 48" SEGURIDAD</t>
  </si>
  <si>
    <t xml:space="preserve">000002163           </t>
  </si>
  <si>
    <t>000002178-000</t>
  </si>
  <si>
    <t xml:space="preserve">000002178           </t>
  </si>
  <si>
    <t>000002186-000</t>
  </si>
  <si>
    <t xml:space="preserve">000002186           </t>
  </si>
  <si>
    <t>000002197-000</t>
  </si>
  <si>
    <t xml:space="preserve">000002197           </t>
  </si>
  <si>
    <t>000002198-000</t>
  </si>
  <si>
    <t xml:space="preserve">000002198           </t>
  </si>
  <si>
    <t>000002204-000</t>
  </si>
  <si>
    <t xml:space="preserve">000002204           </t>
  </si>
  <si>
    <t>000002207-000</t>
  </si>
  <si>
    <t xml:space="preserve">000002207           </t>
  </si>
  <si>
    <t>000002208-000</t>
  </si>
  <si>
    <t xml:space="preserve">000002208           </t>
  </si>
  <si>
    <t>000002211-000</t>
  </si>
  <si>
    <t xml:space="preserve">000002211           </t>
  </si>
  <si>
    <t>000001901-000</t>
  </si>
  <si>
    <t xml:space="preserve">000001901           </t>
  </si>
  <si>
    <t>000001904-000</t>
  </si>
  <si>
    <t xml:space="preserve">000001904           </t>
  </si>
  <si>
    <t>000001909-000</t>
  </si>
  <si>
    <t xml:space="preserve">000001909           </t>
  </si>
  <si>
    <t>000001915-000</t>
  </si>
  <si>
    <t xml:space="preserve">000001915           </t>
  </si>
  <si>
    <t>000001922-000</t>
  </si>
  <si>
    <t xml:space="preserve">000001922           </t>
  </si>
  <si>
    <t>000001928-000</t>
  </si>
  <si>
    <t xml:space="preserve">000001928           </t>
  </si>
  <si>
    <t>000001937-000</t>
  </si>
  <si>
    <t xml:space="preserve">000001937           </t>
  </si>
  <si>
    <t>000001950-000</t>
  </si>
  <si>
    <t>IMPRESORA EPSON</t>
  </si>
  <si>
    <t xml:space="preserve">000001950           </t>
  </si>
  <si>
    <t>000001960-000</t>
  </si>
  <si>
    <t xml:space="preserve">000001960           </t>
  </si>
  <si>
    <t>000001971-000</t>
  </si>
  <si>
    <t>LECTOR DE CODIGO DE BARRAS INALAMBRICO</t>
  </si>
  <si>
    <t xml:space="preserve">000001971           </t>
  </si>
  <si>
    <t>000001972-000</t>
  </si>
  <si>
    <t xml:space="preserve">000001972           </t>
  </si>
  <si>
    <t>000001979-000</t>
  </si>
  <si>
    <t>ESCANER EPSON PERFECTION</t>
  </si>
  <si>
    <t xml:space="preserve">000001979           </t>
  </si>
  <si>
    <t>000001983-000</t>
  </si>
  <si>
    <t>CAMARAS MEDELLIN</t>
  </si>
  <si>
    <t xml:space="preserve">000001983           </t>
  </si>
  <si>
    <t>000002014-000</t>
  </si>
  <si>
    <t xml:space="preserve">000002014           </t>
  </si>
  <si>
    <t>000002018-000</t>
  </si>
  <si>
    <t xml:space="preserve">000002018           </t>
  </si>
  <si>
    <t>000002026-000</t>
  </si>
  <si>
    <t>IMPRESORAS MULTIFUNCIONALES EPSON BUCAR</t>
  </si>
  <si>
    <t xml:space="preserve">000002026           </t>
  </si>
  <si>
    <t>000002030-000</t>
  </si>
  <si>
    <t xml:space="preserve">000002030           </t>
  </si>
  <si>
    <t>000002046-000</t>
  </si>
  <si>
    <t xml:space="preserve">000002046           </t>
  </si>
  <si>
    <t>000002053-000</t>
  </si>
  <si>
    <t>DISCO DURO WD BSATA ESCRITORIO</t>
  </si>
  <si>
    <t xml:space="preserve">000002053           </t>
  </si>
  <si>
    <t>000002068-000</t>
  </si>
  <si>
    <t xml:space="preserve">000002068           </t>
  </si>
  <si>
    <t>000002074-000</t>
  </si>
  <si>
    <t xml:space="preserve">000002074           </t>
  </si>
  <si>
    <t>000002079-000</t>
  </si>
  <si>
    <t xml:space="preserve">000002079           </t>
  </si>
  <si>
    <t>000000088-000</t>
  </si>
  <si>
    <t xml:space="preserve">000000088           </t>
  </si>
  <si>
    <t>000000744-000</t>
  </si>
  <si>
    <t xml:space="preserve">000000744           </t>
  </si>
  <si>
    <t>000000746-000</t>
  </si>
  <si>
    <t xml:space="preserve">000000746           </t>
  </si>
  <si>
    <t>000000761-000</t>
  </si>
  <si>
    <t xml:space="preserve">000000761           </t>
  </si>
  <si>
    <t>000000768-000</t>
  </si>
  <si>
    <t xml:space="preserve">000000768           </t>
  </si>
  <si>
    <t>000000782-000</t>
  </si>
  <si>
    <t xml:space="preserve">000000782           </t>
  </si>
  <si>
    <t>000000783-000</t>
  </si>
  <si>
    <t xml:space="preserve">000000783           </t>
  </si>
  <si>
    <t>000000152-000</t>
  </si>
  <si>
    <t xml:space="preserve">000000152           </t>
  </si>
  <si>
    <t>000000153-000</t>
  </si>
  <si>
    <t xml:space="preserve">000000153           </t>
  </si>
  <si>
    <t>000000168-000</t>
  </si>
  <si>
    <t xml:space="preserve">000000168           </t>
  </si>
  <si>
    <t>000000174-000</t>
  </si>
  <si>
    <t xml:space="preserve">000000174           </t>
  </si>
  <si>
    <t>000000196-000</t>
  </si>
  <si>
    <t xml:space="preserve">000000196           </t>
  </si>
  <si>
    <t>000000198-000</t>
  </si>
  <si>
    <t xml:space="preserve">000000198           </t>
  </si>
  <si>
    <t>000000202-000</t>
  </si>
  <si>
    <t xml:space="preserve">000000202           </t>
  </si>
  <si>
    <t>000000222-000</t>
  </si>
  <si>
    <t xml:space="preserve">000000222           </t>
  </si>
  <si>
    <t>000000218-000</t>
  </si>
  <si>
    <t xml:space="preserve">000000218           </t>
  </si>
  <si>
    <t>000000229-000</t>
  </si>
  <si>
    <t xml:space="preserve">000000229           </t>
  </si>
  <si>
    <t>000000230-000</t>
  </si>
  <si>
    <t xml:space="preserve">000000230           </t>
  </si>
  <si>
    <t>000000245-000</t>
  </si>
  <si>
    <t xml:space="preserve">000000245           </t>
  </si>
  <si>
    <t>000000252-000</t>
  </si>
  <si>
    <t xml:space="preserve">000000252           </t>
  </si>
  <si>
    <t>000000263-000</t>
  </si>
  <si>
    <t xml:space="preserve">000000263           </t>
  </si>
  <si>
    <t>000000270-000</t>
  </si>
  <si>
    <t xml:space="preserve">000000270           </t>
  </si>
  <si>
    <t>000000272-000</t>
  </si>
  <si>
    <t xml:space="preserve">000000272           </t>
  </si>
  <si>
    <t>000002232-000</t>
  </si>
  <si>
    <t xml:space="preserve">000002232           </t>
  </si>
  <si>
    <t>000002234-000</t>
  </si>
  <si>
    <t xml:space="preserve">000002234           </t>
  </si>
  <si>
    <t>000002241-000</t>
  </si>
  <si>
    <t xml:space="preserve">000002241           </t>
  </si>
  <si>
    <t>000002250-000</t>
  </si>
  <si>
    <t xml:space="preserve">000002250           </t>
  </si>
  <si>
    <t>000002254-000</t>
  </si>
  <si>
    <t xml:space="preserve">000002254           </t>
  </si>
  <si>
    <t>000002262-000</t>
  </si>
  <si>
    <t xml:space="preserve">000002262           </t>
  </si>
  <si>
    <t>000000054-000</t>
  </si>
  <si>
    <t xml:space="preserve">000000054           </t>
  </si>
  <si>
    <t>000000062-000</t>
  </si>
  <si>
    <t xml:space="preserve">000000062           </t>
  </si>
  <si>
    <t>000000071-000</t>
  </si>
  <si>
    <t xml:space="preserve">000000071           </t>
  </si>
  <si>
    <t>000000537-000</t>
  </si>
  <si>
    <t xml:space="preserve">000000537           </t>
  </si>
  <si>
    <t>000000542-000</t>
  </si>
  <si>
    <t xml:space="preserve">000000542           </t>
  </si>
  <si>
    <t>000000546-000</t>
  </si>
  <si>
    <t xml:space="preserve">000000546           </t>
  </si>
  <si>
    <t>000000567-000</t>
  </si>
  <si>
    <t xml:space="preserve">000000567           </t>
  </si>
  <si>
    <t>000000581-000</t>
  </si>
  <si>
    <t xml:space="preserve">000000581           </t>
  </si>
  <si>
    <t>000000584-000</t>
  </si>
  <si>
    <t xml:space="preserve">000000584           </t>
  </si>
  <si>
    <t>000000588-000</t>
  </si>
  <si>
    <t xml:space="preserve">000000588           </t>
  </si>
  <si>
    <t>000000590-000</t>
  </si>
  <si>
    <t xml:space="preserve">000000590           </t>
  </si>
  <si>
    <t>000000604-000</t>
  </si>
  <si>
    <t xml:space="preserve">000000604           </t>
  </si>
  <si>
    <t>000000631-000</t>
  </si>
  <si>
    <t xml:space="preserve">000000631           </t>
  </si>
  <si>
    <t>000000635-000</t>
  </si>
  <si>
    <t xml:space="preserve">000000635           </t>
  </si>
  <si>
    <t>000000640-000</t>
  </si>
  <si>
    <t xml:space="preserve">000000640           </t>
  </si>
  <si>
    <t>000000649-000</t>
  </si>
  <si>
    <t xml:space="preserve">000000649           </t>
  </si>
  <si>
    <t>000000664-000</t>
  </si>
  <si>
    <t xml:space="preserve">000000664           </t>
  </si>
  <si>
    <t>000000299-000</t>
  </si>
  <si>
    <t xml:space="preserve">000000299           </t>
  </si>
  <si>
    <t>000000319-000</t>
  </si>
  <si>
    <t xml:space="preserve">000000319           </t>
  </si>
  <si>
    <t>000000330-000</t>
  </si>
  <si>
    <t xml:space="preserve">000000330           </t>
  </si>
  <si>
    <t>000000331-000</t>
  </si>
  <si>
    <t xml:space="preserve">000000331           </t>
  </si>
  <si>
    <t>000000336-000</t>
  </si>
  <si>
    <t xml:space="preserve">000000336           </t>
  </si>
  <si>
    <t>000000348-000</t>
  </si>
  <si>
    <t xml:space="preserve">000000348           </t>
  </si>
  <si>
    <t>000000362-000</t>
  </si>
  <si>
    <t xml:space="preserve">000000362           </t>
  </si>
  <si>
    <t>000000380-000</t>
  </si>
  <si>
    <t xml:space="preserve">000000380           </t>
  </si>
  <si>
    <t>000000387-000</t>
  </si>
  <si>
    <t xml:space="preserve">000000387           </t>
  </si>
  <si>
    <t>000000388-000</t>
  </si>
  <si>
    <t xml:space="preserve">000000388           </t>
  </si>
  <si>
    <t>000000402-000</t>
  </si>
  <si>
    <t xml:space="preserve">000000402           </t>
  </si>
  <si>
    <t>000000421-000</t>
  </si>
  <si>
    <t xml:space="preserve">000000421           </t>
  </si>
  <si>
    <t>000000422-000</t>
  </si>
  <si>
    <t xml:space="preserve">000000422           </t>
  </si>
  <si>
    <t>000000437-000</t>
  </si>
  <si>
    <t xml:space="preserve">000000437           </t>
  </si>
  <si>
    <t>000000438-000</t>
  </si>
  <si>
    <t xml:space="preserve">000000438           </t>
  </si>
  <si>
    <t>000000463-000</t>
  </si>
  <si>
    <t xml:space="preserve">000000463           </t>
  </si>
  <si>
    <t>000000469-000</t>
  </si>
  <si>
    <t xml:space="preserve">000000469           </t>
  </si>
  <si>
    <t>000000477-000</t>
  </si>
  <si>
    <t xml:space="preserve">000000477           </t>
  </si>
  <si>
    <t>000000478-000</t>
  </si>
  <si>
    <t xml:space="preserve">000000478           </t>
  </si>
  <si>
    <t>000000479-000</t>
  </si>
  <si>
    <t xml:space="preserve">000000479           </t>
  </si>
  <si>
    <t>000000499-000</t>
  </si>
  <si>
    <t xml:space="preserve">000000499           </t>
  </si>
  <si>
    <t>000000502-000</t>
  </si>
  <si>
    <t xml:space="preserve">000000502           </t>
  </si>
  <si>
    <t>000000508-000</t>
  </si>
  <si>
    <t xml:space="preserve">000000508           </t>
  </si>
  <si>
    <t>000000514-000</t>
  </si>
  <si>
    <t xml:space="preserve">000000514           </t>
  </si>
  <si>
    <t>000000030-000</t>
  </si>
  <si>
    <t xml:space="preserve">000000030           </t>
  </si>
  <si>
    <t>000001192-000</t>
  </si>
  <si>
    <t xml:space="preserve">000001192           </t>
  </si>
  <si>
    <t>000001201-000</t>
  </si>
  <si>
    <t>NIVELADORES CARGUE Y DESCARGUE</t>
  </si>
  <si>
    <t xml:space="preserve">000001201           </t>
  </si>
  <si>
    <t>000001203-000</t>
  </si>
  <si>
    <t>BATERIAS PARA MONTACARGA</t>
  </si>
  <si>
    <t xml:space="preserve">000001203           </t>
  </si>
  <si>
    <t>000001788-000</t>
  </si>
  <si>
    <t xml:space="preserve">000001788           </t>
  </si>
  <si>
    <t>000001795-000</t>
  </si>
  <si>
    <t xml:space="preserve">000001795           </t>
  </si>
  <si>
    <t>000001801-000</t>
  </si>
  <si>
    <t>IMPRESORAS TERMICA ADVANCED</t>
  </si>
  <si>
    <t xml:space="preserve">000001801           </t>
  </si>
  <si>
    <t>000001810-000</t>
  </si>
  <si>
    <t xml:space="preserve">000001810           </t>
  </si>
  <si>
    <t>000001821-000</t>
  </si>
  <si>
    <t xml:space="preserve">000001821           </t>
  </si>
  <si>
    <t>000001824-000</t>
  </si>
  <si>
    <t xml:space="preserve">000001824           </t>
  </si>
  <si>
    <t>000001251-000</t>
  </si>
  <si>
    <t xml:space="preserve">000001251           </t>
  </si>
  <si>
    <t>000001261-000</t>
  </si>
  <si>
    <t xml:space="preserve">000001261           </t>
  </si>
  <si>
    <t>000001276-000</t>
  </si>
  <si>
    <t xml:space="preserve">000001276           </t>
  </si>
  <si>
    <t>000001281-000</t>
  </si>
  <si>
    <t>ESTANTERIA MEDELLIN</t>
  </si>
  <si>
    <t xml:space="preserve">000001281           </t>
  </si>
  <si>
    <t>000001291-000</t>
  </si>
  <si>
    <t>VIGAS CHAPETAS</t>
  </si>
  <si>
    <t xml:space="preserve">000001291           </t>
  </si>
  <si>
    <t>000001298-000</t>
  </si>
  <si>
    <t>MONTAJE RACK ESTANTERIA SUPER CARGA</t>
  </si>
  <si>
    <t xml:space="preserve">000001298           </t>
  </si>
  <si>
    <t>000001306-000</t>
  </si>
  <si>
    <t xml:space="preserve">000001306           </t>
  </si>
  <si>
    <t>000001307-000</t>
  </si>
  <si>
    <t xml:space="preserve">000001307           </t>
  </si>
  <si>
    <t>000001317-000</t>
  </si>
  <si>
    <t xml:space="preserve">000001317           </t>
  </si>
  <si>
    <t>000001319-000</t>
  </si>
  <si>
    <t xml:space="preserve">000001319           </t>
  </si>
  <si>
    <t>000000666-000</t>
  </si>
  <si>
    <t xml:space="preserve">000000666           </t>
  </si>
  <si>
    <t>000000669-000</t>
  </si>
  <si>
    <t xml:space="preserve">000000669           </t>
  </si>
  <si>
    <t>000000670-000</t>
  </si>
  <si>
    <t xml:space="preserve">000000670           </t>
  </si>
  <si>
    <t>000000673-000</t>
  </si>
  <si>
    <t xml:space="preserve">000000673           </t>
  </si>
  <si>
    <t>000000679-000</t>
  </si>
  <si>
    <t xml:space="preserve">000000679           </t>
  </si>
  <si>
    <t>000000709-000</t>
  </si>
  <si>
    <t xml:space="preserve">000000709           </t>
  </si>
  <si>
    <t>000000723-000</t>
  </si>
  <si>
    <t xml:space="preserve">000000723           </t>
  </si>
  <si>
    <t>000000010-000</t>
  </si>
  <si>
    <t xml:space="preserve">000000010           </t>
  </si>
  <si>
    <t>000000013-000</t>
  </si>
  <si>
    <t xml:space="preserve">000000013           </t>
  </si>
  <si>
    <t>000000020-000</t>
  </si>
  <si>
    <t xml:space="preserve">000000020           </t>
  </si>
  <si>
    <t>000001546-000</t>
  </si>
  <si>
    <t xml:space="preserve">000001546           </t>
  </si>
  <si>
    <t>000001566-000</t>
  </si>
  <si>
    <t xml:space="preserve">000001566           </t>
  </si>
  <si>
    <t>000001573-000</t>
  </si>
  <si>
    <t xml:space="preserve">000001573           </t>
  </si>
  <si>
    <t>000001585-000</t>
  </si>
  <si>
    <t xml:space="preserve">000001585           </t>
  </si>
  <si>
    <t>000001590-000</t>
  </si>
  <si>
    <t xml:space="preserve">000001590           </t>
  </si>
  <si>
    <t>000001628-000</t>
  </si>
  <si>
    <t>DVR 4 CANALES 960H- MINIDOMO INFRARROJO</t>
  </si>
  <si>
    <t xml:space="preserve">000001628           </t>
  </si>
  <si>
    <t>000001644-000</t>
  </si>
  <si>
    <t>IMPRESORAS ZEBRA</t>
  </si>
  <si>
    <t xml:space="preserve">000001644           </t>
  </si>
  <si>
    <t>000001648-000</t>
  </si>
  <si>
    <t xml:space="preserve">000001648           </t>
  </si>
  <si>
    <t>000001650-000</t>
  </si>
  <si>
    <t xml:space="preserve">000001650           </t>
  </si>
  <si>
    <t>000001655-000</t>
  </si>
  <si>
    <t xml:space="preserve">000001655           </t>
  </si>
  <si>
    <t>000001657-000</t>
  </si>
  <si>
    <t>UPS CDP On UPO 3KVA 3000 VA/2400W</t>
  </si>
  <si>
    <t xml:space="preserve">000001657           </t>
  </si>
  <si>
    <t>000001660-000</t>
  </si>
  <si>
    <t xml:space="preserve">000001660           </t>
  </si>
  <si>
    <t>000001661-000</t>
  </si>
  <si>
    <t xml:space="preserve">000001661           </t>
  </si>
  <si>
    <t>000001664-000</t>
  </si>
  <si>
    <t xml:space="preserve">000001664           </t>
  </si>
  <si>
    <t>000001670-000</t>
  </si>
  <si>
    <t xml:space="preserve">000001670           </t>
  </si>
  <si>
    <t>000001339-000</t>
  </si>
  <si>
    <t xml:space="preserve">000001339           </t>
  </si>
  <si>
    <t>000001356-000</t>
  </si>
  <si>
    <t>MONTACARGA MANUAL HIDRAULICO</t>
  </si>
  <si>
    <t xml:space="preserve">000001356           </t>
  </si>
  <si>
    <t>000001360-000</t>
  </si>
  <si>
    <t xml:space="preserve">000001360           </t>
  </si>
  <si>
    <t>000001404-000</t>
  </si>
  <si>
    <t xml:space="preserve">000001404           </t>
  </si>
  <si>
    <t>000001405-000</t>
  </si>
  <si>
    <t xml:space="preserve">000001405           </t>
  </si>
  <si>
    <t>000001408-000</t>
  </si>
  <si>
    <t xml:space="preserve">000001408           </t>
  </si>
  <si>
    <t>000001417-000</t>
  </si>
  <si>
    <t xml:space="preserve">000001417           </t>
  </si>
  <si>
    <t>000001428-000</t>
  </si>
  <si>
    <t>ESCALERA</t>
  </si>
  <si>
    <t xml:space="preserve">000001428           </t>
  </si>
  <si>
    <t>000001432-000</t>
  </si>
  <si>
    <t>PLANTA ELECTRICA 6 KVA CABINA SILENCIOSA</t>
  </si>
  <si>
    <t xml:space="preserve">000001432           </t>
  </si>
  <si>
    <t>000001433-000</t>
  </si>
  <si>
    <t xml:space="preserve">000001433           </t>
  </si>
  <si>
    <t>000001434-000</t>
  </si>
  <si>
    <t>CIRCUITO CERRADO TV</t>
  </si>
  <si>
    <t xml:space="preserve">000001434           </t>
  </si>
  <si>
    <t>000001480-000</t>
  </si>
  <si>
    <t>PTOS TRABAJO MOCOA 1.60 MTS - 60 CMS</t>
  </si>
  <si>
    <t xml:space="preserve">000001480           </t>
  </si>
  <si>
    <t>000001486-000</t>
  </si>
  <si>
    <t>CAJAS FUERTES GOLD SAFERE PUNTO MEDELLIN</t>
  </si>
  <si>
    <t xml:space="preserve">000001486           </t>
  </si>
  <si>
    <t>000001487-000</t>
  </si>
  <si>
    <t>CAJAS FUERTES GOLD SAFERE</t>
  </si>
  <si>
    <t xml:space="preserve">000001487           </t>
  </si>
  <si>
    <t>000001497-000</t>
  </si>
  <si>
    <t>MODULOS COUNTER</t>
  </si>
  <si>
    <t xml:space="preserve">000001497           </t>
  </si>
  <si>
    <t>000001503-000</t>
  </si>
  <si>
    <t xml:space="preserve">000001503           </t>
  </si>
  <si>
    <t>000001508-000</t>
  </si>
  <si>
    <t xml:space="preserve">000001508           </t>
  </si>
  <si>
    <t>000001512-000</t>
  </si>
  <si>
    <t xml:space="preserve">000001512           </t>
  </si>
  <si>
    <t>000001517-000</t>
  </si>
  <si>
    <t xml:space="preserve">000001517           </t>
  </si>
  <si>
    <t>000001525-000</t>
  </si>
  <si>
    <t xml:space="preserve">000001525           </t>
  </si>
  <si>
    <t>000001539-000</t>
  </si>
  <si>
    <t xml:space="preserve">000001539           </t>
  </si>
  <si>
    <t>000001751-000</t>
  </si>
  <si>
    <t xml:space="preserve">000001751           </t>
  </si>
  <si>
    <t>000001768-000</t>
  </si>
  <si>
    <t xml:space="preserve">000001768           </t>
  </si>
  <si>
    <t>000001769-000</t>
  </si>
  <si>
    <t xml:space="preserve">000001769           </t>
  </si>
  <si>
    <t>000001776-000</t>
  </si>
  <si>
    <t xml:space="preserve">000001776           </t>
  </si>
  <si>
    <t>000001142-000</t>
  </si>
  <si>
    <t xml:space="preserve">000001142           </t>
  </si>
  <si>
    <t>000001146-000</t>
  </si>
  <si>
    <t xml:space="preserve">000001146           </t>
  </si>
  <si>
    <t>000001147-000</t>
  </si>
  <si>
    <t xml:space="preserve">000001147           </t>
  </si>
  <si>
    <t>000001160-000</t>
  </si>
  <si>
    <t>CAMPANA EXTRACTORA</t>
  </si>
  <si>
    <t xml:space="preserve">000001160           </t>
  </si>
  <si>
    <t>000001170-000</t>
  </si>
  <si>
    <t xml:space="preserve">000001170           </t>
  </si>
  <si>
    <t>000001176-000</t>
  </si>
  <si>
    <t>ESTIBAS OPERACIÓN EPSIFARMA</t>
  </si>
  <si>
    <t xml:space="preserve">000001176           </t>
  </si>
  <si>
    <t>000001180-000</t>
  </si>
  <si>
    <t xml:space="preserve">000001180           </t>
  </si>
  <si>
    <t>000001101-000</t>
  </si>
  <si>
    <t xml:space="preserve">000001101           </t>
  </si>
  <si>
    <t>000001108-000</t>
  </si>
  <si>
    <t xml:space="preserve">000001108           </t>
  </si>
  <si>
    <t>000001119-000</t>
  </si>
  <si>
    <t xml:space="preserve">000001119           </t>
  </si>
  <si>
    <t>000001130-000</t>
  </si>
  <si>
    <t>ESTANTERIA METALICA INDUSTRIAL</t>
  </si>
  <si>
    <t xml:space="preserve">000001130           </t>
  </si>
  <si>
    <t>000000790-000</t>
  </si>
  <si>
    <t xml:space="preserve">000000790           </t>
  </si>
  <si>
    <t>000000794-000</t>
  </si>
  <si>
    <t xml:space="preserve">000000794           </t>
  </si>
  <si>
    <t>000000800-000</t>
  </si>
  <si>
    <t xml:space="preserve">000000800           </t>
  </si>
  <si>
    <t>000000827-000</t>
  </si>
  <si>
    <t xml:space="preserve">000000827           </t>
  </si>
  <si>
    <t>000000828-000</t>
  </si>
  <si>
    <t xml:space="preserve">000000828           </t>
  </si>
  <si>
    <t>000000846-000</t>
  </si>
  <si>
    <t xml:space="preserve">000000846           </t>
  </si>
  <si>
    <t>000000847-000</t>
  </si>
  <si>
    <t xml:space="preserve">000000847           </t>
  </si>
  <si>
    <t>000000856-000</t>
  </si>
  <si>
    <t xml:space="preserve">000000856           </t>
  </si>
  <si>
    <t>000000858-000</t>
  </si>
  <si>
    <t xml:space="preserve">000000858           </t>
  </si>
  <si>
    <t>000001689-000</t>
  </si>
  <si>
    <t xml:space="preserve">000001689           </t>
  </si>
  <si>
    <t>000001691-000</t>
  </si>
  <si>
    <t xml:space="preserve">000001691           </t>
  </si>
  <si>
    <t>000001712-000</t>
  </si>
  <si>
    <t xml:space="preserve">000001712           </t>
  </si>
  <si>
    <t>000001735-000</t>
  </si>
  <si>
    <t xml:space="preserve">000001735           </t>
  </si>
  <si>
    <t>000001741-000</t>
  </si>
  <si>
    <t xml:space="preserve">000001741           </t>
  </si>
  <si>
    <t>000001745-000</t>
  </si>
  <si>
    <t xml:space="preserve">000001745           </t>
  </si>
  <si>
    <t>000002570-000</t>
  </si>
  <si>
    <t xml:space="preserve">000002570           </t>
  </si>
  <si>
    <t>000002573-000</t>
  </si>
  <si>
    <t xml:space="preserve">000002573           </t>
  </si>
  <si>
    <t>000002584-000</t>
  </si>
  <si>
    <t xml:space="preserve">000002584           </t>
  </si>
  <si>
    <t>000002591-000</t>
  </si>
  <si>
    <t xml:space="preserve">000002591           </t>
  </si>
  <si>
    <t>000002730-000</t>
  </si>
  <si>
    <t>LEASING CORPBANCA 037-1000-267 TTN623</t>
  </si>
  <si>
    <t>TTN623</t>
  </si>
  <si>
    <t xml:space="preserve">000002730           </t>
  </si>
  <si>
    <t>000002732-000</t>
  </si>
  <si>
    <t>LEASING CORPBANCA 037-1000-267 TTN625</t>
  </si>
  <si>
    <t>TTN625</t>
  </si>
  <si>
    <t xml:space="preserve">000002732           </t>
  </si>
  <si>
    <t>000002734-000</t>
  </si>
  <si>
    <t>LEASING CORPBANCA 037-1000-267 TTN627</t>
  </si>
  <si>
    <t>TTN627</t>
  </si>
  <si>
    <t xml:space="preserve">000002734           </t>
  </si>
  <si>
    <t>000002743-000</t>
  </si>
  <si>
    <t>LEASING CORPBANCA 037-1000-255 WER400</t>
  </si>
  <si>
    <t>WER400</t>
  </si>
  <si>
    <t xml:space="preserve">000002743           </t>
  </si>
  <si>
    <t>000002748-000</t>
  </si>
  <si>
    <t>LEASING CORPBANCA 037-1000-252 WER410</t>
  </si>
  <si>
    <t>WER410</t>
  </si>
  <si>
    <t xml:space="preserve">000002748           </t>
  </si>
  <si>
    <t>000002753-000</t>
  </si>
  <si>
    <t>LEASING CORPBANCA 037-1000-252 WER415</t>
  </si>
  <si>
    <t>WER415</t>
  </si>
  <si>
    <t xml:space="preserve">000002753           </t>
  </si>
  <si>
    <t>000002754-000</t>
  </si>
  <si>
    <t>LEASING CORPBANCA 037-1000-252 WER416</t>
  </si>
  <si>
    <t>WER416</t>
  </si>
  <si>
    <t xml:space="preserve">000002754           </t>
  </si>
  <si>
    <t>000002756-000</t>
  </si>
  <si>
    <t>LEASING DE OCCIDENTE 180-086913 TTO390</t>
  </si>
  <si>
    <t>TTO390</t>
  </si>
  <si>
    <t xml:space="preserve">000002756           </t>
  </si>
  <si>
    <t>000002766-000</t>
  </si>
  <si>
    <t>LEASING DE OCCIDENTE 180-085879 TTO003</t>
  </si>
  <si>
    <t>TTO003</t>
  </si>
  <si>
    <t xml:space="preserve">000002766           </t>
  </si>
  <si>
    <t>000002606-000</t>
  </si>
  <si>
    <t xml:space="preserve">000002606           </t>
  </si>
  <si>
    <t>000002610-000</t>
  </si>
  <si>
    <t>IMPRESORA ZEBRA MODELO ZXP 32</t>
  </si>
  <si>
    <t xml:space="preserve">000002610           </t>
  </si>
  <si>
    <t>000002628-000</t>
  </si>
  <si>
    <t xml:space="preserve">000002628           </t>
  </si>
  <si>
    <t>000002630-000</t>
  </si>
  <si>
    <t xml:space="preserve">000002630           </t>
  </si>
  <si>
    <t>000002634-000</t>
  </si>
  <si>
    <t xml:space="preserve">000002634           </t>
  </si>
  <si>
    <t>000000898-000</t>
  </si>
  <si>
    <t xml:space="preserve">000000898           </t>
  </si>
  <si>
    <t>000000901-000</t>
  </si>
  <si>
    <t xml:space="preserve">000000901           </t>
  </si>
  <si>
    <t>000000902-000</t>
  </si>
  <si>
    <t xml:space="preserve">000000902           </t>
  </si>
  <si>
    <t>000000906-000</t>
  </si>
  <si>
    <t xml:space="preserve">000000906           </t>
  </si>
  <si>
    <t>000000920-000</t>
  </si>
  <si>
    <t xml:space="preserve">000000920           </t>
  </si>
  <si>
    <t>000000933-000</t>
  </si>
  <si>
    <t xml:space="preserve">000000933           </t>
  </si>
  <si>
    <t>000000956-000</t>
  </si>
  <si>
    <t xml:space="preserve">000000956           </t>
  </si>
  <si>
    <t>000000980-000</t>
  </si>
  <si>
    <t xml:space="preserve">000000980           </t>
  </si>
  <si>
    <t>000000990-000</t>
  </si>
  <si>
    <t xml:space="preserve">000000990           </t>
  </si>
  <si>
    <t>000000994-000</t>
  </si>
  <si>
    <t xml:space="preserve">000000994           </t>
  </si>
  <si>
    <t>000000999-000</t>
  </si>
  <si>
    <t xml:space="preserve">000000999           </t>
  </si>
  <si>
    <t>000001009-000</t>
  </si>
  <si>
    <t xml:space="preserve">000001009           </t>
  </si>
  <si>
    <t>000001016-000</t>
  </si>
  <si>
    <t xml:space="preserve">000001016           </t>
  </si>
  <si>
    <t>000001071-000</t>
  </si>
  <si>
    <t xml:space="preserve">000001071           </t>
  </si>
  <si>
    <t>000001082-000</t>
  </si>
  <si>
    <t xml:space="preserve">000001082           </t>
  </si>
  <si>
    <t>000002548-000</t>
  </si>
  <si>
    <t xml:space="preserve">000002548           </t>
  </si>
  <si>
    <t>000002557-000</t>
  </si>
  <si>
    <t xml:space="preserve">000002557           </t>
  </si>
  <si>
    <t>000002558-000</t>
  </si>
  <si>
    <t xml:space="preserve">000002558           </t>
  </si>
  <si>
    <t>000002417-000</t>
  </si>
  <si>
    <t xml:space="preserve">000002417           </t>
  </si>
  <si>
    <t>000002422-000</t>
  </si>
  <si>
    <t xml:space="preserve">000002422           </t>
  </si>
  <si>
    <t>000002426-000</t>
  </si>
  <si>
    <t xml:space="preserve">000002426           </t>
  </si>
  <si>
    <t>000002428-000</t>
  </si>
  <si>
    <t xml:space="preserve">000002428           </t>
  </si>
  <si>
    <t>000002439-000</t>
  </si>
  <si>
    <t xml:space="preserve">000002439           </t>
  </si>
  <si>
    <t>000002460-000</t>
  </si>
  <si>
    <t xml:space="preserve">000002460           </t>
  </si>
  <si>
    <t>000002481-000</t>
  </si>
  <si>
    <t xml:space="preserve">000002481           </t>
  </si>
  <si>
    <t>000002484-000</t>
  </si>
  <si>
    <t xml:space="preserve">000002484           </t>
  </si>
  <si>
    <t>000002485-000</t>
  </si>
  <si>
    <t xml:space="preserve">000002485           </t>
  </si>
  <si>
    <t>000002491-000</t>
  </si>
  <si>
    <t xml:space="preserve">000002491           </t>
  </si>
  <si>
    <t>000002507-000</t>
  </si>
  <si>
    <t xml:space="preserve">000002507           </t>
  </si>
  <si>
    <t>000002508-000</t>
  </si>
  <si>
    <t xml:space="preserve">000002508           </t>
  </si>
  <si>
    <t>000002512-000</t>
  </si>
  <si>
    <t xml:space="preserve">000002512           </t>
  </si>
  <si>
    <t>000002519-000</t>
  </si>
  <si>
    <t xml:space="preserve">000002519           </t>
  </si>
  <si>
    <t>000002530-000</t>
  </si>
  <si>
    <t xml:space="preserve">000002530           </t>
  </si>
  <si>
    <t>000002533-000</t>
  </si>
  <si>
    <t xml:space="preserve">000002533           </t>
  </si>
  <si>
    <t>000002536-000</t>
  </si>
  <si>
    <t xml:space="preserve">000002536           </t>
  </si>
  <si>
    <t>000002546-000</t>
  </si>
  <si>
    <t xml:space="preserve">000002546           </t>
  </si>
  <si>
    <t>000002003-000</t>
  </si>
  <si>
    <t xml:space="preserve">000002003           </t>
  </si>
  <si>
    <t>000002054-000</t>
  </si>
  <si>
    <t>IMPRESORA ZEBRA</t>
  </si>
  <si>
    <t xml:space="preserve">000002054           </t>
  </si>
  <si>
    <t>000002091-000</t>
  </si>
  <si>
    <t xml:space="preserve">000002091           </t>
  </si>
  <si>
    <t>000002143-000</t>
  </si>
  <si>
    <t>SERVIDOR HP PROLIANT G9 PERFORMANCE INTE</t>
  </si>
  <si>
    <t xml:space="preserve">000002143           </t>
  </si>
  <si>
    <t>000002183-000</t>
  </si>
  <si>
    <t xml:space="preserve">000002183           </t>
  </si>
  <si>
    <t>000002274-000</t>
  </si>
  <si>
    <t xml:space="preserve">000002274           </t>
  </si>
  <si>
    <t>000002313-000</t>
  </si>
  <si>
    <t xml:space="preserve">000002313           </t>
  </si>
  <si>
    <t>000002774-000</t>
  </si>
  <si>
    <t>LEASING DE OCCIDENTE 190-086860 TTO279</t>
  </si>
  <si>
    <t>TTO279</t>
  </si>
  <si>
    <t xml:space="preserve">000002774           </t>
  </si>
  <si>
    <t>000002780-000</t>
  </si>
  <si>
    <t>LEASING DE OCCIDENTE 190-086860 TTO285</t>
  </si>
  <si>
    <t>TTO285</t>
  </si>
  <si>
    <t xml:space="preserve">000002780           </t>
  </si>
  <si>
    <t>000002781-000</t>
  </si>
  <si>
    <t>LEASING DE OCCIDENTE 190-086860 TTO286</t>
  </si>
  <si>
    <t>TTO286</t>
  </si>
  <si>
    <t xml:space="preserve">000002781           </t>
  </si>
  <si>
    <t>000002643-000</t>
  </si>
  <si>
    <t>IMPRESORAS GK420,TT,U/8/CP/U8</t>
  </si>
  <si>
    <t xml:space="preserve">000002643           </t>
  </si>
  <si>
    <t>000002647-000</t>
  </si>
  <si>
    <t>CAMIONETA RENAULT MASTER FG CONFORT 93YA</t>
  </si>
  <si>
    <t xml:space="preserve">000002647           </t>
  </si>
  <si>
    <t>000002650-000</t>
  </si>
  <si>
    <t>CAMIONETA 3 PASAJEROS MASTER CONFORT</t>
  </si>
  <si>
    <t xml:space="preserve">000002650           </t>
  </si>
  <si>
    <t>000002658-000</t>
  </si>
  <si>
    <t>MONTACARGAS 3 OPCION COMPRA</t>
  </si>
  <si>
    <t xml:space="preserve">000002658           </t>
  </si>
  <si>
    <t>000002670-000</t>
  </si>
  <si>
    <t xml:space="preserve">000002670           </t>
  </si>
  <si>
    <t>000002671-000</t>
  </si>
  <si>
    <t xml:space="preserve">000002671           </t>
  </si>
  <si>
    <t>000002675-000</t>
  </si>
  <si>
    <t xml:space="preserve">000002675           </t>
  </si>
  <si>
    <t>000002684-000</t>
  </si>
  <si>
    <t xml:space="preserve">000002684           </t>
  </si>
  <si>
    <t>000002703-000</t>
  </si>
  <si>
    <t>LEASING BANCOLOMBIA 159668 TTP989</t>
  </si>
  <si>
    <t>TTP989</t>
  </si>
  <si>
    <t xml:space="preserve">000002703           </t>
  </si>
  <si>
    <t>000002704-000</t>
  </si>
  <si>
    <t>LEASING BANCOLOMBIA 159668 TTP990</t>
  </si>
  <si>
    <t>TTP990</t>
  </si>
  <si>
    <t xml:space="preserve">000002704           </t>
  </si>
  <si>
    <t>000002705-000</t>
  </si>
  <si>
    <t>LEASING BANCOLOMBIA 159668 TTP991</t>
  </si>
  <si>
    <t>TTP991</t>
  </si>
  <si>
    <t xml:space="preserve">000002705           </t>
  </si>
  <si>
    <t>000002707-000</t>
  </si>
  <si>
    <t>LEASING CORPBANCA 037-1000-253 WER380</t>
  </si>
  <si>
    <t>WER380</t>
  </si>
  <si>
    <t xml:space="preserve">000002707           </t>
  </si>
  <si>
    <t>000002714-000</t>
  </si>
  <si>
    <t>LEASING CORPBANCA 037-1000-254 WER387</t>
  </si>
  <si>
    <t>WER387</t>
  </si>
  <si>
    <t xml:space="preserve">000002714           </t>
  </si>
  <si>
    <t>000002716-000</t>
  </si>
  <si>
    <t>LEASING CORPBANCA 037-1000-254 WER389</t>
  </si>
  <si>
    <t>WER389</t>
  </si>
  <si>
    <t xml:space="preserve">000002716           </t>
  </si>
  <si>
    <t>000002453-000</t>
  </si>
  <si>
    <t xml:space="preserve">000002453           </t>
  </si>
  <si>
    <t>000002588-000</t>
  </si>
  <si>
    <t xml:space="preserve">000002588           </t>
  </si>
  <si>
    <t>000002603-000</t>
  </si>
  <si>
    <t>UPS TRIPPLITE ONLINE 20 KVA TRIFASICA</t>
  </si>
  <si>
    <t xml:space="preserve">000002603           </t>
  </si>
  <si>
    <t>000002711-000</t>
  </si>
  <si>
    <t>LEASING CORPBANCA 037-1000-254 WER384</t>
  </si>
  <si>
    <t>WER384</t>
  </si>
  <si>
    <t xml:space="preserve">000002711           </t>
  </si>
  <si>
    <t>000002794-000</t>
  </si>
  <si>
    <t>GATOS ESTIBADORES (2500 KG) F12 HU LIFT</t>
  </si>
  <si>
    <t xml:space="preserve">000002794           </t>
  </si>
  <si>
    <t>000002835-000</t>
  </si>
  <si>
    <t>CAMARA AUTOTRACKIN</t>
  </si>
  <si>
    <t xml:space="preserve">000002835           </t>
  </si>
  <si>
    <t>000002839-000</t>
  </si>
  <si>
    <t xml:space="preserve">1742                </t>
  </si>
  <si>
    <t>000002847-000</t>
  </si>
  <si>
    <t>DISCO DURO 1TB BASICS TOSHIBA NGR</t>
  </si>
  <si>
    <t xml:space="preserve">000002847           </t>
  </si>
  <si>
    <t>000000189-000</t>
  </si>
  <si>
    <t xml:space="preserve">000000189           </t>
  </si>
  <si>
    <t>000000199-000</t>
  </si>
  <si>
    <t xml:space="preserve">000000199           </t>
  </si>
  <si>
    <t>000000204-000</t>
  </si>
  <si>
    <t xml:space="preserve">000000204           </t>
  </si>
  <si>
    <t>000000209-000</t>
  </si>
  <si>
    <t xml:space="preserve">000000209           </t>
  </si>
  <si>
    <t>000000241-000</t>
  </si>
  <si>
    <t xml:space="preserve">000000241           </t>
  </si>
  <si>
    <t>000000561-000</t>
  </si>
  <si>
    <t xml:space="preserve">000000561           </t>
  </si>
  <si>
    <t>000000681-000</t>
  </si>
  <si>
    <t xml:space="preserve">000000681           </t>
  </si>
  <si>
    <t>000000780-000</t>
  </si>
  <si>
    <t xml:space="preserve">000000780           </t>
  </si>
  <si>
    <t>000000873-000</t>
  </si>
  <si>
    <t xml:space="preserve">000000873           </t>
  </si>
  <si>
    <t>000001041-000</t>
  </si>
  <si>
    <t xml:space="preserve">000001041           </t>
  </si>
  <si>
    <t>000001045-000</t>
  </si>
  <si>
    <t xml:space="preserve">000001045           </t>
  </si>
  <si>
    <t>000001134-000</t>
  </si>
  <si>
    <t xml:space="preserve">000001134           </t>
  </si>
  <si>
    <t>000001169-000</t>
  </si>
  <si>
    <t xml:space="preserve">000001169           </t>
  </si>
  <si>
    <t>000001212-000</t>
  </si>
  <si>
    <t xml:space="preserve">000001212           </t>
  </si>
  <si>
    <t>000001263-000</t>
  </si>
  <si>
    <t xml:space="preserve">000001263           </t>
  </si>
  <si>
    <t>000001325-000</t>
  </si>
  <si>
    <t>INSTALACION PLANTA EPSIFARMA</t>
  </si>
  <si>
    <t xml:space="preserve">000001325           </t>
  </si>
  <si>
    <t>000001397-000</t>
  </si>
  <si>
    <t xml:space="preserve">000001397           </t>
  </si>
  <si>
    <t>000001651-000</t>
  </si>
  <si>
    <t xml:space="preserve">000001651           </t>
  </si>
  <si>
    <t>000002821-000</t>
  </si>
  <si>
    <t xml:space="preserve">000002821           </t>
  </si>
  <si>
    <t>000002823-000</t>
  </si>
  <si>
    <t xml:space="preserve">000002823           </t>
  </si>
  <si>
    <t>000002824-000</t>
  </si>
  <si>
    <t xml:space="preserve">000002824           </t>
  </si>
  <si>
    <t>000002320-000</t>
  </si>
  <si>
    <t xml:space="preserve">000002320           </t>
  </si>
  <si>
    <t>000002331-000</t>
  </si>
  <si>
    <t xml:space="preserve">000002331           </t>
  </si>
  <si>
    <t>000002344-000</t>
  </si>
  <si>
    <t xml:space="preserve">000002344           </t>
  </si>
  <si>
    <t>000002350-000</t>
  </si>
  <si>
    <t xml:space="preserve">000002350           </t>
  </si>
  <si>
    <t>000002351-000</t>
  </si>
  <si>
    <t xml:space="preserve">000002351           </t>
  </si>
  <si>
    <t>000002356-000</t>
  </si>
  <si>
    <t xml:space="preserve">000002356           </t>
  </si>
  <si>
    <t>000002370-000</t>
  </si>
  <si>
    <t xml:space="preserve">000002370           </t>
  </si>
  <si>
    <t>000002375-000</t>
  </si>
  <si>
    <t xml:space="preserve">000002375           </t>
  </si>
  <si>
    <t>000001864-000</t>
  </si>
  <si>
    <t>EQUIPOS DE COMPUTO ATENCION CLIENTE</t>
  </si>
  <si>
    <t xml:space="preserve">000001864           </t>
  </si>
  <si>
    <t>000001876-000</t>
  </si>
  <si>
    <t xml:space="preserve">000001876           </t>
  </si>
  <si>
    <t>000001887-000</t>
  </si>
  <si>
    <t xml:space="preserve">000001887           </t>
  </si>
  <si>
    <t>000001890-000</t>
  </si>
  <si>
    <t xml:space="preserve">000001890           </t>
  </si>
  <si>
    <t>000001891-000</t>
  </si>
  <si>
    <t xml:space="preserve">000001891           </t>
  </si>
  <si>
    <t>000002401-000</t>
  </si>
  <si>
    <t xml:space="preserve">000002401           </t>
  </si>
  <si>
    <t>000001837-000</t>
  </si>
  <si>
    <t xml:space="preserve">000001837           </t>
  </si>
  <si>
    <t>000001841-000</t>
  </si>
  <si>
    <t xml:space="preserve">000001841           </t>
  </si>
  <si>
    <t>000001850-000</t>
  </si>
  <si>
    <t>IMPRESORA EPSON LX -300</t>
  </si>
  <si>
    <t xml:space="preserve">000001850           </t>
  </si>
  <si>
    <t>000001852-000</t>
  </si>
  <si>
    <t>COMPUTADORES</t>
  </si>
  <si>
    <t xml:space="preserve">000001852           </t>
  </si>
  <si>
    <t>000002283-000</t>
  </si>
  <si>
    <t xml:space="preserve">000002283           </t>
  </si>
  <si>
    <t>000002296-000</t>
  </si>
  <si>
    <t xml:space="preserve">000002296           </t>
  </si>
  <si>
    <t>000002297-000</t>
  </si>
  <si>
    <t xml:space="preserve">000002297           </t>
  </si>
  <si>
    <t>000002305-000</t>
  </si>
  <si>
    <t xml:space="preserve">000002305           </t>
  </si>
  <si>
    <t>000002307-000</t>
  </si>
  <si>
    <t xml:space="preserve">000002307           </t>
  </si>
  <si>
    <t>000002123-000</t>
  </si>
  <si>
    <t xml:space="preserve">000002123           </t>
  </si>
  <si>
    <t>000002124-000</t>
  </si>
  <si>
    <t xml:space="preserve">000002124           </t>
  </si>
  <si>
    <t>000002128-000</t>
  </si>
  <si>
    <t xml:space="preserve">000002128           </t>
  </si>
  <si>
    <t>000002129-000</t>
  </si>
  <si>
    <t xml:space="preserve">000002129           </t>
  </si>
  <si>
    <t>000002135-000</t>
  </si>
  <si>
    <t xml:space="preserve">000002135           </t>
  </si>
  <si>
    <t>000002137-000</t>
  </si>
  <si>
    <t>TELEFONOS KX-7710</t>
  </si>
  <si>
    <t xml:space="preserve">000002137           </t>
  </si>
  <si>
    <t>000002149-000</t>
  </si>
  <si>
    <t>MICL-089207 HP P2000 G3 10 GBE ISCSI MSA</t>
  </si>
  <si>
    <t xml:space="preserve">000002149           </t>
  </si>
  <si>
    <t>000002160-000</t>
  </si>
  <si>
    <t xml:space="preserve">000002160           </t>
  </si>
  <si>
    <t>000002169-000</t>
  </si>
  <si>
    <t xml:space="preserve">000002169           </t>
  </si>
  <si>
    <t>000002174-000</t>
  </si>
  <si>
    <t xml:space="preserve">000002174           </t>
  </si>
  <si>
    <t>000002189-000</t>
  </si>
  <si>
    <t xml:space="preserve">000002189           </t>
  </si>
  <si>
    <t>000002200-000</t>
  </si>
  <si>
    <t xml:space="preserve">000002200           </t>
  </si>
  <si>
    <t>000002223-000</t>
  </si>
  <si>
    <t xml:space="preserve">000002223           </t>
  </si>
  <si>
    <t>000002229-000</t>
  </si>
  <si>
    <t xml:space="preserve">000002229           </t>
  </si>
  <si>
    <t>000001934-000</t>
  </si>
  <si>
    <t xml:space="preserve">000001934           </t>
  </si>
  <si>
    <t>000001942-000</t>
  </si>
  <si>
    <t xml:space="preserve">000001942           </t>
  </si>
  <si>
    <t>000001944-000</t>
  </si>
  <si>
    <t xml:space="preserve">000001944           </t>
  </si>
  <si>
    <t>000001954-000</t>
  </si>
  <si>
    <t>COMPUTADOR COMPLETO</t>
  </si>
  <si>
    <t xml:space="preserve">000001954           </t>
  </si>
  <si>
    <t>000001975-000</t>
  </si>
  <si>
    <t xml:space="preserve">000001975           </t>
  </si>
  <si>
    <t>000001982-000</t>
  </si>
  <si>
    <t>GABINETES RACK SERVIDORES 160X60X60</t>
  </si>
  <si>
    <t xml:space="preserve">000001982           </t>
  </si>
  <si>
    <t>000001988-000</t>
  </si>
  <si>
    <t xml:space="preserve">000001988           </t>
  </si>
  <si>
    <t>000001990-000</t>
  </si>
  <si>
    <t xml:space="preserve">000001990           </t>
  </si>
  <si>
    <t>000002000-000</t>
  </si>
  <si>
    <t xml:space="preserve">000002000           </t>
  </si>
  <si>
    <t>000002006-000</t>
  </si>
  <si>
    <t xml:space="preserve">000002006           </t>
  </si>
  <si>
    <t>000002008-000</t>
  </si>
  <si>
    <t xml:space="preserve">000002008           </t>
  </si>
  <si>
    <t>000002012-000</t>
  </si>
  <si>
    <t xml:space="preserve">000002012           </t>
  </si>
  <si>
    <t>000002017-000</t>
  </si>
  <si>
    <t xml:space="preserve">000002017           </t>
  </si>
  <si>
    <t>000002036-000</t>
  </si>
  <si>
    <t>D.DURO HP 500GB 1.5GB- D.DURO 250</t>
  </si>
  <si>
    <t xml:space="preserve">000002036           </t>
  </si>
  <si>
    <t>000002040-000</t>
  </si>
  <si>
    <t>MULTIPLICADORES D-LINK 24 PTO 10/100</t>
  </si>
  <si>
    <t xml:space="preserve">000002040           </t>
  </si>
  <si>
    <t>000002065-000</t>
  </si>
  <si>
    <t xml:space="preserve">000002065           </t>
  </si>
  <si>
    <t>000002076-000</t>
  </si>
  <si>
    <t xml:space="preserve">000002076           </t>
  </si>
  <si>
    <t>000002077-000</t>
  </si>
  <si>
    <t xml:space="preserve">000002077           </t>
  </si>
  <si>
    <t>000002080-000</t>
  </si>
  <si>
    <t xml:space="preserve">000002080           </t>
  </si>
  <si>
    <t>000002093-000</t>
  </si>
  <si>
    <t xml:space="preserve">000002093           </t>
  </si>
  <si>
    <t>000002094-000</t>
  </si>
  <si>
    <t xml:space="preserve">000002094           </t>
  </si>
  <si>
    <t>000002095-000</t>
  </si>
  <si>
    <t xml:space="preserve">000002095           </t>
  </si>
  <si>
    <t>000002098-000</t>
  </si>
  <si>
    <t xml:space="preserve">000002098           </t>
  </si>
  <si>
    <t>000002108-000</t>
  </si>
  <si>
    <t xml:space="preserve">000002108           </t>
  </si>
  <si>
    <t>000000086-000</t>
  </si>
  <si>
    <t xml:space="preserve">000000086           </t>
  </si>
  <si>
    <t>000000089-000</t>
  </si>
  <si>
    <t xml:space="preserve">000000089           </t>
  </si>
  <si>
    <t>000000095-000</t>
  </si>
  <si>
    <t xml:space="preserve">000000095           </t>
  </si>
  <si>
    <t>000000099-000</t>
  </si>
  <si>
    <t xml:space="preserve">000000099           </t>
  </si>
  <si>
    <t>000000740-000</t>
  </si>
  <si>
    <t xml:space="preserve">000000740           </t>
  </si>
  <si>
    <t>000000747-000</t>
  </si>
  <si>
    <t xml:space="preserve">000000747           </t>
  </si>
  <si>
    <t>000000754-000</t>
  </si>
  <si>
    <t xml:space="preserve">000000754           </t>
  </si>
  <si>
    <t>000000765-000</t>
  </si>
  <si>
    <t xml:space="preserve">000000765           </t>
  </si>
  <si>
    <t>000000766-000</t>
  </si>
  <si>
    <t xml:space="preserve">000000766           </t>
  </si>
  <si>
    <t>000000772-000</t>
  </si>
  <si>
    <t xml:space="preserve">000000772           </t>
  </si>
  <si>
    <t>000000781-000</t>
  </si>
  <si>
    <t xml:space="preserve">000000781           </t>
  </si>
  <si>
    <t>000000784-000</t>
  </si>
  <si>
    <t xml:space="preserve">000000784           </t>
  </si>
  <si>
    <t>000000114-000</t>
  </si>
  <si>
    <t xml:space="preserve">000000114           </t>
  </si>
  <si>
    <t>000000131-000</t>
  </si>
  <si>
    <t xml:space="preserve">000000131           </t>
  </si>
  <si>
    <t>000000133-000</t>
  </si>
  <si>
    <t xml:space="preserve">000000133           </t>
  </si>
  <si>
    <t>000000142-000</t>
  </si>
  <si>
    <t xml:space="preserve">000000142           </t>
  </si>
  <si>
    <t>000000147-000</t>
  </si>
  <si>
    <t xml:space="preserve">000000147           </t>
  </si>
  <si>
    <t>000000149-000</t>
  </si>
  <si>
    <t xml:space="preserve">000000149           </t>
  </si>
  <si>
    <t>000000158-000</t>
  </si>
  <si>
    <t xml:space="preserve">000000158           </t>
  </si>
  <si>
    <t>000000161-000</t>
  </si>
  <si>
    <t xml:space="preserve">000000161           </t>
  </si>
  <si>
    <t>000000177-000</t>
  </si>
  <si>
    <t xml:space="preserve">000000177           </t>
  </si>
  <si>
    <t>000000193-000</t>
  </si>
  <si>
    <t xml:space="preserve">000000193           </t>
  </si>
  <si>
    <t>000000224-000</t>
  </si>
  <si>
    <t xml:space="preserve">000000224           </t>
  </si>
  <si>
    <t>000000236-000</t>
  </si>
  <si>
    <t xml:space="preserve">000000236           </t>
  </si>
  <si>
    <t>000000237-000</t>
  </si>
  <si>
    <t xml:space="preserve">000000237           </t>
  </si>
  <si>
    <t>000000239-000</t>
  </si>
  <si>
    <t xml:space="preserve">000000239           </t>
  </si>
  <si>
    <t>000000275-000</t>
  </si>
  <si>
    <t xml:space="preserve">000000275           </t>
  </si>
  <si>
    <t>000000277-000</t>
  </si>
  <si>
    <t xml:space="preserve">000000277           </t>
  </si>
  <si>
    <t>000000278-000</t>
  </si>
  <si>
    <t xml:space="preserve">000000278           </t>
  </si>
  <si>
    <t>000002237-000</t>
  </si>
  <si>
    <t xml:space="preserve">000002237           </t>
  </si>
  <si>
    <t>000002266-000</t>
  </si>
  <si>
    <t xml:space="preserve">000002266           </t>
  </si>
  <si>
    <t>000000051-000</t>
  </si>
  <si>
    <t xml:space="preserve">000000051           </t>
  </si>
  <si>
    <t>000000057-000</t>
  </si>
  <si>
    <t xml:space="preserve">000000057           </t>
  </si>
  <si>
    <t>000000064-000</t>
  </si>
  <si>
    <t xml:space="preserve">000000064           </t>
  </si>
  <si>
    <t>000000066-000</t>
  </si>
  <si>
    <t xml:space="preserve">000000066           </t>
  </si>
  <si>
    <t>000000533-000</t>
  </si>
  <si>
    <t xml:space="preserve">000000533           </t>
  </si>
  <si>
    <t>000000535-000</t>
  </si>
  <si>
    <t xml:space="preserve">000000535           </t>
  </si>
  <si>
    <t>000000554-000</t>
  </si>
  <si>
    <t xml:space="preserve">000000554           </t>
  </si>
  <si>
    <t>000000558-000</t>
  </si>
  <si>
    <t xml:space="preserve">000000558           </t>
  </si>
  <si>
    <t>000000568-000</t>
  </si>
  <si>
    <t xml:space="preserve">000000568           </t>
  </si>
  <si>
    <t>000000571-000</t>
  </si>
  <si>
    <t xml:space="preserve">000000571           </t>
  </si>
  <si>
    <t>000000573-000</t>
  </si>
  <si>
    <t>MONTACARGAS 4,5 TONELADAS SIGRA</t>
  </si>
  <si>
    <t xml:space="preserve">000000573           </t>
  </si>
  <si>
    <t>000000574-000</t>
  </si>
  <si>
    <t xml:space="preserve">000000574           </t>
  </si>
  <si>
    <t>000000592-000</t>
  </si>
  <si>
    <t xml:space="preserve">000000592           </t>
  </si>
  <si>
    <t>000000596-000</t>
  </si>
  <si>
    <t xml:space="preserve">000000596           </t>
  </si>
  <si>
    <t>000000603-000</t>
  </si>
  <si>
    <t xml:space="preserve">000000603           </t>
  </si>
  <si>
    <t>000000627-000</t>
  </si>
  <si>
    <t xml:space="preserve">000000627           </t>
  </si>
  <si>
    <t>000000648-000</t>
  </si>
  <si>
    <t xml:space="preserve">000000648           </t>
  </si>
  <si>
    <t>000000650-000</t>
  </si>
  <si>
    <t xml:space="preserve">000000650           </t>
  </si>
  <si>
    <t>000000653-000</t>
  </si>
  <si>
    <t xml:space="preserve">000000653           </t>
  </si>
  <si>
    <t>000000285-000</t>
  </si>
  <si>
    <t xml:space="preserve">000000285           </t>
  </si>
  <si>
    <t>000000289-000</t>
  </si>
  <si>
    <t xml:space="preserve">000000289           </t>
  </si>
  <si>
    <t>000000294-000</t>
  </si>
  <si>
    <t xml:space="preserve">000000294           </t>
  </si>
  <si>
    <t>000000297-000</t>
  </si>
  <si>
    <t xml:space="preserve">000000297           </t>
  </si>
  <si>
    <t>000000300-000</t>
  </si>
  <si>
    <t xml:space="preserve">000000300           </t>
  </si>
  <si>
    <t>000000310-000</t>
  </si>
  <si>
    <t xml:space="preserve">000000310           </t>
  </si>
  <si>
    <t>000000334-000</t>
  </si>
  <si>
    <t xml:space="preserve">000000334           </t>
  </si>
  <si>
    <t>000000337-000</t>
  </si>
  <si>
    <t xml:space="preserve">000000337           </t>
  </si>
  <si>
    <t>000000338-000</t>
  </si>
  <si>
    <t xml:space="preserve">000000338           </t>
  </si>
  <si>
    <t>000000342-000</t>
  </si>
  <si>
    <t xml:space="preserve">000000342           </t>
  </si>
  <si>
    <t>000000357-000</t>
  </si>
  <si>
    <t xml:space="preserve">000000357           </t>
  </si>
  <si>
    <t>000000372-000</t>
  </si>
  <si>
    <t xml:space="preserve">000000372           </t>
  </si>
  <si>
    <t>000000373-000</t>
  </si>
  <si>
    <t xml:space="preserve">000000373           </t>
  </si>
  <si>
    <t>000000386-000</t>
  </si>
  <si>
    <t xml:space="preserve">000000386           </t>
  </si>
  <si>
    <t>000000389-000</t>
  </si>
  <si>
    <t xml:space="preserve">000000389           </t>
  </si>
  <si>
    <t>000000391-000</t>
  </si>
  <si>
    <t xml:space="preserve">000000391           </t>
  </si>
  <si>
    <t>000000392-000</t>
  </si>
  <si>
    <t xml:space="preserve">000000392           </t>
  </si>
  <si>
    <t>000000410-000</t>
  </si>
  <si>
    <t xml:space="preserve">000000410           </t>
  </si>
  <si>
    <t>000000412-000</t>
  </si>
  <si>
    <t xml:space="preserve">000000412           </t>
  </si>
  <si>
    <t>000000418-000</t>
  </si>
  <si>
    <t xml:space="preserve">000000418           </t>
  </si>
  <si>
    <t>000000429-000</t>
  </si>
  <si>
    <t xml:space="preserve">000000429           </t>
  </si>
  <si>
    <t>000000434-000</t>
  </si>
  <si>
    <t xml:space="preserve">000000434           </t>
  </si>
  <si>
    <t>000000456-000</t>
  </si>
  <si>
    <t xml:space="preserve">000000456           </t>
  </si>
  <si>
    <t>000000470-000</t>
  </si>
  <si>
    <t xml:space="preserve">000000470           </t>
  </si>
  <si>
    <t>000000474-000</t>
  </si>
  <si>
    <t xml:space="preserve">000000474           </t>
  </si>
  <si>
    <t>000000482-000</t>
  </si>
  <si>
    <t xml:space="preserve">000000482           </t>
  </si>
  <si>
    <t>000000503-000</t>
  </si>
  <si>
    <t xml:space="preserve">000000503           </t>
  </si>
  <si>
    <t>000000513-000</t>
  </si>
  <si>
    <t xml:space="preserve">000000513           </t>
  </si>
  <si>
    <t>000000041-000</t>
  </si>
  <si>
    <t xml:space="preserve">000000041           </t>
  </si>
  <si>
    <t>000000050-000</t>
  </si>
  <si>
    <t xml:space="preserve">000000050           </t>
  </si>
  <si>
    <t>000001186-000</t>
  </si>
  <si>
    <t xml:space="preserve">000001186           </t>
  </si>
  <si>
    <t>000001196-000</t>
  </si>
  <si>
    <t xml:space="preserve">000001196           </t>
  </si>
  <si>
    <t>000001199-000</t>
  </si>
  <si>
    <t>LLANTAS 21X7 MONTACARGAS</t>
  </si>
  <si>
    <t xml:space="preserve">000001199           </t>
  </si>
  <si>
    <t>000001205-000</t>
  </si>
  <si>
    <t>NEVERAS VERTICALES DE REFRIGERACION</t>
  </si>
  <si>
    <t xml:space="preserve">000001205           </t>
  </si>
  <si>
    <t>000001216-000</t>
  </si>
  <si>
    <t xml:space="preserve">000001216           </t>
  </si>
  <si>
    <t>000001799-000</t>
  </si>
  <si>
    <t xml:space="preserve">000001799           </t>
  </si>
  <si>
    <t>000001806-000</t>
  </si>
  <si>
    <t xml:space="preserve">000001806           </t>
  </si>
  <si>
    <t>000001813-000</t>
  </si>
  <si>
    <t xml:space="preserve">000001813           </t>
  </si>
  <si>
    <t>000001814-000</t>
  </si>
  <si>
    <t xml:space="preserve">000001814           </t>
  </si>
  <si>
    <t>000001816-000</t>
  </si>
  <si>
    <t xml:space="preserve">000001816           </t>
  </si>
  <si>
    <t>000001819-000</t>
  </si>
  <si>
    <t xml:space="preserve">000001819           </t>
  </si>
  <si>
    <t>000001822-000</t>
  </si>
  <si>
    <t xml:space="preserve">000001822           </t>
  </si>
  <si>
    <t>000001237-000</t>
  </si>
  <si>
    <t xml:space="preserve">000001237           </t>
  </si>
  <si>
    <t>000001241-000</t>
  </si>
  <si>
    <t xml:space="preserve">000001241           </t>
  </si>
  <si>
    <t>000001242-000</t>
  </si>
  <si>
    <t xml:space="preserve">000001242           </t>
  </si>
  <si>
    <t>000001246-000</t>
  </si>
  <si>
    <t xml:space="preserve">000001246           </t>
  </si>
  <si>
    <t>000001256-000</t>
  </si>
  <si>
    <t xml:space="preserve">000001256           </t>
  </si>
  <si>
    <t>000001267-000</t>
  </si>
  <si>
    <t>ESTANTERIA INDUSTRIAL</t>
  </si>
  <si>
    <t xml:space="preserve">000001267           </t>
  </si>
  <si>
    <t>000001270-000</t>
  </si>
  <si>
    <t xml:space="preserve">000001270           </t>
  </si>
  <si>
    <t>000001277-000</t>
  </si>
  <si>
    <t xml:space="preserve">000001277           </t>
  </si>
  <si>
    <t>000001284-000</t>
  </si>
  <si>
    <t xml:space="preserve">000001284           </t>
  </si>
  <si>
    <t>000001304-000</t>
  </si>
  <si>
    <t xml:space="preserve">000001304           </t>
  </si>
  <si>
    <t>000001312-000</t>
  </si>
  <si>
    <t xml:space="preserve">000001312           </t>
  </si>
  <si>
    <t>000001322-000</t>
  </si>
  <si>
    <t xml:space="preserve">000001322           </t>
  </si>
  <si>
    <t>000001334-000</t>
  </si>
  <si>
    <t xml:space="preserve">000001334           </t>
  </si>
  <si>
    <t>000000676-000</t>
  </si>
  <si>
    <t xml:space="preserve">000000676           </t>
  </si>
  <si>
    <t>000000683-000</t>
  </si>
  <si>
    <t xml:space="preserve">000000683           </t>
  </si>
  <si>
    <t>000000688-000</t>
  </si>
  <si>
    <t xml:space="preserve">000000688           </t>
  </si>
  <si>
    <t>000000692-000</t>
  </si>
  <si>
    <t xml:space="preserve">000000692           </t>
  </si>
  <si>
    <t>000000696-000</t>
  </si>
  <si>
    <t xml:space="preserve">000000696           </t>
  </si>
  <si>
    <t>000000705-000</t>
  </si>
  <si>
    <t xml:space="preserve">000000705           </t>
  </si>
  <si>
    <t>000000711-000</t>
  </si>
  <si>
    <t xml:space="preserve">000000711           </t>
  </si>
  <si>
    <t>000000720-000</t>
  </si>
  <si>
    <t xml:space="preserve">000000720           </t>
  </si>
  <si>
    <t>000000726-000</t>
  </si>
  <si>
    <t xml:space="preserve">000000726           </t>
  </si>
  <si>
    <t>000000728-000</t>
  </si>
  <si>
    <t xml:space="preserve">000000728           </t>
  </si>
  <si>
    <t>000000001-000</t>
  </si>
  <si>
    <t>BALANZAS ELECTRONICAS</t>
  </si>
  <si>
    <t xml:space="preserve">000000001           </t>
  </si>
  <si>
    <t>000000002-000</t>
  </si>
  <si>
    <t>ETIQUETADORAS INDUSTRIALES</t>
  </si>
  <si>
    <t xml:space="preserve">000000002           </t>
  </si>
  <si>
    <t>000000006-000</t>
  </si>
  <si>
    <t xml:space="preserve">000000006           </t>
  </si>
  <si>
    <t>000000016-000</t>
  </si>
  <si>
    <t xml:space="preserve">000000016           </t>
  </si>
  <si>
    <t>000001564-000</t>
  </si>
  <si>
    <t xml:space="preserve">000001564           </t>
  </si>
  <si>
    <t>000001568-000</t>
  </si>
  <si>
    <t xml:space="preserve">000001568           </t>
  </si>
  <si>
    <t>000001570-000</t>
  </si>
  <si>
    <t xml:space="preserve">000001570           </t>
  </si>
  <si>
    <t>000001589-000</t>
  </si>
  <si>
    <t xml:space="preserve">000001589           </t>
  </si>
  <si>
    <t>000001591-000</t>
  </si>
  <si>
    <t xml:space="preserve">000001591           </t>
  </si>
  <si>
    <t>000001598-000</t>
  </si>
  <si>
    <t xml:space="preserve">000001598           </t>
  </si>
  <si>
    <t>000001599-000</t>
  </si>
  <si>
    <t xml:space="preserve">000001599           </t>
  </si>
  <si>
    <t>000001612-000</t>
  </si>
  <si>
    <t xml:space="preserve">000001612           </t>
  </si>
  <si>
    <t>000001620-000</t>
  </si>
  <si>
    <t xml:space="preserve">000001620           </t>
  </si>
  <si>
    <t>000001623-000</t>
  </si>
  <si>
    <t xml:space="preserve">000001623           </t>
  </si>
  <si>
    <t>000001624-000</t>
  </si>
  <si>
    <t>CAJA FUERTE MOD M45LB LAMINA CALIBRE3/16</t>
  </si>
  <si>
    <t xml:space="preserve">000001624           </t>
  </si>
  <si>
    <t>000001626-000</t>
  </si>
  <si>
    <t>EQUIPOS DE PESAJE QUANTUM CAP 30 KG</t>
  </si>
  <si>
    <t xml:space="preserve">000001626           </t>
  </si>
  <si>
    <t>000001632-000</t>
  </si>
  <si>
    <t>MUEBLES PLASTICOS CUARTO FRIO EPSIFARMA</t>
  </si>
  <si>
    <t xml:space="preserve">000001632           </t>
  </si>
  <si>
    <t>000001654-000</t>
  </si>
  <si>
    <t xml:space="preserve">000001654           </t>
  </si>
  <si>
    <t>000001666-000</t>
  </si>
  <si>
    <t xml:space="preserve">000001666           </t>
  </si>
  <si>
    <t>000001336-000</t>
  </si>
  <si>
    <t xml:space="preserve">000001336           </t>
  </si>
  <si>
    <t>000001337-000</t>
  </si>
  <si>
    <t xml:space="preserve">000001337           </t>
  </si>
  <si>
    <t>000001346-000</t>
  </si>
  <si>
    <t xml:space="preserve">000001346           </t>
  </si>
  <si>
    <t>000001353-000</t>
  </si>
  <si>
    <t xml:space="preserve">000001353           </t>
  </si>
  <si>
    <t>000001362-000</t>
  </si>
  <si>
    <t xml:space="preserve">000001362           </t>
  </si>
  <si>
    <t>000001365-000</t>
  </si>
  <si>
    <t xml:space="preserve">000001365           </t>
  </si>
  <si>
    <t>000001373-000</t>
  </si>
  <si>
    <t xml:space="preserve">000001373           </t>
  </si>
  <si>
    <t>000001375-000</t>
  </si>
  <si>
    <t xml:space="preserve">000001375           </t>
  </si>
  <si>
    <t>000001386-000</t>
  </si>
  <si>
    <t xml:space="preserve">000001386           </t>
  </si>
  <si>
    <t>000001387-000</t>
  </si>
  <si>
    <t xml:space="preserve">000001387           </t>
  </si>
  <si>
    <t>000001392-000</t>
  </si>
  <si>
    <t xml:space="preserve">000001392           </t>
  </si>
  <si>
    <t>000001398-000</t>
  </si>
  <si>
    <t xml:space="preserve">000001398           </t>
  </si>
  <si>
    <t>000001425-000</t>
  </si>
  <si>
    <t>PUESTOS DE TRABAJO</t>
  </si>
  <si>
    <t xml:space="preserve">000001425           </t>
  </si>
  <si>
    <t>000001430-000</t>
  </si>
  <si>
    <t>MUEBLE COUNTER 1.20 MTS - 50 CMS</t>
  </si>
  <si>
    <t xml:space="preserve">000001430           </t>
  </si>
  <si>
    <t>000001443-000</t>
  </si>
  <si>
    <t>MESAS PARA COMPUTADORES DOSQUEBRADAS</t>
  </si>
  <si>
    <t xml:space="preserve">000001443           </t>
  </si>
  <si>
    <t>000001447-000</t>
  </si>
  <si>
    <t xml:space="preserve">000001447           </t>
  </si>
  <si>
    <t>000001448-000</t>
  </si>
  <si>
    <t xml:space="preserve">000001448           </t>
  </si>
  <si>
    <t>000001453-000</t>
  </si>
  <si>
    <t>ASPIRADORA INDUSTRIAL</t>
  </si>
  <si>
    <t xml:space="preserve">000001453           </t>
  </si>
  <si>
    <t>000001454-000</t>
  </si>
  <si>
    <t>MESAS COMPUTADOR QUIBDO</t>
  </si>
  <si>
    <t xml:space="preserve">000001454           </t>
  </si>
  <si>
    <t>000001462-000</t>
  </si>
  <si>
    <t>PTOS DE TRABAJO TULUA 1.20X 60CM</t>
  </si>
  <si>
    <t xml:space="preserve">000001462           </t>
  </si>
  <si>
    <t>000001488-000</t>
  </si>
  <si>
    <t>MUEBLES COUNTER 1.50X 60CM</t>
  </si>
  <si>
    <t xml:space="preserve">000001488           </t>
  </si>
  <si>
    <t>000001499-000</t>
  </si>
  <si>
    <t>EQUIPOS DE COMPUTO</t>
  </si>
  <si>
    <t xml:space="preserve">000001499           </t>
  </si>
  <si>
    <t>000001501-000</t>
  </si>
  <si>
    <t xml:space="preserve">000001501           </t>
  </si>
  <si>
    <t>000001515-000</t>
  </si>
  <si>
    <t xml:space="preserve">000001515           </t>
  </si>
  <si>
    <t>000001523-000</t>
  </si>
  <si>
    <t xml:space="preserve">000001523           </t>
  </si>
  <si>
    <t>000001527-000</t>
  </si>
  <si>
    <t xml:space="preserve">000001527           </t>
  </si>
  <si>
    <t>000001536-000</t>
  </si>
  <si>
    <t xml:space="preserve">000001536           </t>
  </si>
  <si>
    <t>000001537-000</t>
  </si>
  <si>
    <t xml:space="preserve">000001537           </t>
  </si>
  <si>
    <t>000001538-000</t>
  </si>
  <si>
    <t xml:space="preserve">000001538           </t>
  </si>
  <si>
    <t>000001756-000</t>
  </si>
  <si>
    <t xml:space="preserve">000001756           </t>
  </si>
  <si>
    <t>000001766-000</t>
  </si>
  <si>
    <t xml:space="preserve">000001766           </t>
  </si>
  <si>
    <t>000001770-000</t>
  </si>
  <si>
    <t xml:space="preserve">000001770           </t>
  </si>
  <si>
    <t>000001775-000</t>
  </si>
  <si>
    <t xml:space="preserve">000001775           </t>
  </si>
  <si>
    <t>000001782-000</t>
  </si>
  <si>
    <t xml:space="preserve">000001782           </t>
  </si>
  <si>
    <t>000001783-000</t>
  </si>
  <si>
    <t xml:space="preserve">000001783           </t>
  </si>
  <si>
    <t>000001144-000</t>
  </si>
  <si>
    <t xml:space="preserve">000001144           </t>
  </si>
  <si>
    <t>000001151-000</t>
  </si>
  <si>
    <t xml:space="preserve">000001151           </t>
  </si>
  <si>
    <t>000001157-000</t>
  </si>
  <si>
    <t xml:space="preserve">000001157           </t>
  </si>
  <si>
    <t>000001162-000</t>
  </si>
  <si>
    <t xml:space="preserve">000001162           </t>
  </si>
  <si>
    <t>000001163-000</t>
  </si>
  <si>
    <t xml:space="preserve">000001163           </t>
  </si>
  <si>
    <t>000001167-000</t>
  </si>
  <si>
    <t xml:space="preserve">000001167           </t>
  </si>
  <si>
    <t>000001172-000</t>
  </si>
  <si>
    <t xml:space="preserve">000001172           </t>
  </si>
  <si>
    <t>000001175-000</t>
  </si>
  <si>
    <t xml:space="preserve">000001175           </t>
  </si>
  <si>
    <t>000001102-000</t>
  </si>
  <si>
    <t xml:space="preserve">000001102           </t>
  </si>
  <si>
    <t>000001127-000</t>
  </si>
  <si>
    <t>APILADORES SEMIELECTRICOS 300K- 2500MM</t>
  </si>
  <si>
    <t xml:space="preserve">000001127           </t>
  </si>
  <si>
    <t>000000788-000</t>
  </si>
  <si>
    <t xml:space="preserve">000000788           </t>
  </si>
  <si>
    <t>000000792-000</t>
  </si>
  <si>
    <t xml:space="preserve">000000792           </t>
  </si>
  <si>
    <t>000000799-000</t>
  </si>
  <si>
    <t xml:space="preserve">000000799           </t>
  </si>
  <si>
    <t>000000802-000</t>
  </si>
  <si>
    <t xml:space="preserve">000000802           </t>
  </si>
  <si>
    <t>000000803-000</t>
  </si>
  <si>
    <t xml:space="preserve">000000803           </t>
  </si>
  <si>
    <t>000000809-000</t>
  </si>
  <si>
    <t xml:space="preserve">000000809           </t>
  </si>
  <si>
    <t>000000815-000</t>
  </si>
  <si>
    <t xml:space="preserve">000000815           </t>
  </si>
  <si>
    <t>000000832-000</t>
  </si>
  <si>
    <t xml:space="preserve">000000832           </t>
  </si>
  <si>
    <t>000000841-000</t>
  </si>
  <si>
    <t xml:space="preserve">000000841           </t>
  </si>
  <si>
    <t>000000850-000</t>
  </si>
  <si>
    <t xml:space="preserve">000000850           </t>
  </si>
  <si>
    <t>000000851-000</t>
  </si>
  <si>
    <t xml:space="preserve">000000851           </t>
  </si>
  <si>
    <t>000000852-000</t>
  </si>
  <si>
    <t xml:space="preserve">000000852           </t>
  </si>
  <si>
    <t>000000861-000</t>
  </si>
  <si>
    <t xml:space="preserve">000000861           </t>
  </si>
  <si>
    <t>000000867-000</t>
  </si>
  <si>
    <t xml:space="preserve">000000867           </t>
  </si>
  <si>
    <t>000000874-000</t>
  </si>
  <si>
    <t xml:space="preserve">000000874           </t>
  </si>
  <si>
    <t>000001671-000</t>
  </si>
  <si>
    <t xml:space="preserve">000001671           </t>
  </si>
  <si>
    <t>000001680-000</t>
  </si>
  <si>
    <t xml:space="preserve">000001680           </t>
  </si>
  <si>
    <t>000001694-000</t>
  </si>
  <si>
    <t xml:space="preserve">000001694           </t>
  </si>
  <si>
    <t>000001695-000</t>
  </si>
  <si>
    <t xml:space="preserve">000001695           </t>
  </si>
  <si>
    <t>000001696-000</t>
  </si>
  <si>
    <t xml:space="preserve">000001696           </t>
  </si>
  <si>
    <t>000001715-000</t>
  </si>
  <si>
    <t xml:space="preserve">000001715           </t>
  </si>
  <si>
    <t>000001717-000</t>
  </si>
  <si>
    <t xml:space="preserve">000001717           </t>
  </si>
  <si>
    <t>000001721-000</t>
  </si>
  <si>
    <t xml:space="preserve">000001721           </t>
  </si>
  <si>
    <t>000001723-000</t>
  </si>
  <si>
    <t xml:space="preserve">000001723           </t>
  </si>
  <si>
    <t>000001724-000</t>
  </si>
  <si>
    <t xml:space="preserve">000001724           </t>
  </si>
  <si>
    <t>000001725-000</t>
  </si>
  <si>
    <t xml:space="preserve">000001725           </t>
  </si>
  <si>
    <t>000001727-000</t>
  </si>
  <si>
    <t xml:space="preserve">000001727           </t>
  </si>
  <si>
    <t>000001731-000</t>
  </si>
  <si>
    <t xml:space="preserve">000001731           </t>
  </si>
  <si>
    <t>000001743-000</t>
  </si>
  <si>
    <t xml:space="preserve">000001743           </t>
  </si>
  <si>
    <t>000002562-000</t>
  </si>
  <si>
    <t xml:space="preserve">000002562           </t>
  </si>
  <si>
    <t>000002566-000</t>
  </si>
  <si>
    <t xml:space="preserve">000002566           </t>
  </si>
  <si>
    <t>000002575-000</t>
  </si>
  <si>
    <t xml:space="preserve">000002575           </t>
  </si>
  <si>
    <t>000002764-000</t>
  </si>
  <si>
    <t>LEASING DE OCCIDENTE 180-085879 TTN832</t>
  </si>
  <si>
    <t>TTN832</t>
  </si>
  <si>
    <t xml:space="preserve">000002764           </t>
  </si>
  <si>
    <t>000002765-000</t>
  </si>
  <si>
    <t>LEASING DE OCCIDENTE 180-085879 TTO002</t>
  </si>
  <si>
    <t>TTO002</t>
  </si>
  <si>
    <t xml:space="preserve">000002765           </t>
  </si>
  <si>
    <t>000002613-000</t>
  </si>
  <si>
    <t xml:space="preserve">000002613           </t>
  </si>
  <si>
    <t>000002621-000</t>
  </si>
  <si>
    <t>EQUIPO HP CON MONITOR DE 18,5</t>
  </si>
  <si>
    <t xml:space="preserve">000002621           </t>
  </si>
  <si>
    <t>000002631-000</t>
  </si>
  <si>
    <t xml:space="preserve">000002631           </t>
  </si>
  <si>
    <t>000002632-000</t>
  </si>
  <si>
    <t xml:space="preserve">000002632           </t>
  </si>
  <si>
    <t>000000877-000</t>
  </si>
  <si>
    <t xml:space="preserve">000000877           </t>
  </si>
  <si>
    <t>000000879-000</t>
  </si>
  <si>
    <t xml:space="preserve">000000879           </t>
  </si>
  <si>
    <t>000000889-000</t>
  </si>
  <si>
    <t xml:space="preserve">000000889           </t>
  </si>
  <si>
    <t>000000908-000</t>
  </si>
  <si>
    <t xml:space="preserve">000000908           </t>
  </si>
  <si>
    <t>000000909-000</t>
  </si>
  <si>
    <t xml:space="preserve">000000909           </t>
  </si>
  <si>
    <t>000000918-000</t>
  </si>
  <si>
    <t xml:space="preserve">000000918           </t>
  </si>
  <si>
    <t>000000931-000</t>
  </si>
  <si>
    <t xml:space="preserve">000000931           </t>
  </si>
  <si>
    <t>000000936-000</t>
  </si>
  <si>
    <t xml:space="preserve">000000936           </t>
  </si>
  <si>
    <t>000000947-000</t>
  </si>
  <si>
    <t xml:space="preserve">000000947           </t>
  </si>
  <si>
    <t>000000950-000</t>
  </si>
  <si>
    <t xml:space="preserve">000000950           </t>
  </si>
  <si>
    <t>000000954-000</t>
  </si>
  <si>
    <t>CAMARAS DE SEGURIDAD</t>
  </si>
  <si>
    <t xml:space="preserve">000000954           </t>
  </si>
  <si>
    <t>000000960-000</t>
  </si>
  <si>
    <t>CUARTO FRIO CALI</t>
  </si>
  <si>
    <t xml:space="preserve">000000960           </t>
  </si>
  <si>
    <t>000000966-000</t>
  </si>
  <si>
    <t xml:space="preserve">000000966           </t>
  </si>
  <si>
    <t>000000973-000</t>
  </si>
  <si>
    <t xml:space="preserve">000000973           </t>
  </si>
  <si>
    <t>000000978-000</t>
  </si>
  <si>
    <t xml:space="preserve">000000978           </t>
  </si>
  <si>
    <t>000000985-000</t>
  </si>
  <si>
    <t xml:space="preserve">000000985           </t>
  </si>
  <si>
    <t>000000989-000</t>
  </si>
  <si>
    <t xml:space="preserve">000000989           </t>
  </si>
  <si>
    <t>000001012-000</t>
  </si>
  <si>
    <t xml:space="preserve">000001012           </t>
  </si>
  <si>
    <t>000001021-000</t>
  </si>
  <si>
    <t xml:space="preserve">000001021           </t>
  </si>
  <si>
    <t>000001025-000</t>
  </si>
  <si>
    <t xml:space="preserve">000001025           </t>
  </si>
  <si>
    <t>000001037-000</t>
  </si>
  <si>
    <t xml:space="preserve">000001037           </t>
  </si>
  <si>
    <t>000001039-000</t>
  </si>
  <si>
    <t xml:space="preserve">000001039           </t>
  </si>
  <si>
    <t>000001046-000</t>
  </si>
  <si>
    <t xml:space="preserve">000001046           </t>
  </si>
  <si>
    <t>000001048-000</t>
  </si>
  <si>
    <t xml:space="preserve">000001048           </t>
  </si>
  <si>
    <t>000001064-000</t>
  </si>
  <si>
    <t>MONTACARGA HANGCHA 3,000 K DUAL MOD10</t>
  </si>
  <si>
    <t xml:space="preserve">000001064           </t>
  </si>
  <si>
    <t>000001083-000</t>
  </si>
  <si>
    <t xml:space="preserve">000001083           </t>
  </si>
  <si>
    <t>000002429-000</t>
  </si>
  <si>
    <t xml:space="preserve">000002429           </t>
  </si>
  <si>
    <t>000002430-000</t>
  </si>
  <si>
    <t xml:space="preserve">000002430           </t>
  </si>
  <si>
    <t>000002437-000</t>
  </si>
  <si>
    <t xml:space="preserve">000002437           </t>
  </si>
  <si>
    <t>000002440-000</t>
  </si>
  <si>
    <t xml:space="preserve">000002440           </t>
  </si>
  <si>
    <t>000002441-000</t>
  </si>
  <si>
    <t xml:space="preserve">000002441           </t>
  </si>
  <si>
    <t>000002446-000</t>
  </si>
  <si>
    <t xml:space="preserve">000002446           </t>
  </si>
  <si>
    <t>000002458-000</t>
  </si>
  <si>
    <t xml:space="preserve">000002458           </t>
  </si>
  <si>
    <t>000002461-000</t>
  </si>
  <si>
    <t xml:space="preserve">000002461           </t>
  </si>
  <si>
    <t>000002483-000</t>
  </si>
  <si>
    <t xml:space="preserve">000002483           </t>
  </si>
  <si>
    <t>000002496-000</t>
  </si>
  <si>
    <t xml:space="preserve">000002496           </t>
  </si>
  <si>
    <t>000002503-000</t>
  </si>
  <si>
    <t xml:space="preserve">000002503           </t>
  </si>
  <si>
    <t>000002504-000</t>
  </si>
  <si>
    <t xml:space="preserve">000002504           </t>
  </si>
  <si>
    <t>000002529-000</t>
  </si>
  <si>
    <t xml:space="preserve">000002529           </t>
  </si>
  <si>
    <t>000002535-000</t>
  </si>
  <si>
    <t xml:space="preserve">000002535           </t>
  </si>
  <si>
    <t>000002541-000</t>
  </si>
  <si>
    <t xml:space="preserve">000002541           </t>
  </si>
  <si>
    <t>000002133-000</t>
  </si>
  <si>
    <t xml:space="preserve">000002133           </t>
  </si>
  <si>
    <t>000002177-000</t>
  </si>
  <si>
    <t xml:space="preserve">000002177           </t>
  </si>
  <si>
    <t>000002354-000</t>
  </si>
  <si>
    <t xml:space="preserve">000002354           </t>
  </si>
  <si>
    <t>000002770-000</t>
  </si>
  <si>
    <t>LEASING DE OCCIDENTE 180-085879 TTN998</t>
  </si>
  <si>
    <t>TTN998</t>
  </si>
  <si>
    <t xml:space="preserve">000002770           </t>
  </si>
  <si>
    <t>000002783-000</t>
  </si>
  <si>
    <t>LEASING DE OCCIDENTE 190-086860 TTO288</t>
  </si>
  <si>
    <t>TTO288</t>
  </si>
  <si>
    <t xml:space="preserve">000002783           </t>
  </si>
  <si>
    <t>000000037-000</t>
  </si>
  <si>
    <t xml:space="preserve">000000037           </t>
  </si>
  <si>
    <t>000002656-000</t>
  </si>
  <si>
    <t xml:space="preserve">000002656           </t>
  </si>
  <si>
    <t>000002659-000</t>
  </si>
  <si>
    <t>MOTOCICLETA 2014 14CC</t>
  </si>
  <si>
    <t>AF154025O</t>
  </si>
  <si>
    <t>MOTOCICLETAS OPERACION</t>
  </si>
  <si>
    <t xml:space="preserve">000002659           </t>
  </si>
  <si>
    <t>000002660-000</t>
  </si>
  <si>
    <t>LLANTAS HANKOOK VEHICULOS YUMBO</t>
  </si>
  <si>
    <t xml:space="preserve">000002660           </t>
  </si>
  <si>
    <t>000002664-000</t>
  </si>
  <si>
    <t>SEMIREMOLQUE S49619 CAR TRAILERS MOD2015</t>
  </si>
  <si>
    <t xml:space="preserve">000002664           </t>
  </si>
  <si>
    <t>000002666-000</t>
  </si>
  <si>
    <t xml:space="preserve">000002666           </t>
  </si>
  <si>
    <t>000002683-000</t>
  </si>
  <si>
    <t xml:space="preserve">000002683           </t>
  </si>
  <si>
    <t>000002718-000</t>
  </si>
  <si>
    <t>LEASING CORPBANCA 037-1000-254 WER391</t>
  </si>
  <si>
    <t>WER391</t>
  </si>
  <si>
    <t xml:space="preserve">000002718           </t>
  </si>
  <si>
    <t>000002720-000</t>
  </si>
  <si>
    <t>LEASING CORPBANCA 037-1000-256 WER393</t>
  </si>
  <si>
    <t>WER393</t>
  </si>
  <si>
    <t xml:space="preserve">000002720           </t>
  </si>
  <si>
    <t>000002836-000</t>
  </si>
  <si>
    <t>IMPRESORA MULTIFUNCIONAL HP 1616275</t>
  </si>
  <si>
    <t xml:space="preserve">000002836           </t>
  </si>
  <si>
    <t>000002543-000</t>
  </si>
  <si>
    <t xml:space="preserve">000002543           </t>
  </si>
  <si>
    <t>000002623-000</t>
  </si>
  <si>
    <t>IMPRESORA ZEBRA GC420</t>
  </si>
  <si>
    <t xml:space="preserve">000002623           </t>
  </si>
  <si>
    <t>000002768-000</t>
  </si>
  <si>
    <t>LEASING DE OCCIDENTE 180-085879 TTO007</t>
  </si>
  <si>
    <t>TTO007</t>
  </si>
  <si>
    <t xml:space="preserve">000002768           </t>
  </si>
  <si>
    <t>000002795-000</t>
  </si>
  <si>
    <t>FURGON HYUNDAI EQQ720 FINANZAUTO</t>
  </si>
  <si>
    <t xml:space="preserve">000002795           </t>
  </si>
  <si>
    <t>000002837-000</t>
  </si>
  <si>
    <t xml:space="preserve">1740                </t>
  </si>
  <si>
    <t>000002840-000</t>
  </si>
  <si>
    <t xml:space="preserve">1743                </t>
  </si>
  <si>
    <t>000002843-000</t>
  </si>
  <si>
    <t xml:space="preserve">1746                </t>
  </si>
  <si>
    <t>000002848-000</t>
  </si>
  <si>
    <t>IMPRESORA MULTIFUNCIONAL L3110</t>
  </si>
  <si>
    <t xml:space="preserve">000002848           </t>
  </si>
  <si>
    <t>000002849-000</t>
  </si>
  <si>
    <t>DISCO DURO EXTERNO 1TB TOSHIBA</t>
  </si>
  <si>
    <t xml:space="preserve">000002849           </t>
  </si>
  <si>
    <t>000000092-000</t>
  </si>
  <si>
    <t xml:space="preserve">000000092           </t>
  </si>
  <si>
    <t>000000102-000</t>
  </si>
  <si>
    <t xml:space="preserve">000000102           </t>
  </si>
  <si>
    <t>000000298-000</t>
  </si>
  <si>
    <t xml:space="preserve">000000298           </t>
  </si>
  <si>
    <t>000000414-000</t>
  </si>
  <si>
    <t xml:space="preserve">000000414           </t>
  </si>
  <si>
    <t>000000520-000</t>
  </si>
  <si>
    <t xml:space="preserve">000000520           </t>
  </si>
  <si>
    <t>000000556-000</t>
  </si>
  <si>
    <t xml:space="preserve">000000556           </t>
  </si>
  <si>
    <t>000000677-000</t>
  </si>
  <si>
    <t xml:space="preserve">000000677           </t>
  </si>
  <si>
    <t>000000785-000</t>
  </si>
  <si>
    <t xml:space="preserve">000000785           </t>
  </si>
  <si>
    <t>000000838-000</t>
  </si>
  <si>
    <t xml:space="preserve">000000838           </t>
  </si>
  <si>
    <t>000000921-000</t>
  </si>
  <si>
    <t xml:space="preserve">000000921           </t>
  </si>
  <si>
    <t>000000935-000</t>
  </si>
  <si>
    <t xml:space="preserve">000000935           </t>
  </si>
  <si>
    <t>000001081-000</t>
  </si>
  <si>
    <t xml:space="preserve">000001081           </t>
  </si>
  <si>
    <t>000001184-000</t>
  </si>
  <si>
    <t xml:space="preserve">000001184           </t>
  </si>
  <si>
    <t>000001372-000</t>
  </si>
  <si>
    <t xml:space="preserve">000001372           </t>
  </si>
  <si>
    <t>000001414-000</t>
  </si>
  <si>
    <t>SILLAS EJECUTIVAS SANTA MARTA</t>
  </si>
  <si>
    <t xml:space="preserve">000001414           </t>
  </si>
  <si>
    <t>000001504-000</t>
  </si>
  <si>
    <t xml:space="preserve">000001504           </t>
  </si>
  <si>
    <t>000001748-000</t>
  </si>
  <si>
    <t xml:space="preserve">000001748           </t>
  </si>
  <si>
    <t>000001857-000</t>
  </si>
  <si>
    <t>FOTOCOPIADORA KYOCERA</t>
  </si>
  <si>
    <t xml:space="preserve">000001857           </t>
  </si>
  <si>
    <t>000001862-000</t>
  </si>
  <si>
    <t>COMPUTADOR BOGOTA</t>
  </si>
  <si>
    <t xml:space="preserve">000001862           </t>
  </si>
  <si>
    <t>000001923-000</t>
  </si>
  <si>
    <t xml:space="preserve">000001923           </t>
  </si>
  <si>
    <t>000001957-000</t>
  </si>
  <si>
    <t xml:space="preserve">000001957           </t>
  </si>
  <si>
    <t>000002809-000</t>
  </si>
  <si>
    <t>XVR DE 16 CAMARAS BOG CROSS DOCKING</t>
  </si>
  <si>
    <t xml:space="preserve">000002809           </t>
  </si>
  <si>
    <t>000002812-000</t>
  </si>
  <si>
    <t xml:space="preserve">000002812           </t>
  </si>
  <si>
    <t>000002813-000</t>
  </si>
  <si>
    <t xml:space="preserve">000002813           </t>
  </si>
  <si>
    <t>000002815-000</t>
  </si>
  <si>
    <t xml:space="preserve">000002815           </t>
  </si>
  <si>
    <t>000002324-000</t>
  </si>
  <si>
    <t xml:space="preserve">000002324           </t>
  </si>
  <si>
    <t>000002329-000</t>
  </si>
  <si>
    <t xml:space="preserve">000002329           </t>
  </si>
  <si>
    <t>000002337-000</t>
  </si>
  <si>
    <t xml:space="preserve">000002337           </t>
  </si>
  <si>
    <t>000002342-000</t>
  </si>
  <si>
    <t xml:space="preserve">000002342           </t>
  </si>
  <si>
    <t>000002353-000</t>
  </si>
  <si>
    <t xml:space="preserve">000002353           </t>
  </si>
  <si>
    <t>000002355-000</t>
  </si>
  <si>
    <t xml:space="preserve">000002355           </t>
  </si>
  <si>
    <t>000002361-000</t>
  </si>
  <si>
    <t xml:space="preserve">000002361           </t>
  </si>
  <si>
    <t>000002363-000</t>
  </si>
  <si>
    <t xml:space="preserve">000002363           </t>
  </si>
  <si>
    <t>000002367-000</t>
  </si>
  <si>
    <t xml:space="preserve">000002367           </t>
  </si>
  <si>
    <t>000002372-000</t>
  </si>
  <si>
    <t xml:space="preserve">000002372           </t>
  </si>
  <si>
    <t>000002374-000</t>
  </si>
  <si>
    <t xml:space="preserve">000002374           </t>
  </si>
  <si>
    <t>000002378-000</t>
  </si>
  <si>
    <t xml:space="preserve">000002378           </t>
  </si>
  <si>
    <t>000002381-000</t>
  </si>
  <si>
    <t xml:space="preserve">000002381           </t>
  </si>
  <si>
    <t>000002387-000</t>
  </si>
  <si>
    <t xml:space="preserve">000002387           </t>
  </si>
  <si>
    <t>000001855-000</t>
  </si>
  <si>
    <t>PAYMENT</t>
  </si>
  <si>
    <t xml:space="preserve">000001855           </t>
  </si>
  <si>
    <t>000001863-000</t>
  </si>
  <si>
    <t>EQUIPOS DE COMPUTACION PARA GUAPI</t>
  </si>
  <si>
    <t xml:space="preserve">000001863           </t>
  </si>
  <si>
    <t>000001866-000</t>
  </si>
  <si>
    <t xml:space="preserve">000001866           </t>
  </si>
  <si>
    <t>000001886-000</t>
  </si>
  <si>
    <t>EQUIP DE COMPUTO</t>
  </si>
  <si>
    <t xml:space="preserve">000001886           </t>
  </si>
  <si>
    <t>000002404-000</t>
  </si>
  <si>
    <t xml:space="preserve">000002404           </t>
  </si>
  <si>
    <t>000002406-000</t>
  </si>
  <si>
    <t xml:space="preserve">000002406           </t>
  </si>
  <si>
    <t>000001831-000</t>
  </si>
  <si>
    <t xml:space="preserve">000001831           </t>
  </si>
  <si>
    <t>000001843-000</t>
  </si>
  <si>
    <t xml:space="preserve">000001843           </t>
  </si>
  <si>
    <t>000002279-000</t>
  </si>
  <si>
    <t xml:space="preserve">000002279           </t>
  </si>
  <si>
    <t>000002290-000</t>
  </si>
  <si>
    <t xml:space="preserve">000002290           </t>
  </si>
  <si>
    <t>000002295-000</t>
  </si>
  <si>
    <t xml:space="preserve">000002295           </t>
  </si>
  <si>
    <t>000002303-000</t>
  </si>
  <si>
    <t xml:space="preserve">000002303           </t>
  </si>
  <si>
    <t>000002304-000</t>
  </si>
  <si>
    <t xml:space="preserve">000002304           </t>
  </si>
  <si>
    <t>000002311-000</t>
  </si>
  <si>
    <t xml:space="preserve">000002311           </t>
  </si>
  <si>
    <t>000002146-000</t>
  </si>
  <si>
    <t>COMPAQ Q3 CQ1-3116LA WIN 7 PROFESIONAL 3</t>
  </si>
  <si>
    <t xml:space="preserve">000002146           </t>
  </si>
  <si>
    <t>000002147-000</t>
  </si>
  <si>
    <t>IMPRESORAS PROYECTO MENSAJERIA</t>
  </si>
  <si>
    <t xml:space="preserve">000002147           </t>
  </si>
  <si>
    <t>000002159-000</t>
  </si>
  <si>
    <t xml:space="preserve">000002159           </t>
  </si>
  <si>
    <t>000002165-000</t>
  </si>
  <si>
    <t>SISTEMA DE SEGURIDAD PERIMETRAL MARCA ST</t>
  </si>
  <si>
    <t xml:space="preserve">000002165           </t>
  </si>
  <si>
    <t>000002173-000</t>
  </si>
  <si>
    <t xml:space="preserve">000002173           </t>
  </si>
  <si>
    <t>000002175-000</t>
  </si>
  <si>
    <t xml:space="preserve">000002175           </t>
  </si>
  <si>
    <t>000002176-000</t>
  </si>
  <si>
    <t xml:space="preserve">000002176           </t>
  </si>
  <si>
    <t>000002182-000</t>
  </si>
  <si>
    <t xml:space="preserve">000002182           </t>
  </si>
  <si>
    <t>000002185-000</t>
  </si>
  <si>
    <t xml:space="preserve">000002185           </t>
  </si>
  <si>
    <t>000002195-000</t>
  </si>
  <si>
    <t xml:space="preserve">000002195           </t>
  </si>
  <si>
    <t>000002213-000</t>
  </si>
  <si>
    <t xml:space="preserve">000002213           </t>
  </si>
  <si>
    <t>000002224-000</t>
  </si>
  <si>
    <t xml:space="preserve">000002224           </t>
  </si>
  <si>
    <t>000002226-000</t>
  </si>
  <si>
    <t xml:space="preserve">000002226           </t>
  </si>
  <si>
    <t>000001910-000</t>
  </si>
  <si>
    <t xml:space="preserve">000001910           </t>
  </si>
  <si>
    <t>000001927-000</t>
  </si>
  <si>
    <t xml:space="preserve">000001927           </t>
  </si>
  <si>
    <t>000001930-000</t>
  </si>
  <si>
    <t xml:space="preserve">000001930           </t>
  </si>
  <si>
    <t>000001940-000</t>
  </si>
  <si>
    <t xml:space="preserve">000001940           </t>
  </si>
  <si>
    <t>000001951-000</t>
  </si>
  <si>
    <t xml:space="preserve">000001951           </t>
  </si>
  <si>
    <t>000001952-000</t>
  </si>
  <si>
    <t>PORTATILES GERENCIA</t>
  </si>
  <si>
    <t xml:space="preserve">000001952           </t>
  </si>
  <si>
    <t>000001953-000</t>
  </si>
  <si>
    <t>EQUIPOS DE COMPUTO CONTABILIDAD</t>
  </si>
  <si>
    <t xml:space="preserve">000001953           </t>
  </si>
  <si>
    <t>000001956-000</t>
  </si>
  <si>
    <t>LICENCIAS PROCESAMIENTO</t>
  </si>
  <si>
    <t xml:space="preserve">000001956           </t>
  </si>
  <si>
    <t>000001962-000</t>
  </si>
  <si>
    <t xml:space="preserve">000001962           </t>
  </si>
  <si>
    <t>000001964-000</t>
  </si>
  <si>
    <t xml:space="preserve">000001964           </t>
  </si>
  <si>
    <t>000001965-000</t>
  </si>
  <si>
    <t xml:space="preserve">000001965           </t>
  </si>
  <si>
    <t>000001973-000</t>
  </si>
  <si>
    <t xml:space="preserve">000001973           </t>
  </si>
  <si>
    <t>000001978-000</t>
  </si>
  <si>
    <t>CABLEADO ESTRUCTURADO</t>
  </si>
  <si>
    <t xml:space="preserve">000001978           </t>
  </si>
  <si>
    <t>000002010-000</t>
  </si>
  <si>
    <t xml:space="preserve">000002010           </t>
  </si>
  <si>
    <t>000002021-000</t>
  </si>
  <si>
    <t xml:space="preserve">000002021           </t>
  </si>
  <si>
    <t>000002022-000</t>
  </si>
  <si>
    <t xml:space="preserve">000002022           </t>
  </si>
  <si>
    <t>000002031-000</t>
  </si>
  <si>
    <t xml:space="preserve">000002031           </t>
  </si>
  <si>
    <t>000002032-000</t>
  </si>
  <si>
    <t xml:space="preserve">000002032           </t>
  </si>
  <si>
    <t>000002051-000</t>
  </si>
  <si>
    <t>IMPRESORAS MULTIFUNCIONALES EPSON</t>
  </si>
  <si>
    <t xml:space="preserve">000002051           </t>
  </si>
  <si>
    <t>000002052-000</t>
  </si>
  <si>
    <t>PORTATILES TOSHIBA DIRECCION DE CANALES</t>
  </si>
  <si>
    <t xml:space="preserve">000002052           </t>
  </si>
  <si>
    <t>000002056-000</t>
  </si>
  <si>
    <t>ROUTER PUNTO CHAPINERO</t>
  </si>
  <si>
    <t xml:space="preserve">000002056           </t>
  </si>
  <si>
    <t>000002060-000</t>
  </si>
  <si>
    <t>EQUIPO LINDE</t>
  </si>
  <si>
    <t xml:space="preserve">000002060           </t>
  </si>
  <si>
    <t>000002064-000</t>
  </si>
  <si>
    <t>LICENCIAS PARA EQUIPOS</t>
  </si>
  <si>
    <t xml:space="preserve">000002064           </t>
  </si>
  <si>
    <t>000002066-000</t>
  </si>
  <si>
    <t xml:space="preserve">000002066           </t>
  </si>
  <si>
    <t>000002067-000</t>
  </si>
  <si>
    <t xml:space="preserve">000002067           </t>
  </si>
  <si>
    <t>000002069-000</t>
  </si>
  <si>
    <t xml:space="preserve">000002069           </t>
  </si>
  <si>
    <t>000002070-000</t>
  </si>
  <si>
    <t xml:space="preserve">000002070           </t>
  </si>
  <si>
    <t>000002071-000</t>
  </si>
  <si>
    <t xml:space="preserve">000002071           </t>
  </si>
  <si>
    <t>000002075-000</t>
  </si>
  <si>
    <t xml:space="preserve">000002075           </t>
  </si>
  <si>
    <t>000002084-000</t>
  </si>
  <si>
    <t xml:space="preserve">000002084           </t>
  </si>
  <si>
    <t>000002086-000</t>
  </si>
  <si>
    <t xml:space="preserve">000002086           </t>
  </si>
  <si>
    <t>000002103-000</t>
  </si>
  <si>
    <t xml:space="preserve">000002103           </t>
  </si>
  <si>
    <t>000002106-000</t>
  </si>
  <si>
    <t xml:space="preserve">000002106           </t>
  </si>
  <si>
    <t>000002107-000</t>
  </si>
  <si>
    <t xml:space="preserve">000002107           </t>
  </si>
  <si>
    <t>000000090-000</t>
  </si>
  <si>
    <t xml:space="preserve">000000090           </t>
  </si>
  <si>
    <t>000000093-000</t>
  </si>
  <si>
    <t xml:space="preserve">000000093           </t>
  </si>
  <si>
    <t>000000753-000</t>
  </si>
  <si>
    <t xml:space="preserve">000000753           </t>
  </si>
  <si>
    <t>000000757-000</t>
  </si>
  <si>
    <t xml:space="preserve">000000757           </t>
  </si>
  <si>
    <t>000000773-000</t>
  </si>
  <si>
    <t xml:space="preserve">000000773           </t>
  </si>
  <si>
    <t>000000115-000</t>
  </si>
  <si>
    <t xml:space="preserve">000000115           </t>
  </si>
  <si>
    <t>000000116-000</t>
  </si>
  <si>
    <t xml:space="preserve">000000116           </t>
  </si>
  <si>
    <t>000000124-000</t>
  </si>
  <si>
    <t xml:space="preserve">000000124           </t>
  </si>
  <si>
    <t>000000126-000</t>
  </si>
  <si>
    <t xml:space="preserve">000000126           </t>
  </si>
  <si>
    <t>000000140-000</t>
  </si>
  <si>
    <t xml:space="preserve">000000140           </t>
  </si>
  <si>
    <t>000000155-000</t>
  </si>
  <si>
    <t xml:space="preserve">000000155           </t>
  </si>
  <si>
    <t>000000178-000</t>
  </si>
  <si>
    <t xml:space="preserve">000000178           </t>
  </si>
  <si>
    <t>000000180-000</t>
  </si>
  <si>
    <t xml:space="preserve">000000180           </t>
  </si>
  <si>
    <t>000000200-000</t>
  </si>
  <si>
    <t xml:space="preserve">000000200           </t>
  </si>
  <si>
    <t>000000221-000</t>
  </si>
  <si>
    <t xml:space="preserve">000000221           </t>
  </si>
  <si>
    <t>000000220-000</t>
  </si>
  <si>
    <t xml:space="preserve">000000220           </t>
  </si>
  <si>
    <t>000000253-000</t>
  </si>
  <si>
    <t xml:space="preserve">000000253           </t>
  </si>
  <si>
    <t>000000279-000</t>
  </si>
  <si>
    <t xml:space="preserve">000000279           </t>
  </si>
  <si>
    <t>000002238-000</t>
  </si>
  <si>
    <t xml:space="preserve">000002238           </t>
  </si>
  <si>
    <t>000002243-000</t>
  </si>
  <si>
    <t xml:space="preserve">000002243           </t>
  </si>
  <si>
    <t>000002245-000</t>
  </si>
  <si>
    <t xml:space="preserve">000002245           </t>
  </si>
  <si>
    <t>000002257-000</t>
  </si>
  <si>
    <t xml:space="preserve">000002257           </t>
  </si>
  <si>
    <t>000002270-000</t>
  </si>
  <si>
    <t xml:space="preserve">000002270           </t>
  </si>
  <si>
    <t>000002275-000</t>
  </si>
  <si>
    <t xml:space="preserve">000002275           </t>
  </si>
  <si>
    <t>000000053-000</t>
  </si>
  <si>
    <t xml:space="preserve">000000053           </t>
  </si>
  <si>
    <t>000000055-000</t>
  </si>
  <si>
    <t xml:space="preserve">000000055           </t>
  </si>
  <si>
    <t>000000072-000</t>
  </si>
  <si>
    <t xml:space="preserve">000000072           </t>
  </si>
  <si>
    <t>000000077-000</t>
  </si>
  <si>
    <t xml:space="preserve">000000077           </t>
  </si>
  <si>
    <t>000000078-000</t>
  </si>
  <si>
    <t xml:space="preserve">000000078           </t>
  </si>
  <si>
    <t>000000083-000</t>
  </si>
  <si>
    <t xml:space="preserve">000000083           </t>
  </si>
  <si>
    <t>000000531-000</t>
  </si>
  <si>
    <t xml:space="preserve">000000531           </t>
  </si>
  <si>
    <t>000000532-000</t>
  </si>
  <si>
    <t xml:space="preserve">000000532           </t>
  </si>
  <si>
    <t>000000551-000</t>
  </si>
  <si>
    <t xml:space="preserve">000000551           </t>
  </si>
  <si>
    <t>000000553-000</t>
  </si>
  <si>
    <t xml:space="preserve">000000553           </t>
  </si>
  <si>
    <t>000000559-000</t>
  </si>
  <si>
    <t xml:space="preserve">000000559           </t>
  </si>
  <si>
    <t>000000565-000</t>
  </si>
  <si>
    <t xml:space="preserve">000000565           </t>
  </si>
  <si>
    <t>000000586-000</t>
  </si>
  <si>
    <t xml:space="preserve">000000586           </t>
  </si>
  <si>
    <t>000000595-000</t>
  </si>
  <si>
    <t xml:space="preserve">000000595           </t>
  </si>
  <si>
    <t>000000600-000</t>
  </si>
  <si>
    <t xml:space="preserve">000000600           </t>
  </si>
  <si>
    <t>000000605-000</t>
  </si>
  <si>
    <t xml:space="preserve">000000605           </t>
  </si>
  <si>
    <t>000000608-000</t>
  </si>
  <si>
    <t xml:space="preserve">000000608           </t>
  </si>
  <si>
    <t>000000647-000</t>
  </si>
  <si>
    <t xml:space="preserve">000000647           </t>
  </si>
  <si>
    <t>000000655-000</t>
  </si>
  <si>
    <t xml:space="preserve">000000655           </t>
  </si>
  <si>
    <t>000000662-000</t>
  </si>
  <si>
    <t xml:space="preserve">000000662           </t>
  </si>
  <si>
    <t>000000281-000</t>
  </si>
  <si>
    <t xml:space="preserve">000000281           </t>
  </si>
  <si>
    <t>000000317-000</t>
  </si>
  <si>
    <t xml:space="preserve">000000317           </t>
  </si>
  <si>
    <t>000000327-000</t>
  </si>
  <si>
    <t xml:space="preserve">000000327           </t>
  </si>
  <si>
    <t>000000335-000</t>
  </si>
  <si>
    <t xml:space="preserve">000000335           </t>
  </si>
  <si>
    <t>000000347-000</t>
  </si>
  <si>
    <t xml:space="preserve">000000347           </t>
  </si>
  <si>
    <t>000000349-000</t>
  </si>
  <si>
    <t xml:space="preserve">000000349           </t>
  </si>
  <si>
    <t>000000370-000</t>
  </si>
  <si>
    <t xml:space="preserve">000000370           </t>
  </si>
  <si>
    <t>000000375-000</t>
  </si>
  <si>
    <t xml:space="preserve">000000375           </t>
  </si>
  <si>
    <t>000000385-000</t>
  </si>
  <si>
    <t xml:space="preserve">000000385           </t>
  </si>
  <si>
    <t>000000394-000</t>
  </si>
  <si>
    <t xml:space="preserve">000000394           </t>
  </si>
  <si>
    <t>000000395-000</t>
  </si>
  <si>
    <t xml:space="preserve">000000395           </t>
  </si>
  <si>
    <t>000000427-000</t>
  </si>
  <si>
    <t xml:space="preserve">000000427           </t>
  </si>
  <si>
    <t>000000433-000</t>
  </si>
  <si>
    <t xml:space="preserve">000000433           </t>
  </si>
  <si>
    <t>000000435-000</t>
  </si>
  <si>
    <t xml:space="preserve">000000435           </t>
  </si>
  <si>
    <t>000000436-000</t>
  </si>
  <si>
    <t xml:space="preserve">000000436           </t>
  </si>
  <si>
    <t>000000455-000</t>
  </si>
  <si>
    <t xml:space="preserve">000000455           </t>
  </si>
  <si>
    <t>000000464-000</t>
  </si>
  <si>
    <t xml:space="preserve">000000464           </t>
  </si>
  <si>
    <t>000000473-000</t>
  </si>
  <si>
    <t xml:space="preserve">000000473           </t>
  </si>
  <si>
    <t>000000488-000</t>
  </si>
  <si>
    <t xml:space="preserve">000000488           </t>
  </si>
  <si>
    <t>000000511-000</t>
  </si>
  <si>
    <t xml:space="preserve">000000511           </t>
  </si>
  <si>
    <t>000000517-000</t>
  </si>
  <si>
    <t xml:space="preserve">000000517           </t>
  </si>
  <si>
    <t>000000519-000</t>
  </si>
  <si>
    <t xml:space="preserve">000000519           </t>
  </si>
  <si>
    <t>000000523-000</t>
  </si>
  <si>
    <t xml:space="preserve">000000523           </t>
  </si>
  <si>
    <t>000000524-000</t>
  </si>
  <si>
    <t xml:space="preserve">000000524           </t>
  </si>
  <si>
    <t>000000029-000</t>
  </si>
  <si>
    <t xml:space="preserve">000000029           </t>
  </si>
  <si>
    <t>000000031-000</t>
  </si>
  <si>
    <t xml:space="preserve">000000031           </t>
  </si>
  <si>
    <t>000000039-000</t>
  </si>
  <si>
    <t xml:space="preserve">000000039           </t>
  </si>
  <si>
    <t>000000044-000</t>
  </si>
  <si>
    <t xml:space="preserve">000000044           </t>
  </si>
  <si>
    <t>000000048-000</t>
  </si>
  <si>
    <t>EXTINTORES CALI</t>
  </si>
  <si>
    <t xml:space="preserve">000000048           </t>
  </si>
  <si>
    <t>000000049-000</t>
  </si>
  <si>
    <t>BOMBA FRENOS MOTORES</t>
  </si>
  <si>
    <t xml:space="preserve">000000049           </t>
  </si>
  <si>
    <t>000001188-000</t>
  </si>
  <si>
    <t xml:space="preserve">000001188           </t>
  </si>
  <si>
    <t>000001194-000</t>
  </si>
  <si>
    <t>CUARTO FRIO DOSQUEBRADAS</t>
  </si>
  <si>
    <t xml:space="preserve">000001194           </t>
  </si>
  <si>
    <t>000001198-000</t>
  </si>
  <si>
    <t>MONTACARGAS TOYOTA MOD 2010</t>
  </si>
  <si>
    <t xml:space="preserve">000001198           </t>
  </si>
  <si>
    <t>000001200-000</t>
  </si>
  <si>
    <t xml:space="preserve">000001200           </t>
  </si>
  <si>
    <t>000001202-000</t>
  </si>
  <si>
    <t>CORTINA BODEGA EJE CAFETERO</t>
  </si>
  <si>
    <t xml:space="preserve">000001202           </t>
  </si>
  <si>
    <t>000001210-000</t>
  </si>
  <si>
    <t xml:space="preserve">000001210           </t>
  </si>
  <si>
    <t>000001215-000</t>
  </si>
  <si>
    <t xml:space="preserve">000001215           </t>
  </si>
  <si>
    <t>000001223-000</t>
  </si>
  <si>
    <t xml:space="preserve">000001223           </t>
  </si>
  <si>
    <t>000001229-000</t>
  </si>
  <si>
    <t xml:space="preserve">000001229           </t>
  </si>
  <si>
    <t>000001797-000</t>
  </si>
  <si>
    <t xml:space="preserve">000001797           </t>
  </si>
  <si>
    <t>000001802-000</t>
  </si>
  <si>
    <t xml:space="preserve">000001802           </t>
  </si>
  <si>
    <t>000001812-000</t>
  </si>
  <si>
    <t xml:space="preserve">000001812           </t>
  </si>
  <si>
    <t>000001817-000</t>
  </si>
  <si>
    <t xml:space="preserve">000001817           </t>
  </si>
  <si>
    <t>000001823-000</t>
  </si>
  <si>
    <t xml:space="preserve">000001823           </t>
  </si>
  <si>
    <t>000001238-000</t>
  </si>
  <si>
    <t xml:space="preserve">000001238           </t>
  </si>
  <si>
    <t>000001240-000</t>
  </si>
  <si>
    <t xml:space="preserve">000001240           </t>
  </si>
  <si>
    <t>000001248-000</t>
  </si>
  <si>
    <t xml:space="preserve">000001248           </t>
  </si>
  <si>
    <t>000001257-000</t>
  </si>
  <si>
    <t xml:space="preserve">000001257           </t>
  </si>
  <si>
    <t>000001260-000</t>
  </si>
  <si>
    <t xml:space="preserve">000001260           </t>
  </si>
  <si>
    <t>000001274-000</t>
  </si>
  <si>
    <t xml:space="preserve">000001274           </t>
  </si>
  <si>
    <t>000001275-000</t>
  </si>
  <si>
    <t xml:space="preserve">000001275           </t>
  </si>
  <si>
    <t>000001289-000</t>
  </si>
  <si>
    <t xml:space="preserve">000001289           </t>
  </si>
  <si>
    <t>000001300-000</t>
  </si>
  <si>
    <t xml:space="preserve">000001300           </t>
  </si>
  <si>
    <t>000001305-000</t>
  </si>
  <si>
    <t xml:space="preserve">000001305           </t>
  </si>
  <si>
    <t>000001309-000</t>
  </si>
  <si>
    <t xml:space="preserve">000001309           </t>
  </si>
  <si>
    <t>000001315-000</t>
  </si>
  <si>
    <t xml:space="preserve">000001315           </t>
  </si>
  <si>
    <t>000001326-000</t>
  </si>
  <si>
    <t>GRAMERA DIGITAL SOLO PESO KDS5000 G</t>
  </si>
  <si>
    <t xml:space="preserve">000001326           </t>
  </si>
  <si>
    <t>000001328-000</t>
  </si>
  <si>
    <t xml:space="preserve">000001328           </t>
  </si>
  <si>
    <t>000001331-000</t>
  </si>
  <si>
    <t xml:space="preserve">000001331           </t>
  </si>
  <si>
    <t>000000667-000</t>
  </si>
  <si>
    <t xml:space="preserve">000000667           </t>
  </si>
  <si>
    <t>000000689-000</t>
  </si>
  <si>
    <t xml:space="preserve">000000689           </t>
  </si>
  <si>
    <t>000000697-000</t>
  </si>
  <si>
    <t xml:space="preserve">000000697           </t>
  </si>
  <si>
    <t>000000700-000</t>
  </si>
  <si>
    <t xml:space="preserve">000000700           </t>
  </si>
  <si>
    <t>000000706-000</t>
  </si>
  <si>
    <t xml:space="preserve">000000706           </t>
  </si>
  <si>
    <t>000000707-000</t>
  </si>
  <si>
    <t xml:space="preserve">000000707           </t>
  </si>
  <si>
    <t>000000714-000</t>
  </si>
  <si>
    <t xml:space="preserve">000000714           </t>
  </si>
  <si>
    <t>000000718-000</t>
  </si>
  <si>
    <t xml:space="preserve">000000718           </t>
  </si>
  <si>
    <t>000000735-000</t>
  </si>
  <si>
    <t xml:space="preserve">000000735           </t>
  </si>
  <si>
    <t>000000008-000</t>
  </si>
  <si>
    <t xml:space="preserve">000000008           </t>
  </si>
  <si>
    <t>000000018-000</t>
  </si>
  <si>
    <t xml:space="preserve">000000018           </t>
  </si>
  <si>
    <t>000000025-000</t>
  </si>
  <si>
    <t xml:space="preserve">000000025           </t>
  </si>
  <si>
    <t>000001575-000</t>
  </si>
  <si>
    <t xml:space="preserve">000001575           </t>
  </si>
  <si>
    <t>000001587-000</t>
  </si>
  <si>
    <t xml:space="preserve">000001587           </t>
  </si>
  <si>
    <t>000001608-000</t>
  </si>
  <si>
    <t xml:space="preserve">000001608           </t>
  </si>
  <si>
    <t>000001609-000</t>
  </si>
  <si>
    <t xml:space="preserve">000001609           </t>
  </si>
  <si>
    <t>000001614-000</t>
  </si>
  <si>
    <t xml:space="preserve">000001614           </t>
  </si>
  <si>
    <t>000001618-000</t>
  </si>
  <si>
    <t xml:space="preserve">000001618           </t>
  </si>
  <si>
    <t>000001621-000</t>
  </si>
  <si>
    <t xml:space="preserve">000001621           </t>
  </si>
  <si>
    <t>000001629-000</t>
  </si>
  <si>
    <t>LOCKERS 16 ESPACIOS 2 X 120 X 30, 32 ESP</t>
  </si>
  <si>
    <t xml:space="preserve">000001629           </t>
  </si>
  <si>
    <t>000001633-000</t>
  </si>
  <si>
    <t>CONSTRUCCION TENJO FASE 3 EPSIFARMA</t>
  </si>
  <si>
    <t xml:space="preserve">000001633           </t>
  </si>
  <si>
    <t>000001634-000</t>
  </si>
  <si>
    <t>CAMARA TIPO BALA 720 TVL 1260X960 1,3 MG</t>
  </si>
  <si>
    <t xml:space="preserve">000001634           </t>
  </si>
  <si>
    <t>000001642-000</t>
  </si>
  <si>
    <t>TRASLADOS PUNTOS ZONA BODEGA</t>
  </si>
  <si>
    <t xml:space="preserve">000001642           </t>
  </si>
  <si>
    <t>000001649-000</t>
  </si>
  <si>
    <t xml:space="preserve">000001649           </t>
  </si>
  <si>
    <t>000001667-000</t>
  </si>
  <si>
    <t xml:space="preserve">000001667           </t>
  </si>
  <si>
    <t>000001342-000</t>
  </si>
  <si>
    <t xml:space="preserve">000001342           </t>
  </si>
  <si>
    <t>000001344-000</t>
  </si>
  <si>
    <t>ELEMENTOS PARA EL CASINO</t>
  </si>
  <si>
    <t xml:space="preserve">000001344           </t>
  </si>
  <si>
    <t>000001354-000</t>
  </si>
  <si>
    <t>CARRETA ANG 1 ,12/2 PLANA, RUEDA 8 BFX1</t>
  </si>
  <si>
    <t xml:space="preserve">000001354           </t>
  </si>
  <si>
    <t>000001359-000</t>
  </si>
  <si>
    <t>SUMINISTRO DE CARGADOR GM 24 VA 160 A-3</t>
  </si>
  <si>
    <t xml:space="preserve">000001359           </t>
  </si>
  <si>
    <t>000001366-000</t>
  </si>
  <si>
    <t xml:space="preserve">000001366           </t>
  </si>
  <si>
    <t>000001368-000</t>
  </si>
  <si>
    <t xml:space="preserve">000001368           </t>
  </si>
  <si>
    <t>000001370-000</t>
  </si>
  <si>
    <t xml:space="preserve">000001370           </t>
  </si>
  <si>
    <t>000001371-000</t>
  </si>
  <si>
    <t xml:space="preserve">000001371           </t>
  </si>
  <si>
    <t>000001379-000</t>
  </si>
  <si>
    <t xml:space="preserve">000001379           </t>
  </si>
  <si>
    <t>000001390-000</t>
  </si>
  <si>
    <t xml:space="preserve">000001390           </t>
  </si>
  <si>
    <t>000001424-000</t>
  </si>
  <si>
    <t>ESCRITORIO PEREIRA</t>
  </si>
  <si>
    <t xml:space="preserve">000001424           </t>
  </si>
  <si>
    <t>000001436-000</t>
  </si>
  <si>
    <t>TELEFONOS</t>
  </si>
  <si>
    <t xml:space="preserve">000001436           </t>
  </si>
  <si>
    <t>000001471-000</t>
  </si>
  <si>
    <t>CAJAS FUERTES GOLD SAFE</t>
  </si>
  <si>
    <t xml:space="preserve">000001471           </t>
  </si>
  <si>
    <t>000001477-000</t>
  </si>
  <si>
    <t>SILLAS ERGONOMICAS PUESTOS DE TRABAJO</t>
  </si>
  <si>
    <t xml:space="preserve">000001477           </t>
  </si>
  <si>
    <t>000001485-000</t>
  </si>
  <si>
    <t>PLANTA ELECTRICA SANTA MARTA</t>
  </si>
  <si>
    <t xml:space="preserve">000001485           </t>
  </si>
  <si>
    <t>000001495-000</t>
  </si>
  <si>
    <t>MUEBLES COUNTER 1.20X 50CM SANTA MARTA</t>
  </si>
  <si>
    <t xml:space="preserve">000001495           </t>
  </si>
  <si>
    <t>000001500-000</t>
  </si>
  <si>
    <t xml:space="preserve">000001500           </t>
  </si>
  <si>
    <t>000001502-000</t>
  </si>
  <si>
    <t xml:space="preserve">000001502           </t>
  </si>
  <si>
    <t>000001513-000</t>
  </si>
  <si>
    <t xml:space="preserve">000001513           </t>
  </si>
  <si>
    <t>000001526-000</t>
  </si>
  <si>
    <t xml:space="preserve">000001526           </t>
  </si>
  <si>
    <t>000001531-000</t>
  </si>
  <si>
    <t xml:space="preserve">000001531           </t>
  </si>
  <si>
    <t>000001534-000</t>
  </si>
  <si>
    <t xml:space="preserve">000001534           </t>
  </si>
  <si>
    <t>000001540-000</t>
  </si>
  <si>
    <t xml:space="preserve">000001540           </t>
  </si>
  <si>
    <t>000001542-000</t>
  </si>
  <si>
    <t xml:space="preserve">000001542           </t>
  </si>
  <si>
    <t>000001757-000</t>
  </si>
  <si>
    <t xml:space="preserve">000001757           </t>
  </si>
  <si>
    <t>000001771-000</t>
  </si>
  <si>
    <t xml:space="preserve">000001771           </t>
  </si>
  <si>
    <t>000001773-000</t>
  </si>
  <si>
    <t xml:space="preserve">000001773           </t>
  </si>
  <si>
    <t>000001143-000</t>
  </si>
  <si>
    <t xml:space="preserve">000001143           </t>
  </si>
  <si>
    <t>000001155-000</t>
  </si>
  <si>
    <t xml:space="preserve">000001155           </t>
  </si>
  <si>
    <t>000001161-000</t>
  </si>
  <si>
    <t xml:space="preserve">000001161           </t>
  </si>
  <si>
    <t>000001181-000</t>
  </si>
  <si>
    <t xml:space="preserve">000001181           </t>
  </si>
  <si>
    <t>000001183-000</t>
  </si>
  <si>
    <t xml:space="preserve">000001183           </t>
  </si>
  <si>
    <t>000001185-000</t>
  </si>
  <si>
    <t xml:space="preserve">000001185           </t>
  </si>
  <si>
    <t>000001097-000</t>
  </si>
  <si>
    <t xml:space="preserve">000001097           </t>
  </si>
  <si>
    <t>000001114-000</t>
  </si>
  <si>
    <t xml:space="preserve">000001114           </t>
  </si>
  <si>
    <t>000001131-000</t>
  </si>
  <si>
    <t xml:space="preserve">000001131           </t>
  </si>
  <si>
    <t>000001133-000</t>
  </si>
  <si>
    <t xml:space="preserve">000001133           </t>
  </si>
  <si>
    <t>000001136-000</t>
  </si>
  <si>
    <t xml:space="preserve">000001136           </t>
  </si>
  <si>
    <t>000000789-000</t>
  </si>
  <si>
    <t xml:space="preserve">000000789           </t>
  </si>
  <si>
    <t>000000795-000</t>
  </si>
  <si>
    <t xml:space="preserve">000000795           </t>
  </si>
  <si>
    <t>000000801-000</t>
  </si>
  <si>
    <t xml:space="preserve">000000801           </t>
  </si>
  <si>
    <t>000000804-000</t>
  </si>
  <si>
    <t xml:space="preserve">000000804           </t>
  </si>
  <si>
    <t>000000813-000</t>
  </si>
  <si>
    <t xml:space="preserve">000000813           </t>
  </si>
  <si>
    <t>000000817-000</t>
  </si>
  <si>
    <t xml:space="preserve">000000817           </t>
  </si>
  <si>
    <t>000000818-000</t>
  </si>
  <si>
    <t xml:space="preserve">000000818           </t>
  </si>
  <si>
    <t>000000822-000</t>
  </si>
  <si>
    <t xml:space="preserve">000000822           </t>
  </si>
  <si>
    <t>000000833-000</t>
  </si>
  <si>
    <t xml:space="preserve">000000833           </t>
  </si>
  <si>
    <t>000000837-000</t>
  </si>
  <si>
    <t xml:space="preserve">000000837           </t>
  </si>
  <si>
    <t>000000848-000</t>
  </si>
  <si>
    <t xml:space="preserve">000000848           </t>
  </si>
  <si>
    <t>000000866-000</t>
  </si>
  <si>
    <t xml:space="preserve">000000866           </t>
  </si>
  <si>
    <t>000001672-000</t>
  </si>
  <si>
    <t xml:space="preserve">000001672           </t>
  </si>
  <si>
    <t>000001700-000</t>
  </si>
  <si>
    <t xml:space="preserve">000001700           </t>
  </si>
  <si>
    <t>000001713-000</t>
  </si>
  <si>
    <t xml:space="preserve">000001713           </t>
  </si>
  <si>
    <t>000001726-000</t>
  </si>
  <si>
    <t xml:space="preserve">000001726           </t>
  </si>
  <si>
    <t>000001738-000</t>
  </si>
  <si>
    <t xml:space="preserve">000001738           </t>
  </si>
  <si>
    <t>000001740-000</t>
  </si>
  <si>
    <t xml:space="preserve">000001740           </t>
  </si>
  <si>
    <t>000002565-000</t>
  </si>
  <si>
    <t xml:space="preserve">000002565           </t>
  </si>
  <si>
    <t>000002568-000</t>
  </si>
  <si>
    <t xml:space="preserve">000002568           </t>
  </si>
  <si>
    <t>000002581-000</t>
  </si>
  <si>
    <t xml:space="preserve">000002581           </t>
  </si>
  <si>
    <t>000002728-000</t>
  </si>
  <si>
    <t>LEASING CORPBANCA 037-1000-256 WER407</t>
  </si>
  <si>
    <t>WER407</t>
  </si>
  <si>
    <t xml:space="preserve">000002728           </t>
  </si>
  <si>
    <t>000002735-000</t>
  </si>
  <si>
    <t>LEASING CORPBANCA 037-1000-267 TTN831</t>
  </si>
  <si>
    <t>TTN831</t>
  </si>
  <si>
    <t xml:space="preserve">000002735           </t>
  </si>
  <si>
    <t>000002741-000</t>
  </si>
  <si>
    <t>LEASING CORPBANCA 037-1000-255 WER396</t>
  </si>
  <si>
    <t>WER396</t>
  </si>
  <si>
    <t xml:space="preserve">000002741           </t>
  </si>
  <si>
    <t>000002758-000</t>
  </si>
  <si>
    <t>LEASING DE OCCIDENTE 180-086913 TTO394</t>
  </si>
  <si>
    <t>TTO394</t>
  </si>
  <si>
    <t xml:space="preserve">000002758           </t>
  </si>
  <si>
    <t>000002759-000</t>
  </si>
  <si>
    <t>LEASING DE OCCIDENTE 180-086913 TTO395</t>
  </si>
  <si>
    <t>TTO395</t>
  </si>
  <si>
    <t xml:space="preserve">000002759           </t>
  </si>
  <si>
    <t>000002769-000</t>
  </si>
  <si>
    <t>LEASING DE OCCIDENTE 180-085879 TTO008</t>
  </si>
  <si>
    <t>TTO008</t>
  </si>
  <si>
    <t xml:space="preserve">000002769           </t>
  </si>
  <si>
    <t>000002595-000</t>
  </si>
  <si>
    <t>CAMARAS CCTV BOGOTA</t>
  </si>
  <si>
    <t xml:space="preserve">000002595           </t>
  </si>
  <si>
    <t>000002597-000</t>
  </si>
  <si>
    <t>CAMARAS-MANO OBRA CALI</t>
  </si>
  <si>
    <t xml:space="preserve">000002597           </t>
  </si>
  <si>
    <t>000002608-000</t>
  </si>
  <si>
    <t xml:space="preserve">000002608           </t>
  </si>
  <si>
    <t>000002609-000</t>
  </si>
  <si>
    <t>SCANNER KODAK MODELO 1-2400 DUPLEX</t>
  </si>
  <si>
    <t xml:space="preserve">000002609           </t>
  </si>
  <si>
    <t>000002612-000</t>
  </si>
  <si>
    <t>COMPUTADOR LENOVO HOME AND BUSINESS 2013</t>
  </si>
  <si>
    <t xml:space="preserve">000002612           </t>
  </si>
  <si>
    <t>000002619-000</t>
  </si>
  <si>
    <t>UPS NETION 15KVA TRIFASICA-BANCO BATERIA</t>
  </si>
  <si>
    <t xml:space="preserve">000002619           </t>
  </si>
  <si>
    <t>000002620-000</t>
  </si>
  <si>
    <t xml:space="preserve">000002620           </t>
  </si>
  <si>
    <t>000002624-000</t>
  </si>
  <si>
    <t>IMPRESORA BILOXON SRP 350 PLUSIII</t>
  </si>
  <si>
    <t xml:space="preserve">000002624           </t>
  </si>
  <si>
    <t>000002626-000</t>
  </si>
  <si>
    <t>HP P2000 MSA 4TB 6G SAS 7,2K LFF</t>
  </si>
  <si>
    <t xml:space="preserve">000002626           </t>
  </si>
  <si>
    <t>000000880-000</t>
  </si>
  <si>
    <t xml:space="preserve">000000880           </t>
  </si>
  <si>
    <t>000000883-000</t>
  </si>
  <si>
    <t xml:space="preserve">000000883           </t>
  </si>
  <si>
    <t>000000899-000</t>
  </si>
  <si>
    <t xml:space="preserve">000000899           </t>
  </si>
  <si>
    <t>000000910-000</t>
  </si>
  <si>
    <t xml:space="preserve">000000910           </t>
  </si>
  <si>
    <t>000000913-000</t>
  </si>
  <si>
    <t xml:space="preserve">000000913           </t>
  </si>
  <si>
    <t>000000927-000</t>
  </si>
  <si>
    <t xml:space="preserve">000000927           </t>
  </si>
  <si>
    <t>000000934-000</t>
  </si>
  <si>
    <t xml:space="preserve">000000934           </t>
  </si>
  <si>
    <t>000000940-000</t>
  </si>
  <si>
    <t xml:space="preserve">000000940           </t>
  </si>
  <si>
    <t>000000949-000</t>
  </si>
  <si>
    <t xml:space="preserve">000000949           </t>
  </si>
  <si>
    <t>000000971-000</t>
  </si>
  <si>
    <t xml:space="preserve">000000971           </t>
  </si>
  <si>
    <t>000000976-000</t>
  </si>
  <si>
    <t xml:space="preserve">000000976           </t>
  </si>
  <si>
    <t>000000984-000</t>
  </si>
  <si>
    <t xml:space="preserve">000000984           </t>
  </si>
  <si>
    <t>000000996-000</t>
  </si>
  <si>
    <t xml:space="preserve">000000996           </t>
  </si>
  <si>
    <t>000000997-000</t>
  </si>
  <si>
    <t xml:space="preserve">000000997           </t>
  </si>
  <si>
    <t>000001003-000</t>
  </si>
  <si>
    <t xml:space="preserve">000001003           </t>
  </si>
  <si>
    <t>000001006-000</t>
  </si>
  <si>
    <t xml:space="preserve">000001006           </t>
  </si>
  <si>
    <t>000001010-000</t>
  </si>
  <si>
    <t xml:space="preserve">000001010           </t>
  </si>
  <si>
    <t>000001013-000</t>
  </si>
  <si>
    <t xml:space="preserve">000001013           </t>
  </si>
  <si>
    <t>000001054-000</t>
  </si>
  <si>
    <t>ESTIBAS TIPO RACK</t>
  </si>
  <si>
    <t xml:space="preserve">000001054           </t>
  </si>
  <si>
    <t>000001058-000</t>
  </si>
  <si>
    <t>ESTIBAS DE MADERA</t>
  </si>
  <si>
    <t xml:space="preserve">000001058           </t>
  </si>
  <si>
    <t>000001059-000</t>
  </si>
  <si>
    <t>ESTANTERIA METALICA - DOSQUEBRADAS</t>
  </si>
  <si>
    <t xml:space="preserve">000001059           </t>
  </si>
  <si>
    <t>000001073-000</t>
  </si>
  <si>
    <t xml:space="preserve">000001073           </t>
  </si>
  <si>
    <t>000001074-000</t>
  </si>
  <si>
    <t xml:space="preserve">000001074           </t>
  </si>
  <si>
    <t>000002555-000</t>
  </si>
  <si>
    <t xml:space="preserve">000002555           </t>
  </si>
  <si>
    <t>000002561-000</t>
  </si>
  <si>
    <t xml:space="preserve">000002561           </t>
  </si>
  <si>
    <t>000002414-000</t>
  </si>
  <si>
    <t xml:space="preserve">000002414           </t>
  </si>
  <si>
    <t>000002427-000</t>
  </si>
  <si>
    <t xml:space="preserve">000002427           </t>
  </si>
  <si>
    <t>000002435-000</t>
  </si>
  <si>
    <t xml:space="preserve">000002435           </t>
  </si>
  <si>
    <t>000002451-000</t>
  </si>
  <si>
    <t xml:space="preserve">000002451           </t>
  </si>
  <si>
    <t>000002455-000</t>
  </si>
  <si>
    <t xml:space="preserve">000002455           </t>
  </si>
  <si>
    <t>000002463-000</t>
  </si>
  <si>
    <t xml:space="preserve">000002463           </t>
  </si>
  <si>
    <t>000002464-000</t>
  </si>
  <si>
    <t xml:space="preserve">000002464           </t>
  </si>
  <si>
    <t>000002470-000</t>
  </si>
  <si>
    <t xml:space="preserve">000002470           </t>
  </si>
  <si>
    <t>000002494-000</t>
  </si>
  <si>
    <t xml:space="preserve">000002494           </t>
  </si>
  <si>
    <t>000002495-000</t>
  </si>
  <si>
    <t xml:space="preserve">000002495           </t>
  </si>
  <si>
    <t>000002502-000</t>
  </si>
  <si>
    <t xml:space="preserve">000002502           </t>
  </si>
  <si>
    <t>000002518-000</t>
  </si>
  <si>
    <t xml:space="preserve">000002518           </t>
  </si>
  <si>
    <t>000002538-000</t>
  </si>
  <si>
    <t xml:space="preserve">000002538           </t>
  </si>
  <si>
    <t>000002539-000</t>
  </si>
  <si>
    <t xml:space="preserve">000002539           </t>
  </si>
  <si>
    <t>000002545-000</t>
  </si>
  <si>
    <t xml:space="preserve">000002545           </t>
  </si>
  <si>
    <t>000002220-000</t>
  </si>
  <si>
    <t xml:space="preserve">000002220           </t>
  </si>
  <si>
    <t>000002308-000</t>
  </si>
  <si>
    <t xml:space="preserve">000002308           </t>
  </si>
  <si>
    <t>000002319-000</t>
  </si>
  <si>
    <t xml:space="preserve">000002319           </t>
  </si>
  <si>
    <t>000002402-000</t>
  </si>
  <si>
    <t xml:space="preserve">000002402           </t>
  </si>
  <si>
    <t>000002771-000</t>
  </si>
  <si>
    <t>LEASING DE OCCIDENTE 190-086860 TTO000</t>
  </si>
  <si>
    <t>TTO000</t>
  </si>
  <si>
    <t xml:space="preserve">000002771           </t>
  </si>
  <si>
    <t>000002773-000</t>
  </si>
  <si>
    <t>LEASING DE OCCIDENTE 190-086860 TTO006</t>
  </si>
  <si>
    <t>TTO006</t>
  </si>
  <si>
    <t xml:space="preserve">000002773           </t>
  </si>
  <si>
    <t>000002777-000</t>
  </si>
  <si>
    <t>LEASING DE OCCIDENTE 190-086860 TTO282</t>
  </si>
  <si>
    <t>TTO282</t>
  </si>
  <si>
    <t xml:space="preserve">000002777           </t>
  </si>
  <si>
    <t>000002788-000</t>
  </si>
  <si>
    <t xml:space="preserve">000002788           </t>
  </si>
  <si>
    <t>000000032-000</t>
  </si>
  <si>
    <t xml:space="preserve">000000032           </t>
  </si>
  <si>
    <t>000002668-000</t>
  </si>
  <si>
    <t xml:space="preserve">000002668           </t>
  </si>
  <si>
    <t>000002681-000</t>
  </si>
  <si>
    <t xml:space="preserve">000002681           </t>
  </si>
  <si>
    <t>000002685-000</t>
  </si>
  <si>
    <t xml:space="preserve">000002685           </t>
  </si>
  <si>
    <t>000002689-000</t>
  </si>
  <si>
    <t>LLANTAS VEHICULOS RDS - REVERSION</t>
  </si>
  <si>
    <t xml:space="preserve">000002689           </t>
  </si>
  <si>
    <t>000002692-000</t>
  </si>
  <si>
    <t xml:space="preserve">000002692           </t>
  </si>
  <si>
    <t>000002693-000</t>
  </si>
  <si>
    <t xml:space="preserve">000002693           </t>
  </si>
  <si>
    <t>000002701-000</t>
  </si>
  <si>
    <t>LEASING BANCOLOMBIA 159668 TTP987</t>
  </si>
  <si>
    <t>TTP987</t>
  </si>
  <si>
    <t xml:space="preserve">000002701           </t>
  </si>
  <si>
    <t>000002706-000</t>
  </si>
  <si>
    <t>LEASING CORPBANCA 037-1000-253 WER379</t>
  </si>
  <si>
    <t>WER379</t>
  </si>
  <si>
    <t xml:space="preserve">000002706           </t>
  </si>
  <si>
    <t>000002708-000</t>
  </si>
  <si>
    <t>LEASING CORPBANCA 037-1000-253 WER381</t>
  </si>
  <si>
    <t>WER381</t>
  </si>
  <si>
    <t xml:space="preserve">000002708           </t>
  </si>
  <si>
    <t>000002719-000</t>
  </si>
  <si>
    <t>LEASING CORPBANCA 037-1000-254 WER392</t>
  </si>
  <si>
    <t>WER392</t>
  </si>
  <si>
    <t xml:space="preserve">000002719           </t>
  </si>
  <si>
    <t>000002826-000</t>
  </si>
  <si>
    <t>DISCO DURO DE 8 TERAS BOD CROSS DOCKING</t>
  </si>
  <si>
    <t xml:space="preserve">000002826           </t>
  </si>
  <si>
    <t>000002498-000</t>
  </si>
  <si>
    <t xml:space="preserve">000002498           </t>
  </si>
  <si>
    <t>000002598-000</t>
  </si>
  <si>
    <t>MULTIPAY SA 100 DATAFONOS</t>
  </si>
  <si>
    <t xml:space="preserve">000002598           </t>
  </si>
  <si>
    <t>000002804-000</t>
  </si>
  <si>
    <t>CARRETAS METALICAS PLACA 1723</t>
  </si>
  <si>
    <t xml:space="preserve">000002804           </t>
  </si>
  <si>
    <t>000002808-000</t>
  </si>
  <si>
    <t>CARRETAS METALICAS PLACA 1727</t>
  </si>
  <si>
    <t xml:space="preserve">000002808           </t>
  </si>
  <si>
    <t>000002838-000</t>
  </si>
  <si>
    <t xml:space="preserve">1741                </t>
  </si>
  <si>
    <t>000000156-000</t>
  </si>
  <si>
    <t xml:space="preserve">000000156           </t>
  </si>
  <si>
    <t>000000251-000</t>
  </si>
  <si>
    <t xml:space="preserve">000000251           </t>
  </si>
  <si>
    <t>000000260-000</t>
  </si>
  <si>
    <t xml:space="preserve">000000260           </t>
  </si>
  <si>
    <t>000000346-000</t>
  </si>
  <si>
    <t xml:space="preserve">000000346           </t>
  </si>
  <si>
    <t>000000356-000</t>
  </si>
  <si>
    <t xml:space="preserve">000000356           </t>
  </si>
  <si>
    <t>000000510-000</t>
  </si>
  <si>
    <t xml:space="preserve">000000510           </t>
  </si>
  <si>
    <t>000000515-000</t>
  </si>
  <si>
    <t xml:space="preserve">000000515           </t>
  </si>
  <si>
    <t>000000625-000</t>
  </si>
  <si>
    <t xml:space="preserve">000000625           </t>
  </si>
  <si>
    <t>000000716-000</t>
  </si>
  <si>
    <t xml:space="preserve">000000716           </t>
  </si>
  <si>
    <t>000000721-000</t>
  </si>
  <si>
    <t xml:space="preserve">000000721           </t>
  </si>
  <si>
    <t>000000734-000</t>
  </si>
  <si>
    <t xml:space="preserve">000000734           </t>
  </si>
  <si>
    <t>000000767-000</t>
  </si>
  <si>
    <t xml:space="preserve">000000767           </t>
  </si>
  <si>
    <t>000000878-000</t>
  </si>
  <si>
    <t xml:space="preserve">000000878           </t>
  </si>
  <si>
    <t>000000944-000</t>
  </si>
  <si>
    <t xml:space="preserve">000000944           </t>
  </si>
  <si>
    <t>000000977-000</t>
  </si>
  <si>
    <t xml:space="preserve">000000977           </t>
  </si>
  <si>
    <t>000001027-000</t>
  </si>
  <si>
    <t xml:space="preserve">000001027           </t>
  </si>
  <si>
    <t>000001031-000</t>
  </si>
  <si>
    <t>CAMARAS DE SEGURIDAD NOCTURNA</t>
  </si>
  <si>
    <t xml:space="preserve">000001031           </t>
  </si>
  <si>
    <t>000001124-000</t>
  </si>
  <si>
    <t xml:space="preserve">000001124           </t>
  </si>
  <si>
    <t>000001128-000</t>
  </si>
  <si>
    <t xml:space="preserve">000001128           </t>
  </si>
  <si>
    <t>000001232-000</t>
  </si>
  <si>
    <t xml:space="preserve">000001232           </t>
  </si>
  <si>
    <t>000001273-000</t>
  </si>
  <si>
    <t xml:space="preserve">000001273           </t>
  </si>
  <si>
    <t>000001285-000</t>
  </si>
  <si>
    <t xml:space="preserve">000001285           </t>
  </si>
  <si>
    <t>000001367-000</t>
  </si>
  <si>
    <t xml:space="preserve">000001367           </t>
  </si>
  <si>
    <t>000001402-000</t>
  </si>
  <si>
    <t xml:space="preserve">000001402           </t>
  </si>
  <si>
    <t>000001412-000</t>
  </si>
  <si>
    <t xml:space="preserve">000001412           </t>
  </si>
  <si>
    <t>000001509-000</t>
  </si>
  <si>
    <t xml:space="preserve">000001509           </t>
  </si>
  <si>
    <t>000001514-000</t>
  </si>
  <si>
    <t xml:space="preserve">000001514           </t>
  </si>
  <si>
    <t>000001597-000</t>
  </si>
  <si>
    <t xml:space="preserve">000001597           </t>
  </si>
  <si>
    <t>000001646-000</t>
  </si>
  <si>
    <t xml:space="preserve">000001646           </t>
  </si>
  <si>
    <t>000001742-000</t>
  </si>
  <si>
    <t xml:space="preserve">000001742           </t>
  </si>
  <si>
    <t>000001798-000</t>
  </si>
  <si>
    <t xml:space="preserve">000001798           </t>
  </si>
  <si>
    <t>000001867-000</t>
  </si>
  <si>
    <t>COMPUTADORES CON IMPRESORA</t>
  </si>
  <si>
    <t xml:space="preserve">000001867           </t>
  </si>
  <si>
    <t>000001918-000</t>
  </si>
  <si>
    <t xml:space="preserve">000001918           </t>
  </si>
  <si>
    <t>000001993-000</t>
  </si>
  <si>
    <t xml:space="preserve">000001993           </t>
  </si>
  <si>
    <t>000002810-000</t>
  </si>
  <si>
    <t xml:space="preserve">000002810           </t>
  </si>
  <si>
    <t>000002819-000</t>
  </si>
  <si>
    <t xml:space="preserve">000002819           </t>
  </si>
  <si>
    <t>000002322-000</t>
  </si>
  <si>
    <t xml:space="preserve">000002322           </t>
  </si>
  <si>
    <t>000002325-000</t>
  </si>
  <si>
    <t xml:space="preserve">000002325           </t>
  </si>
  <si>
    <t>000002336-000</t>
  </si>
  <si>
    <t xml:space="preserve">000002336           </t>
  </si>
  <si>
    <t>000002349-000</t>
  </si>
  <si>
    <t xml:space="preserve">000002349           </t>
  </si>
  <si>
    <t>000002358-000</t>
  </si>
  <si>
    <t xml:space="preserve">000002358           </t>
  </si>
  <si>
    <t>000002366-000</t>
  </si>
  <si>
    <t xml:space="preserve">000002366           </t>
  </si>
  <si>
    <t>000002368-000</t>
  </si>
  <si>
    <t xml:space="preserve">000002368           </t>
  </si>
  <si>
    <t>000002371-000</t>
  </si>
  <si>
    <t xml:space="preserve">000002371           </t>
  </si>
  <si>
    <t>000002377-000</t>
  </si>
  <si>
    <t xml:space="preserve">000002377           </t>
  </si>
  <si>
    <t>000002389-000</t>
  </si>
  <si>
    <t xml:space="preserve">000002389           </t>
  </si>
  <si>
    <t>000001865-000</t>
  </si>
  <si>
    <t xml:space="preserve">000001865           </t>
  </si>
  <si>
    <t>000001871-000</t>
  </si>
  <si>
    <t xml:space="preserve">000001871           </t>
  </si>
  <si>
    <t>000001892-000</t>
  </si>
  <si>
    <t xml:space="preserve">000001892           </t>
  </si>
  <si>
    <t>000001893-000</t>
  </si>
  <si>
    <t xml:space="preserve">000001893           </t>
  </si>
  <si>
    <t>000001140-000</t>
  </si>
  <si>
    <t xml:space="preserve">000001140           </t>
  </si>
  <si>
    <t>000001829-000</t>
  </si>
  <si>
    <t xml:space="preserve">000001829           </t>
  </si>
  <si>
    <t>000001835-000</t>
  </si>
  <si>
    <t xml:space="preserve">000001835           </t>
  </si>
  <si>
    <t>000001842-000</t>
  </si>
  <si>
    <t xml:space="preserve">000001842           </t>
  </si>
  <si>
    <t>000001853-000</t>
  </si>
  <si>
    <t>C.P.U</t>
  </si>
  <si>
    <t xml:space="preserve">000001853           </t>
  </si>
  <si>
    <t>000002288-000</t>
  </si>
  <si>
    <t xml:space="preserve">000002288           </t>
  </si>
  <si>
    <t>000002298-000</t>
  </si>
  <si>
    <t xml:space="preserve">000002298           </t>
  </si>
  <si>
    <t>000002309-000</t>
  </si>
  <si>
    <t xml:space="preserve">000002309           </t>
  </si>
  <si>
    <t>000002318-000</t>
  </si>
  <si>
    <t xml:space="preserve">000002318           </t>
  </si>
  <si>
    <t>000002113-000</t>
  </si>
  <si>
    <t xml:space="preserve">000002113           </t>
  </si>
  <si>
    <t>000002115-000</t>
  </si>
  <si>
    <t xml:space="preserve">000002115           </t>
  </si>
  <si>
    <t>000002117-000</t>
  </si>
  <si>
    <t xml:space="preserve">000002117           </t>
  </si>
  <si>
    <t>000002120-000</t>
  </si>
  <si>
    <t xml:space="preserve">000002120           </t>
  </si>
  <si>
    <t>000002136-000</t>
  </si>
  <si>
    <t xml:space="preserve">000002136           </t>
  </si>
  <si>
    <t>000002142-000</t>
  </si>
  <si>
    <t>EQUIPO DE COMPUTO MOCOA CON IMPRESORA</t>
  </si>
  <si>
    <t xml:space="preserve">000002142           </t>
  </si>
  <si>
    <t>000002144-000</t>
  </si>
  <si>
    <t>IMPRESORAS MULTIFUNCIONALES HP MEDELLIN</t>
  </si>
  <si>
    <t xml:space="preserve">000002144           </t>
  </si>
  <si>
    <t>000002162-000</t>
  </si>
  <si>
    <t xml:space="preserve">000002162           </t>
  </si>
  <si>
    <t>000002166-000</t>
  </si>
  <si>
    <t xml:space="preserve">000002166           </t>
  </si>
  <si>
    <t>000002168-000</t>
  </si>
  <si>
    <t xml:space="preserve">000002168           </t>
  </si>
  <si>
    <t>000002193-000</t>
  </si>
  <si>
    <t>UPS- PROTECCIONES EU UPS POWERCOM DG3000</t>
  </si>
  <si>
    <t xml:space="preserve">000002193           </t>
  </si>
  <si>
    <t>000002194-000</t>
  </si>
  <si>
    <t xml:space="preserve">000002194           </t>
  </si>
  <si>
    <t>000002216-000</t>
  </si>
  <si>
    <t xml:space="preserve">000002216           </t>
  </si>
  <si>
    <t>000001902-000</t>
  </si>
  <si>
    <t xml:space="preserve">000001902           </t>
  </si>
  <si>
    <t>000001906-000</t>
  </si>
  <si>
    <t xml:space="preserve">000001906           </t>
  </si>
  <si>
    <t>000001932-000</t>
  </si>
  <si>
    <t xml:space="preserve">000001932           </t>
  </si>
  <si>
    <t>000001939-000</t>
  </si>
  <si>
    <t xml:space="preserve">000001939           </t>
  </si>
  <si>
    <t>000001941-000</t>
  </si>
  <si>
    <t xml:space="preserve">000001941           </t>
  </si>
  <si>
    <t>000001969-000</t>
  </si>
  <si>
    <t xml:space="preserve">000001969           </t>
  </si>
  <si>
    <t>000001980-000</t>
  </si>
  <si>
    <t>EQUIPO DE COMPUTO PARA CARTAGENA</t>
  </si>
  <si>
    <t xml:space="preserve">000001980           </t>
  </si>
  <si>
    <t>000001989-000</t>
  </si>
  <si>
    <t xml:space="preserve">000001989           </t>
  </si>
  <si>
    <t>000002001-000</t>
  </si>
  <si>
    <t xml:space="preserve">000002001           </t>
  </si>
  <si>
    <t>000002028-000</t>
  </si>
  <si>
    <t xml:space="preserve">000002028           </t>
  </si>
  <si>
    <t>000002039-000</t>
  </si>
  <si>
    <t xml:space="preserve">000002039           </t>
  </si>
  <si>
    <t>000002044-000</t>
  </si>
  <si>
    <t>EQUIPO DE COMPUTO IBAGUE</t>
  </si>
  <si>
    <t xml:space="preserve">000002044           </t>
  </si>
  <si>
    <t>000002048-000</t>
  </si>
  <si>
    <t>IMPRESPRA-SCANER</t>
  </si>
  <si>
    <t xml:space="preserve">000002048           </t>
  </si>
  <si>
    <t>000002055-000</t>
  </si>
  <si>
    <t>EQUIPO MEDELLIN</t>
  </si>
  <si>
    <t xml:space="preserve">000002055           </t>
  </si>
  <si>
    <t>000002063-000</t>
  </si>
  <si>
    <t>SWITCHE 48 PUERTOS GIGA RACK 1048 LINK</t>
  </si>
  <si>
    <t xml:space="preserve">000002063           </t>
  </si>
  <si>
    <t>000002078-000</t>
  </si>
  <si>
    <t xml:space="preserve">000002078           </t>
  </si>
  <si>
    <t>000002081-000</t>
  </si>
  <si>
    <t xml:space="preserve">000002081           </t>
  </si>
  <si>
    <t>000002082-000</t>
  </si>
  <si>
    <t xml:space="preserve">000002082           </t>
  </si>
  <si>
    <t>000002088-000</t>
  </si>
  <si>
    <t xml:space="preserve">000002088           </t>
  </si>
  <si>
    <t>000002099-000</t>
  </si>
  <si>
    <t xml:space="preserve">000002099           </t>
  </si>
  <si>
    <t>000002104-000</t>
  </si>
  <si>
    <t xml:space="preserve">000002104           </t>
  </si>
  <si>
    <t>000000096-000</t>
  </si>
  <si>
    <t xml:space="preserve">000000096           </t>
  </si>
  <si>
    <t>000000103-000</t>
  </si>
  <si>
    <t xml:space="preserve">000000103           </t>
  </si>
  <si>
    <t>000000752-000</t>
  </si>
  <si>
    <t xml:space="preserve">000000752           </t>
  </si>
  <si>
    <t>000000763-000</t>
  </si>
  <si>
    <t xml:space="preserve">000000763           </t>
  </si>
  <si>
    <t>000000106-000</t>
  </si>
  <si>
    <t xml:space="preserve">000000106           </t>
  </si>
  <si>
    <t>000000113-000</t>
  </si>
  <si>
    <t xml:space="preserve">000000113           </t>
  </si>
  <si>
    <t>000000118-000</t>
  </si>
  <si>
    <t xml:space="preserve">000000118           </t>
  </si>
  <si>
    <t>000000121-000</t>
  </si>
  <si>
    <t xml:space="preserve">000000121           </t>
  </si>
  <si>
    <t>000000143-000</t>
  </si>
  <si>
    <t xml:space="preserve">000000143           </t>
  </si>
  <si>
    <t>000000170-000</t>
  </si>
  <si>
    <t xml:space="preserve">000000170           </t>
  </si>
  <si>
    <t>000000171-000</t>
  </si>
  <si>
    <t xml:space="preserve">000000171           </t>
  </si>
  <si>
    <t>000000172-000</t>
  </si>
  <si>
    <t xml:space="preserve">000000172           </t>
  </si>
  <si>
    <t>000000181-000</t>
  </si>
  <si>
    <t xml:space="preserve">000000181           </t>
  </si>
  <si>
    <t>000000186-000</t>
  </si>
  <si>
    <t xml:space="preserve">000000186           </t>
  </si>
  <si>
    <t>000000195-000</t>
  </si>
  <si>
    <t xml:space="preserve">000000195           </t>
  </si>
  <si>
    <t>000000197-000</t>
  </si>
  <si>
    <t xml:space="preserve">000000197           </t>
  </si>
  <si>
    <t>000000207-000</t>
  </si>
  <si>
    <t xml:space="preserve">000000207           </t>
  </si>
  <si>
    <t>000000211-000</t>
  </si>
  <si>
    <t xml:space="preserve">000000211           </t>
  </si>
  <si>
    <t>000000212-000</t>
  </si>
  <si>
    <t xml:space="preserve">000000212           </t>
  </si>
  <si>
    <t>000000215-000</t>
  </si>
  <si>
    <t xml:space="preserve">000000215           </t>
  </si>
  <si>
    <t>000000223-000</t>
  </si>
  <si>
    <t xml:space="preserve">000000223           </t>
  </si>
  <si>
    <t>000000217-000</t>
  </si>
  <si>
    <t xml:space="preserve">000000217           </t>
  </si>
  <si>
    <t>000000254-000</t>
  </si>
  <si>
    <t xml:space="preserve">000000254           </t>
  </si>
  <si>
    <t>000000264-000</t>
  </si>
  <si>
    <t xml:space="preserve">000000264           </t>
  </si>
  <si>
    <t>000002230-000</t>
  </si>
  <si>
    <t xml:space="preserve">000002230           </t>
  </si>
  <si>
    <t>000002239-000</t>
  </si>
  <si>
    <t xml:space="preserve">000002239           </t>
  </si>
  <si>
    <t>000002246-000</t>
  </si>
  <si>
    <t xml:space="preserve">000002246           </t>
  </si>
  <si>
    <t>000002255-000</t>
  </si>
  <si>
    <t xml:space="preserve">000002255           </t>
  </si>
  <si>
    <t>000002267-000</t>
  </si>
  <si>
    <t xml:space="preserve">000002267           </t>
  </si>
  <si>
    <t>000002268-000</t>
  </si>
  <si>
    <t xml:space="preserve">000002268           </t>
  </si>
  <si>
    <t>000002271-000</t>
  </si>
  <si>
    <t xml:space="preserve">000002271           </t>
  </si>
  <si>
    <t>000002276-000</t>
  </si>
  <si>
    <t xml:space="preserve">000002276           </t>
  </si>
  <si>
    <t>000002277-000</t>
  </si>
  <si>
    <t xml:space="preserve">000002277           </t>
  </si>
  <si>
    <t>000000052-000</t>
  </si>
  <si>
    <t xml:space="preserve">000000052           </t>
  </si>
  <si>
    <t>000000059-000</t>
  </si>
  <si>
    <t xml:space="preserve">000000059           </t>
  </si>
  <si>
    <t>000000076-000</t>
  </si>
  <si>
    <t xml:space="preserve">000000076           </t>
  </si>
  <si>
    <t>000000080-000</t>
  </si>
  <si>
    <t xml:space="preserve">000000080           </t>
  </si>
  <si>
    <t>000000528-000</t>
  </si>
  <si>
    <t xml:space="preserve">000000528           </t>
  </si>
  <si>
    <t>000000538-000</t>
  </si>
  <si>
    <t xml:space="preserve">000000538           </t>
  </si>
  <si>
    <t>000000539-000</t>
  </si>
  <si>
    <t xml:space="preserve">000000539           </t>
  </si>
  <si>
    <t>000000549-000</t>
  </si>
  <si>
    <t xml:space="preserve">000000549           </t>
  </si>
  <si>
    <t>000000552-000</t>
  </si>
  <si>
    <t>ZORRA</t>
  </si>
  <si>
    <t xml:space="preserve">000000552           </t>
  </si>
  <si>
    <t>000000560-000</t>
  </si>
  <si>
    <t xml:space="preserve">000000560           </t>
  </si>
  <si>
    <t>000000577-000</t>
  </si>
  <si>
    <t xml:space="preserve">000000577           </t>
  </si>
  <si>
    <t>000000580-000</t>
  </si>
  <si>
    <t>LLANTAS 21-7-15 MONTACARGAS HYSTER</t>
  </si>
  <si>
    <t xml:space="preserve">000000580           </t>
  </si>
  <si>
    <t>000000593-000</t>
  </si>
  <si>
    <t xml:space="preserve">000000593           </t>
  </si>
  <si>
    <t>000000594-000</t>
  </si>
  <si>
    <t xml:space="preserve">000000594           </t>
  </si>
  <si>
    <t>000000601-000</t>
  </si>
  <si>
    <t xml:space="preserve">000000601           </t>
  </si>
  <si>
    <t>000000623-000</t>
  </si>
  <si>
    <t xml:space="preserve">000000623           </t>
  </si>
  <si>
    <t>000000634-000</t>
  </si>
  <si>
    <t xml:space="preserve">000000634           </t>
  </si>
  <si>
    <t>000000643-000</t>
  </si>
  <si>
    <t xml:space="preserve">000000643           </t>
  </si>
  <si>
    <t>000000654-000</t>
  </si>
  <si>
    <t xml:space="preserve">000000654           </t>
  </si>
  <si>
    <t>000000657-000</t>
  </si>
  <si>
    <t xml:space="preserve">000000657           </t>
  </si>
  <si>
    <t>000000660-000</t>
  </si>
  <si>
    <t xml:space="preserve">000000660           </t>
  </si>
  <si>
    <t>000000287-000</t>
  </si>
  <si>
    <t xml:space="preserve">000000287           </t>
  </si>
  <si>
    <t>000000291-000</t>
  </si>
  <si>
    <t xml:space="preserve">000000291           </t>
  </si>
  <si>
    <t>000000307-000</t>
  </si>
  <si>
    <t xml:space="preserve">000000307           </t>
  </si>
  <si>
    <t>000000311-000</t>
  </si>
  <si>
    <t xml:space="preserve">000000311           </t>
  </si>
  <si>
    <t>000000314-000</t>
  </si>
  <si>
    <t xml:space="preserve">000000314           </t>
  </si>
  <si>
    <t>000000323-000</t>
  </si>
  <si>
    <t xml:space="preserve">000000323           </t>
  </si>
  <si>
    <t>000000324-000</t>
  </si>
  <si>
    <t xml:space="preserve">000000324           </t>
  </si>
  <si>
    <t>000000340-000</t>
  </si>
  <si>
    <t xml:space="preserve">000000340           </t>
  </si>
  <si>
    <t>000000344-000</t>
  </si>
  <si>
    <t xml:space="preserve">000000344           </t>
  </si>
  <si>
    <t>000000364-000</t>
  </si>
  <si>
    <t xml:space="preserve">000000364           </t>
  </si>
  <si>
    <t>000000369-000</t>
  </si>
  <si>
    <t xml:space="preserve">000000369           </t>
  </si>
  <si>
    <t>000000371-000</t>
  </si>
  <si>
    <t xml:space="preserve">000000371           </t>
  </si>
  <si>
    <t>000000376-000</t>
  </si>
  <si>
    <t xml:space="preserve">000000376           </t>
  </si>
  <si>
    <t>000000379-000</t>
  </si>
  <si>
    <t xml:space="preserve">000000379           </t>
  </si>
  <si>
    <t>000000381-000</t>
  </si>
  <si>
    <t xml:space="preserve">000000381           </t>
  </si>
  <si>
    <t>000000383-000</t>
  </si>
  <si>
    <t xml:space="preserve">000000383           </t>
  </si>
  <si>
    <t>000000390-000</t>
  </si>
  <si>
    <t xml:space="preserve">000000390           </t>
  </si>
  <si>
    <t>000000400-000</t>
  </si>
  <si>
    <t xml:space="preserve">000000400           </t>
  </si>
  <si>
    <t>000000415-000</t>
  </si>
  <si>
    <t xml:space="preserve">000000415           </t>
  </si>
  <si>
    <t>000000420-000</t>
  </si>
  <si>
    <t xml:space="preserve">000000420           </t>
  </si>
  <si>
    <t>000000430-000</t>
  </si>
  <si>
    <t xml:space="preserve">000000430           </t>
  </si>
  <si>
    <t>000000440-000</t>
  </si>
  <si>
    <t xml:space="preserve">000000440           </t>
  </si>
  <si>
    <t>000000444-000</t>
  </si>
  <si>
    <t xml:space="preserve">000000444           </t>
  </si>
  <si>
    <t>000000445-000</t>
  </si>
  <si>
    <t xml:space="preserve">000000445           </t>
  </si>
  <si>
    <t>000000454-000</t>
  </si>
  <si>
    <t xml:space="preserve">000000454           </t>
  </si>
  <si>
    <t>000000460-000</t>
  </si>
  <si>
    <t xml:space="preserve">000000460           </t>
  </si>
  <si>
    <t>000000461-000</t>
  </si>
  <si>
    <t xml:space="preserve">000000461           </t>
  </si>
  <si>
    <t>000000497-000</t>
  </si>
  <si>
    <t xml:space="preserve">000000497           </t>
  </si>
  <si>
    <t>000000498-000</t>
  </si>
  <si>
    <t xml:space="preserve">000000498           </t>
  </si>
  <si>
    <t>000000507-000</t>
  </si>
  <si>
    <t xml:space="preserve">000000507           </t>
  </si>
  <si>
    <t>000000512-000</t>
  </si>
  <si>
    <t xml:space="preserve">000000512           </t>
  </si>
  <si>
    <t>000000040-000</t>
  </si>
  <si>
    <t xml:space="preserve">000000040           </t>
  </si>
  <si>
    <t>000001207-000</t>
  </si>
  <si>
    <t>MONTACARGAS 4,5 TON EPSIFARMA</t>
  </si>
  <si>
    <t xml:space="preserve">000001207           </t>
  </si>
  <si>
    <t>000001209-000</t>
  </si>
  <si>
    <t>CORTINA BODEGA BARRANQUILLA</t>
  </si>
  <si>
    <t xml:space="preserve">000001209           </t>
  </si>
  <si>
    <t>000001233-000</t>
  </si>
  <si>
    <t xml:space="preserve">000001233           </t>
  </si>
  <si>
    <t>000001804-000</t>
  </si>
  <si>
    <t xml:space="preserve">000001804           </t>
  </si>
  <si>
    <t>000001805-000</t>
  </si>
  <si>
    <t xml:space="preserve">000001805           </t>
  </si>
  <si>
    <t>000001808-000</t>
  </si>
  <si>
    <t xml:space="preserve">000001808           </t>
  </si>
  <si>
    <t>000001809-000</t>
  </si>
  <si>
    <t xml:space="preserve">000001809           </t>
  </si>
  <si>
    <t>000001825-000</t>
  </si>
  <si>
    <t>MODULO ATENCION- PTO SERVICIO VALLEDUPAR</t>
  </si>
  <si>
    <t xml:space="preserve">000001825           </t>
  </si>
  <si>
    <t>000001827-000</t>
  </si>
  <si>
    <t xml:space="preserve">000001827           </t>
  </si>
  <si>
    <t>000001239-000</t>
  </si>
  <si>
    <t xml:space="preserve">000001239           </t>
  </si>
  <si>
    <t>000001243-000</t>
  </si>
  <si>
    <t xml:space="preserve">000001243           </t>
  </si>
  <si>
    <t>000001266-000</t>
  </si>
  <si>
    <t xml:space="preserve">000001266           </t>
  </si>
  <si>
    <t>000001269-000</t>
  </si>
  <si>
    <t xml:space="preserve">000001269           </t>
  </si>
  <si>
    <t>000001279-000</t>
  </si>
  <si>
    <t xml:space="preserve">000001279           </t>
  </si>
  <si>
    <t>000001283-000</t>
  </si>
  <si>
    <t xml:space="preserve">000001283           </t>
  </si>
  <si>
    <t>000001303-000</t>
  </si>
  <si>
    <t xml:space="preserve">000001303           </t>
  </si>
  <si>
    <t>000001323-000</t>
  </si>
  <si>
    <t>ESCALERA RODANTE TIPO AVION- CARRO ALIST</t>
  </si>
  <si>
    <t xml:space="preserve">000001323           </t>
  </si>
  <si>
    <t>000000704-000</t>
  </si>
  <si>
    <t xml:space="preserve">000000704           </t>
  </si>
  <si>
    <t>000000719-000</t>
  </si>
  <si>
    <t xml:space="preserve">000000719           </t>
  </si>
  <si>
    <t>000000009-000</t>
  </si>
  <si>
    <t xml:space="preserve">000000009           </t>
  </si>
  <si>
    <t>000000011-000</t>
  </si>
  <si>
    <t xml:space="preserve">000000011           </t>
  </si>
  <si>
    <t>000000012-000</t>
  </si>
  <si>
    <t xml:space="preserve">000000012           </t>
  </si>
  <si>
    <t>000000014-000</t>
  </si>
  <si>
    <t xml:space="preserve">000000014           </t>
  </si>
  <si>
    <t>000000017-000</t>
  </si>
  <si>
    <t xml:space="preserve">000000017           </t>
  </si>
  <si>
    <t>000000023-000</t>
  </si>
  <si>
    <t xml:space="preserve">000000023           </t>
  </si>
  <si>
    <t>000000026-000</t>
  </si>
  <si>
    <t xml:space="preserve">000000026           </t>
  </si>
  <si>
    <t>000001549-000</t>
  </si>
  <si>
    <t xml:space="preserve">000001549           </t>
  </si>
  <si>
    <t>000001550-000</t>
  </si>
  <si>
    <t xml:space="preserve">000001550           </t>
  </si>
  <si>
    <t>000001551-000</t>
  </si>
  <si>
    <t xml:space="preserve">000001551           </t>
  </si>
  <si>
    <t>000001559-000</t>
  </si>
  <si>
    <t xml:space="preserve">000001559           </t>
  </si>
  <si>
    <t>000001560-000</t>
  </si>
  <si>
    <t xml:space="preserve">000001560           </t>
  </si>
  <si>
    <t>000001562-000</t>
  </si>
  <si>
    <t xml:space="preserve">000001562           </t>
  </si>
  <si>
    <t>000001565-000</t>
  </si>
  <si>
    <t xml:space="preserve">000001565           </t>
  </si>
  <si>
    <t>000001576-000</t>
  </si>
  <si>
    <t xml:space="preserve">000001576           </t>
  </si>
  <si>
    <t>000001605-000</t>
  </si>
  <si>
    <t xml:space="preserve">000001605           </t>
  </si>
  <si>
    <t>000001606-000</t>
  </si>
  <si>
    <t xml:space="preserve">000001606           </t>
  </si>
  <si>
    <t>000001613-000</t>
  </si>
  <si>
    <t xml:space="preserve">000001613           </t>
  </si>
  <si>
    <t>000001638-000</t>
  </si>
  <si>
    <t>OBRA EN LOTE FONTIBON</t>
  </si>
  <si>
    <t xml:space="preserve">000001638           </t>
  </si>
  <si>
    <t>000001645-000</t>
  </si>
  <si>
    <t xml:space="preserve">000001645           </t>
  </si>
  <si>
    <t>000001653-000</t>
  </si>
  <si>
    <t xml:space="preserve">000001653           </t>
  </si>
  <si>
    <t>000001658-000</t>
  </si>
  <si>
    <t xml:space="preserve">000001658           </t>
  </si>
  <si>
    <t>000001659-000</t>
  </si>
  <si>
    <t xml:space="preserve">000001659           </t>
  </si>
  <si>
    <t>000001335-000</t>
  </si>
  <si>
    <t xml:space="preserve">000001335           </t>
  </si>
  <si>
    <t>000001355-000</t>
  </si>
  <si>
    <t>ESTANTERIA MODULAR 1,94 - 6 CUERPO</t>
  </si>
  <si>
    <t xml:space="preserve">000001355           </t>
  </si>
  <si>
    <t>000001385-000</t>
  </si>
  <si>
    <t xml:space="preserve">000001385           </t>
  </si>
  <si>
    <t>000001399-000</t>
  </si>
  <si>
    <t xml:space="preserve">000001399           </t>
  </si>
  <si>
    <t>000001406-000</t>
  </si>
  <si>
    <t xml:space="preserve">000001406           </t>
  </si>
  <si>
    <t>000001410-000</t>
  </si>
  <si>
    <t xml:space="preserve">000001410           </t>
  </si>
  <si>
    <t>000001418-000</t>
  </si>
  <si>
    <t xml:space="preserve">000001418           </t>
  </si>
  <si>
    <t>000001419-000</t>
  </si>
  <si>
    <t>ESCRITORIO</t>
  </si>
  <si>
    <t xml:space="preserve">000001419           </t>
  </si>
  <si>
    <t>000001420-000</t>
  </si>
  <si>
    <t>JAULA ENMLLADA PEREIRA</t>
  </si>
  <si>
    <t xml:space="preserve">000001420           </t>
  </si>
  <si>
    <t>000001441-000</t>
  </si>
  <si>
    <t>AIRE ACONDICIONADO MINI SPLIT 24.000 BTU</t>
  </si>
  <si>
    <t xml:space="preserve">000001441           </t>
  </si>
  <si>
    <t>000001444-000</t>
  </si>
  <si>
    <t>PLANTA ELECTRICA SUZUKI SV1400L</t>
  </si>
  <si>
    <t xml:space="preserve">000001444           </t>
  </si>
  <si>
    <t>000001446-000</t>
  </si>
  <si>
    <t>SILLAS EJECUTIVAS</t>
  </si>
  <si>
    <t xml:space="preserve">000001446           </t>
  </si>
  <si>
    <t>000001450-000</t>
  </si>
  <si>
    <t>PUESTOS DE TRABAJO DE DOSQUEBRADAS</t>
  </si>
  <si>
    <t xml:space="preserve">000001450           </t>
  </si>
  <si>
    <t>000001456-000</t>
  </si>
  <si>
    <t>BASCULA Y BALANZA PESOMATIC</t>
  </si>
  <si>
    <t xml:space="preserve">000001456           </t>
  </si>
  <si>
    <t>000001459-000</t>
  </si>
  <si>
    <t xml:space="preserve">000001459           </t>
  </si>
  <si>
    <t>000001479-000</t>
  </si>
  <si>
    <t>PTOS TRABAJO BOGOTA 1.50X 70</t>
  </si>
  <si>
    <t xml:space="preserve">000001479           </t>
  </si>
  <si>
    <t>000001481-000</t>
  </si>
  <si>
    <t>PUESTO TRABAJO IPIALES 1.50X 80 COUNTER</t>
  </si>
  <si>
    <t xml:space="preserve">000001481           </t>
  </si>
  <si>
    <t>000001483-000</t>
  </si>
  <si>
    <t>PUESTOS DE TRABAJO PITALITO 1.20X 60</t>
  </si>
  <si>
    <t xml:space="preserve">000001483           </t>
  </si>
  <si>
    <t>000001484-000</t>
  </si>
  <si>
    <t xml:space="preserve">000001484           </t>
  </si>
  <si>
    <t>000001489-000</t>
  </si>
  <si>
    <t xml:space="preserve">000001489           </t>
  </si>
  <si>
    <t>000001494-000</t>
  </si>
  <si>
    <t>MUEBLES COUNTER 1.50X 70CM OFI RIOHACHA</t>
  </si>
  <si>
    <t xml:space="preserve">000001494           </t>
  </si>
  <si>
    <t>000001510-000</t>
  </si>
  <si>
    <t xml:space="preserve">000001510           </t>
  </si>
  <si>
    <t>000001511-000</t>
  </si>
  <si>
    <t xml:space="preserve">000001511           </t>
  </si>
  <si>
    <t>000001518-000</t>
  </si>
  <si>
    <t xml:space="preserve">000001518           </t>
  </si>
  <si>
    <t>000001516-000</t>
  </si>
  <si>
    <t xml:space="preserve">000001516           </t>
  </si>
  <si>
    <t>000001520-000</t>
  </si>
  <si>
    <t xml:space="preserve">000001520           </t>
  </si>
  <si>
    <t>000001544-000</t>
  </si>
  <si>
    <t xml:space="preserve">000001544           </t>
  </si>
  <si>
    <t>000001763-000</t>
  </si>
  <si>
    <t xml:space="preserve">000001763           </t>
  </si>
  <si>
    <t>000001777-000</t>
  </si>
  <si>
    <t xml:space="preserve">000001777           </t>
  </si>
  <si>
    <t>000001785-000</t>
  </si>
  <si>
    <t xml:space="preserve">000001785           </t>
  </si>
  <si>
    <t>000001145-000</t>
  </si>
  <si>
    <t xml:space="preserve">000001145           </t>
  </si>
  <si>
    <t>000001149-000</t>
  </si>
  <si>
    <t xml:space="preserve">000001149           </t>
  </si>
  <si>
    <t>000001173-000</t>
  </si>
  <si>
    <t xml:space="preserve">000001173           </t>
  </si>
  <si>
    <t>000001177-000</t>
  </si>
  <si>
    <t xml:space="preserve">000001177           </t>
  </si>
  <si>
    <t>000001178-000</t>
  </si>
  <si>
    <t xml:space="preserve">000001178           </t>
  </si>
  <si>
    <t>000001182-000</t>
  </si>
  <si>
    <t xml:space="preserve">000001182           </t>
  </si>
  <si>
    <t>000001103-000</t>
  </si>
  <si>
    <t xml:space="preserve">000001103           </t>
  </si>
  <si>
    <t>000001106-000</t>
  </si>
  <si>
    <t xml:space="preserve">000001106           </t>
  </si>
  <si>
    <t>000001113-000</t>
  </si>
  <si>
    <t xml:space="preserve">000001113           </t>
  </si>
  <si>
    <t>000001126-000</t>
  </si>
  <si>
    <t xml:space="preserve">000001126           </t>
  </si>
  <si>
    <t>000000793-000</t>
  </si>
  <si>
    <t xml:space="preserve">000000793           </t>
  </si>
  <si>
    <t>000000807-000</t>
  </si>
  <si>
    <t xml:space="preserve">000000807           </t>
  </si>
  <si>
    <t>000000823-000</t>
  </si>
  <si>
    <t xml:space="preserve">000000823           </t>
  </si>
  <si>
    <t>000000842-000</t>
  </si>
  <si>
    <t xml:space="preserve">000000842           </t>
  </si>
  <si>
    <t>000000853-000</t>
  </si>
  <si>
    <t xml:space="preserve">000000853           </t>
  </si>
  <si>
    <t>000000854-000</t>
  </si>
  <si>
    <t xml:space="preserve">000000854           </t>
  </si>
  <si>
    <t>000001674-000</t>
  </si>
  <si>
    <t xml:space="preserve">000001674           </t>
  </si>
  <si>
    <t>000001686-000</t>
  </si>
  <si>
    <t xml:space="preserve">000001686           </t>
  </si>
  <si>
    <t>000001699-000</t>
  </si>
  <si>
    <t xml:space="preserve">000001699           </t>
  </si>
  <si>
    <t>000001703-000</t>
  </si>
  <si>
    <t xml:space="preserve">000001703           </t>
  </si>
  <si>
    <t>000001707-000</t>
  </si>
  <si>
    <t xml:space="preserve">000001707           </t>
  </si>
  <si>
    <t>000001709-000</t>
  </si>
  <si>
    <t xml:space="preserve">000001709           </t>
  </si>
  <si>
    <t>000001720-000</t>
  </si>
  <si>
    <t xml:space="preserve">000001720           </t>
  </si>
  <si>
    <t>000001729-000</t>
  </si>
  <si>
    <t xml:space="preserve">000001729           </t>
  </si>
  <si>
    <t>000001732-000</t>
  </si>
  <si>
    <t xml:space="preserve">000001732           </t>
  </si>
  <si>
    <t>000001733-000</t>
  </si>
  <si>
    <t xml:space="preserve">000001733           </t>
  </si>
  <si>
    <t>000001734-000</t>
  </si>
  <si>
    <t xml:space="preserve">000001734           </t>
  </si>
  <si>
    <t>000001746-000</t>
  </si>
  <si>
    <t xml:space="preserve">000001746           </t>
  </si>
  <si>
    <t>000001747-000</t>
  </si>
  <si>
    <t xml:space="preserve">000001747           </t>
  </si>
  <si>
    <t>000002563-000</t>
  </si>
  <si>
    <t xml:space="preserve">000002563           </t>
  </si>
  <si>
    <t>000002564-000</t>
  </si>
  <si>
    <t xml:space="preserve">000002564           </t>
  </si>
  <si>
    <t>000002578-000</t>
  </si>
  <si>
    <t xml:space="preserve">000002578           </t>
  </si>
  <si>
    <t>000002580-000</t>
  </si>
  <si>
    <t xml:space="preserve">000002580           </t>
  </si>
  <si>
    <t>000002733-000</t>
  </si>
  <si>
    <t>LEASING CORPBANCA 037-1000-267 TTN626</t>
  </si>
  <si>
    <t>TTN626</t>
  </si>
  <si>
    <t xml:space="preserve">000002733           </t>
  </si>
  <si>
    <t>000002750-000</t>
  </si>
  <si>
    <t>LEASING CORPBANCA 037-1000-252 WER412</t>
  </si>
  <si>
    <t>WER412</t>
  </si>
  <si>
    <t xml:space="preserve">000002750           </t>
  </si>
  <si>
    <t>000002760-000</t>
  </si>
  <si>
    <t>LEASING DE OCCIDENTE 180-086913 TTO396</t>
  </si>
  <si>
    <t>TTO396</t>
  </si>
  <si>
    <t xml:space="preserve">000002760           </t>
  </si>
  <si>
    <t>000002767-000</t>
  </si>
  <si>
    <t>LEASING DE OCCIDENTE 180-085879 TTO004</t>
  </si>
  <si>
    <t>TTO004</t>
  </si>
  <si>
    <t xml:space="preserve">000002767           </t>
  </si>
  <si>
    <t>000002601-000</t>
  </si>
  <si>
    <t xml:space="preserve">000002601           </t>
  </si>
  <si>
    <t>000002614-000</t>
  </si>
  <si>
    <t xml:space="preserve">000002614           </t>
  </si>
  <si>
    <t>000002622-000</t>
  </si>
  <si>
    <t>ANTENAS RADIO ENLACE ROCKARDISH</t>
  </si>
  <si>
    <t xml:space="preserve">000002622           </t>
  </si>
  <si>
    <t>000002627-000</t>
  </si>
  <si>
    <t>RECLASIFICACION AJUSTES POR INFLACION</t>
  </si>
  <si>
    <t xml:space="preserve">000002627           </t>
  </si>
  <si>
    <t>000000892-000</t>
  </si>
  <si>
    <t xml:space="preserve">000000892           </t>
  </si>
  <si>
    <t>000000897-000</t>
  </si>
  <si>
    <t xml:space="preserve">000000897           </t>
  </si>
  <si>
    <t>000000914-000</t>
  </si>
  <si>
    <t xml:space="preserve">000000914           </t>
  </si>
  <si>
    <t>000000919-000</t>
  </si>
  <si>
    <t xml:space="preserve">000000919           </t>
  </si>
  <si>
    <t>000000922-000</t>
  </si>
  <si>
    <t xml:space="preserve">000000922           </t>
  </si>
  <si>
    <t>000000937-000</t>
  </si>
  <si>
    <t xml:space="preserve">000000937           </t>
  </si>
  <si>
    <t>000000943-000</t>
  </si>
  <si>
    <t xml:space="preserve">000000943           </t>
  </si>
  <si>
    <t>000000957-000</t>
  </si>
  <si>
    <t xml:space="preserve">000000957           </t>
  </si>
  <si>
    <t>000000968-000</t>
  </si>
  <si>
    <t xml:space="preserve">000000968           </t>
  </si>
  <si>
    <t>000000988-000</t>
  </si>
  <si>
    <t xml:space="preserve">000000988           </t>
  </si>
  <si>
    <t>000000998-000</t>
  </si>
  <si>
    <t xml:space="preserve">000000998           </t>
  </si>
  <si>
    <t>000001018-000</t>
  </si>
  <si>
    <t xml:space="preserve">000001018           </t>
  </si>
  <si>
    <t>000001026-000</t>
  </si>
  <si>
    <t xml:space="preserve">000001026           </t>
  </si>
  <si>
    <t>000001030-000</t>
  </si>
  <si>
    <t xml:space="preserve">000001030           </t>
  </si>
  <si>
    <t>000001035-000</t>
  </si>
  <si>
    <t xml:space="preserve">000001035           </t>
  </si>
  <si>
    <t>000001047-000</t>
  </si>
  <si>
    <t xml:space="preserve">000001047           </t>
  </si>
  <si>
    <t>000001050-000</t>
  </si>
  <si>
    <t xml:space="preserve">000001050           </t>
  </si>
  <si>
    <t>000001053-000</t>
  </si>
  <si>
    <t xml:space="preserve">000001053           </t>
  </si>
  <si>
    <t>000001056-000</t>
  </si>
  <si>
    <t>RADIOS PORTATILES</t>
  </si>
  <si>
    <t xml:space="preserve">000001056           </t>
  </si>
  <si>
    <t>000001067-000</t>
  </si>
  <si>
    <t xml:space="preserve">000001067           </t>
  </si>
  <si>
    <t>000001088-000</t>
  </si>
  <si>
    <t xml:space="preserve">000001088           </t>
  </si>
  <si>
    <t>000001089-000</t>
  </si>
  <si>
    <t xml:space="preserve">000001089           </t>
  </si>
  <si>
    <t>000002553-000</t>
  </si>
  <si>
    <t xml:space="preserve">000002553           </t>
  </si>
  <si>
    <t>000002721-000</t>
  </si>
  <si>
    <t>LEASING CORPBANCA 037-1000-256 WER394</t>
  </si>
  <si>
    <t>WER394</t>
  </si>
  <si>
    <t xml:space="preserve">000002721           </t>
  </si>
  <si>
    <t>000002413-000</t>
  </si>
  <si>
    <t xml:space="preserve">000002413           </t>
  </si>
  <si>
    <t>000002415-000</t>
  </si>
  <si>
    <t xml:space="preserve">000002415           </t>
  </si>
  <si>
    <t>000002418-000</t>
  </si>
  <si>
    <t xml:space="preserve">000002418           </t>
  </si>
  <si>
    <t>000002433-000</t>
  </si>
  <si>
    <t xml:space="preserve">000002433           </t>
  </si>
  <si>
    <t>000002438-000</t>
  </si>
  <si>
    <t xml:space="preserve">000002438           </t>
  </si>
  <si>
    <t>000002448-000</t>
  </si>
  <si>
    <t xml:space="preserve">000002448           </t>
  </si>
  <si>
    <t>000002449-000</t>
  </si>
  <si>
    <t xml:space="preserve">000002449           </t>
  </si>
  <si>
    <t>000002476-000</t>
  </si>
  <si>
    <t xml:space="preserve">000002476           </t>
  </si>
  <si>
    <t>000002479-000</t>
  </si>
  <si>
    <t xml:space="preserve">000002479           </t>
  </si>
  <si>
    <t>000002486-000</t>
  </si>
  <si>
    <t xml:space="preserve">000002486           </t>
  </si>
  <si>
    <t>000002499-000</t>
  </si>
  <si>
    <t xml:space="preserve">000002499           </t>
  </si>
  <si>
    <t>000002505-000</t>
  </si>
  <si>
    <t xml:space="preserve">000002505           </t>
  </si>
  <si>
    <t>000002509-000</t>
  </si>
  <si>
    <t xml:space="preserve">000002509           </t>
  </si>
  <si>
    <t>000002513-000</t>
  </si>
  <si>
    <t xml:space="preserve">000002513           </t>
  </si>
  <si>
    <t>000002531-000</t>
  </si>
  <si>
    <t xml:space="preserve">000002531           </t>
  </si>
  <si>
    <t>000002049-000</t>
  </si>
  <si>
    <t>SERVIDOR DE COMUNICACONES CENTRAL TELEF</t>
  </si>
  <si>
    <t xml:space="preserve">000002049           </t>
  </si>
  <si>
    <t>000002225-000</t>
  </si>
  <si>
    <t xml:space="preserve">000002225           </t>
  </si>
  <si>
    <t>000002397-000</t>
  </si>
  <si>
    <t xml:space="preserve">000002397           </t>
  </si>
  <si>
    <t>000002778-000</t>
  </si>
  <si>
    <t>LEASING DE OCCIDENTE 190-086860 TTO283</t>
  </si>
  <si>
    <t>TTO283</t>
  </si>
  <si>
    <t xml:space="preserve">000002778           </t>
  </si>
  <si>
    <t>000000047-000</t>
  </si>
  <si>
    <t xml:space="preserve">000000047           </t>
  </si>
  <si>
    <t>000002641-000</t>
  </si>
  <si>
    <t xml:space="preserve">000002641           </t>
  </si>
  <si>
    <t>000002652-000</t>
  </si>
  <si>
    <t xml:space="preserve">000002652           </t>
  </si>
  <si>
    <t>000002663-000</t>
  </si>
  <si>
    <t>SEMIREMOLQUE PLACA 0892 ROMARCO MOD1987</t>
  </si>
  <si>
    <t xml:space="preserve">000002663           </t>
  </si>
  <si>
    <t>000002665-000</t>
  </si>
  <si>
    <t>LLANTAS 275/70 R22,5 148/145J HTC</t>
  </si>
  <si>
    <t xml:space="preserve">000002665           </t>
  </si>
  <si>
    <t>000002674-000</t>
  </si>
  <si>
    <t xml:space="preserve">000002674           </t>
  </si>
  <si>
    <t>000002680-000</t>
  </si>
  <si>
    <t xml:space="preserve">000002680           </t>
  </si>
  <si>
    <t>000002691-000</t>
  </si>
  <si>
    <t>LLANTAS 700 R15, R16 MASSE, R17 HANKOK</t>
  </si>
  <si>
    <t xml:space="preserve">000002691           </t>
  </si>
  <si>
    <t>000002710-000</t>
  </si>
  <si>
    <t>LEASING CORPBANCA 037-1000-253 WER383</t>
  </si>
  <si>
    <t>WER383</t>
  </si>
  <si>
    <t xml:space="preserve">000002710           </t>
  </si>
  <si>
    <t>000002831-000</t>
  </si>
  <si>
    <t>BASCULA FIJA DE PLATAFORMA 1729</t>
  </si>
  <si>
    <t xml:space="preserve">000002831           </t>
  </si>
  <si>
    <t>000002487-000</t>
  </si>
  <si>
    <t xml:space="preserve">000002487           </t>
  </si>
  <si>
    <t>000002492-000</t>
  </si>
  <si>
    <t xml:space="preserve">000002492           </t>
  </si>
  <si>
    <t>000002582-000</t>
  </si>
  <si>
    <t xml:space="preserve">000002582           </t>
  </si>
  <si>
    <t>000002677-000</t>
  </si>
  <si>
    <t xml:space="preserve">000002677           </t>
  </si>
  <si>
    <t>000002717-000</t>
  </si>
  <si>
    <t>LEASING CORPBANCA 037-1000-254 WER390</t>
  </si>
  <si>
    <t>WER390</t>
  </si>
  <si>
    <t xml:space="preserve">000002717           </t>
  </si>
  <si>
    <t>000002755-000</t>
  </si>
  <si>
    <t>LEASING DE OCCIDENTE 180-086913 TTO389</t>
  </si>
  <si>
    <t>TTO389</t>
  </si>
  <si>
    <t xml:space="preserve">000002755           </t>
  </si>
  <si>
    <t>000000303-000</t>
  </si>
  <si>
    <t xml:space="preserve">000000303           </t>
  </si>
  <si>
    <t>000000399-000</t>
  </si>
  <si>
    <t xml:space="preserve">000000399           </t>
  </si>
  <si>
    <t>000000409-000</t>
  </si>
  <si>
    <t xml:space="preserve">000000409           </t>
  </si>
  <si>
    <t>000000419-000</t>
  </si>
  <si>
    <t xml:space="preserve">000000419           </t>
  </si>
  <si>
    <t>000000572-000</t>
  </si>
  <si>
    <t xml:space="preserve">000000572           </t>
  </si>
  <si>
    <t>000000607-000</t>
  </si>
  <si>
    <t xml:space="preserve">000000607           </t>
  </si>
  <si>
    <t>000000659-000</t>
  </si>
  <si>
    <t xml:space="preserve">000000659           </t>
  </si>
  <si>
    <t>000000712-000</t>
  </si>
  <si>
    <t xml:space="preserve">000000712           </t>
  </si>
  <si>
    <t>000000730-000</t>
  </si>
  <si>
    <t xml:space="preserve">000000730           </t>
  </si>
  <si>
    <t>000000869-000</t>
  </si>
  <si>
    <t xml:space="preserve">000000869           </t>
  </si>
  <si>
    <t>000000887-000</t>
  </si>
  <si>
    <t xml:space="preserve">000000887           </t>
  </si>
  <si>
    <t>000000930-000</t>
  </si>
  <si>
    <t xml:space="preserve">000000930           </t>
  </si>
  <si>
    <t>000000972-000</t>
  </si>
  <si>
    <t xml:space="preserve">000000972           </t>
  </si>
  <si>
    <t>000000981-000</t>
  </si>
  <si>
    <t xml:space="preserve">000000981           </t>
  </si>
  <si>
    <t>000000986-000</t>
  </si>
  <si>
    <t xml:space="preserve">000000986           </t>
  </si>
  <si>
    <t>000001139-000</t>
  </si>
  <si>
    <t xml:space="preserve">000001139           </t>
  </si>
  <si>
    <t>000001268-000</t>
  </si>
  <si>
    <t xml:space="preserve">000001268           </t>
  </si>
  <si>
    <t>000001426-000</t>
  </si>
  <si>
    <t xml:space="preserve">000001426           </t>
  </si>
  <si>
    <t>000001464-000</t>
  </si>
  <si>
    <t xml:space="preserve">000001464           </t>
  </si>
  <si>
    <t>000001592-000</t>
  </si>
  <si>
    <t xml:space="preserve">000001592           </t>
  </si>
  <si>
    <t>000001803-000</t>
  </si>
  <si>
    <t xml:space="preserve">000001803           </t>
  </si>
  <si>
    <t>000001913-000</t>
  </si>
  <si>
    <t xml:space="preserve">000001913           </t>
  </si>
  <si>
    <t>000002333-000</t>
  </si>
  <si>
    <t xml:space="preserve">000002333           </t>
  </si>
  <si>
    <t>000002346-000</t>
  </si>
  <si>
    <t xml:space="preserve">000002346           </t>
  </si>
  <si>
    <t>000002369-000</t>
  </si>
  <si>
    <t xml:space="preserve">000002369           </t>
  </si>
  <si>
    <t>000002373-000</t>
  </si>
  <si>
    <t xml:space="preserve">000002373           </t>
  </si>
  <si>
    <t>000002380-000</t>
  </si>
  <si>
    <t xml:space="preserve">000002380           </t>
  </si>
  <si>
    <t>000002382-000</t>
  </si>
  <si>
    <t xml:space="preserve">000002382           </t>
  </si>
  <si>
    <t>000002388-000</t>
  </si>
  <si>
    <t xml:space="preserve">000002388           </t>
  </si>
  <si>
    <t>000002392-000</t>
  </si>
  <si>
    <t xml:space="preserve">000002392           </t>
  </si>
  <si>
    <t>000001854-000</t>
  </si>
  <si>
    <t>EQUIPOS DELL</t>
  </si>
  <si>
    <t xml:space="preserve">000001854           </t>
  </si>
  <si>
    <t>000001859-000</t>
  </si>
  <si>
    <t>FOTOCOPIADORA IMPRESORA RICOH MPC LASER</t>
  </si>
  <si>
    <t xml:space="preserve">000001859           </t>
  </si>
  <si>
    <t>000001868-000</t>
  </si>
  <si>
    <t xml:space="preserve">000001868           </t>
  </si>
  <si>
    <t>000001869-000</t>
  </si>
  <si>
    <t xml:space="preserve">000001869           </t>
  </si>
  <si>
    <t>000001873-000</t>
  </si>
  <si>
    <t xml:space="preserve">000001873           </t>
  </si>
  <si>
    <t>000001874-000</t>
  </si>
  <si>
    <t xml:space="preserve">000001874           </t>
  </si>
  <si>
    <t>000001881-000</t>
  </si>
  <si>
    <t xml:space="preserve">000001881           </t>
  </si>
  <si>
    <t>000001889-000</t>
  </si>
  <si>
    <t xml:space="preserve">000001889           </t>
  </si>
  <si>
    <t>000001894-000</t>
  </si>
  <si>
    <t xml:space="preserve">000001894           </t>
  </si>
  <si>
    <t>000001896-000</t>
  </si>
  <si>
    <t xml:space="preserve">000001896           </t>
  </si>
  <si>
    <t>000002405-000</t>
  </si>
  <si>
    <t xml:space="preserve">000002405           </t>
  </si>
  <si>
    <t>000001833-000</t>
  </si>
  <si>
    <t xml:space="preserve">000001833           </t>
  </si>
  <si>
    <t>000001836-000</t>
  </si>
  <si>
    <t xml:space="preserve">000001836           </t>
  </si>
  <si>
    <t>000001846-000</t>
  </si>
  <si>
    <t xml:space="preserve">000001846           </t>
  </si>
  <si>
    <t>000001848-000</t>
  </si>
  <si>
    <t xml:space="preserve">000001848           </t>
  </si>
  <si>
    <t>000002287-000</t>
  </si>
  <si>
    <t xml:space="preserve">000002287           </t>
  </si>
  <si>
    <t>000002293-000</t>
  </si>
  <si>
    <t xml:space="preserve">000002293           </t>
  </si>
  <si>
    <t>000002299-000</t>
  </si>
  <si>
    <t xml:space="preserve">000002299           </t>
  </si>
  <si>
    <t>000002301-000</t>
  </si>
  <si>
    <t xml:space="preserve">000002301           </t>
  </si>
  <si>
    <t>000002312-000</t>
  </si>
  <si>
    <t xml:space="preserve">000002312           </t>
  </si>
  <si>
    <t>000002111-000</t>
  </si>
  <si>
    <t xml:space="preserve">000002111           </t>
  </si>
  <si>
    <t>000002118-000</t>
  </si>
  <si>
    <t xml:space="preserve">000002118           </t>
  </si>
  <si>
    <t>000002122-000</t>
  </si>
  <si>
    <t xml:space="preserve">000002122           </t>
  </si>
  <si>
    <t>000002131-000</t>
  </si>
  <si>
    <t xml:space="preserve">000002131           </t>
  </si>
  <si>
    <t>000002134-000</t>
  </si>
  <si>
    <t xml:space="preserve">000002134           </t>
  </si>
  <si>
    <t>000002139-000</t>
  </si>
  <si>
    <t>PROYECTOR EPSON LITE HOME 730 IBAGUE</t>
  </si>
  <si>
    <t xml:space="preserve">000002139           </t>
  </si>
  <si>
    <t>000002141-000</t>
  </si>
  <si>
    <t>EQUIPO DE COMPUTO PARA SANTA MARTA</t>
  </si>
  <si>
    <t xml:space="preserve">000002141           </t>
  </si>
  <si>
    <t>000002148-000</t>
  </si>
  <si>
    <t>MICL-097385 HP P2000 LFF MODULAR SAMAT</t>
  </si>
  <si>
    <t xml:space="preserve">000002148           </t>
  </si>
  <si>
    <t>000002155-000</t>
  </si>
  <si>
    <t>EQUIPOS TODO EN UNO PARA SEDE LOGISTICA</t>
  </si>
  <si>
    <t xml:space="preserve">000002155           </t>
  </si>
  <si>
    <t>000002158-000</t>
  </si>
  <si>
    <t xml:space="preserve">000002158           </t>
  </si>
  <si>
    <t>000002167-000</t>
  </si>
  <si>
    <t>MICROFONO</t>
  </si>
  <si>
    <t xml:space="preserve">000002167           </t>
  </si>
  <si>
    <t>000002172-000</t>
  </si>
  <si>
    <t xml:space="preserve">000002172           </t>
  </si>
  <si>
    <t>000002184-000</t>
  </si>
  <si>
    <t xml:space="preserve">000002184           </t>
  </si>
  <si>
    <t>000002190-000</t>
  </si>
  <si>
    <t xml:space="preserve">000002190           </t>
  </si>
  <si>
    <t>000002209-000</t>
  </si>
  <si>
    <t xml:space="preserve">000002209           </t>
  </si>
  <si>
    <t>000002212-000</t>
  </si>
  <si>
    <t xml:space="preserve">000002212           </t>
  </si>
  <si>
    <t>000002215-000</t>
  </si>
  <si>
    <t xml:space="preserve">000002215           </t>
  </si>
  <si>
    <t>000002217-000</t>
  </si>
  <si>
    <t xml:space="preserve">000002217           </t>
  </si>
  <si>
    <t>000002222-000</t>
  </si>
  <si>
    <t xml:space="preserve">000002222           </t>
  </si>
  <si>
    <t>000001916-000</t>
  </si>
  <si>
    <t xml:space="preserve">000001916           </t>
  </si>
  <si>
    <t>000001917-000</t>
  </si>
  <si>
    <t>UPS TRIPP LITE 120 APC SALIDA 8 BARRANQ</t>
  </si>
  <si>
    <t xml:space="preserve">000001917           </t>
  </si>
  <si>
    <t>000001919-000</t>
  </si>
  <si>
    <t xml:space="preserve">000001919           </t>
  </si>
  <si>
    <t>000001921-000</t>
  </si>
  <si>
    <t xml:space="preserve">000001921           </t>
  </si>
  <si>
    <t>000001945-000</t>
  </si>
  <si>
    <t xml:space="preserve">000001945           </t>
  </si>
  <si>
    <t>000001947-000</t>
  </si>
  <si>
    <t>PLANTA TELEFONICA PANASONIC KX TDA 100</t>
  </si>
  <si>
    <t xml:space="preserve">000001947           </t>
  </si>
  <si>
    <t>000001981-000</t>
  </si>
  <si>
    <t xml:space="preserve">000001981           </t>
  </si>
  <si>
    <t>000001987-000</t>
  </si>
  <si>
    <t xml:space="preserve">000001987           </t>
  </si>
  <si>
    <t>000001994-000</t>
  </si>
  <si>
    <t>UPS TRIPP LITE 120 APC SALIDA 16 TOMAS</t>
  </si>
  <si>
    <t xml:space="preserve">000001994           </t>
  </si>
  <si>
    <t>000001996-000</t>
  </si>
  <si>
    <t xml:space="preserve">000001996           </t>
  </si>
  <si>
    <t>000001997-000</t>
  </si>
  <si>
    <t xml:space="preserve">000001997           </t>
  </si>
  <si>
    <t>000001999-000</t>
  </si>
  <si>
    <t xml:space="preserve">000001999           </t>
  </si>
  <si>
    <t>000002002-000</t>
  </si>
  <si>
    <t xml:space="preserve">000002002           </t>
  </si>
  <si>
    <t>000002013-000</t>
  </si>
  <si>
    <t xml:space="preserve">000002013           </t>
  </si>
  <si>
    <t>000002061-000</t>
  </si>
  <si>
    <t xml:space="preserve">000002061           </t>
  </si>
  <si>
    <t>000002087-000</t>
  </si>
  <si>
    <t xml:space="preserve">000002087           </t>
  </si>
  <si>
    <t>000002092-000</t>
  </si>
  <si>
    <t xml:space="preserve">000002092           </t>
  </si>
  <si>
    <t>000000104-000</t>
  </si>
  <si>
    <t xml:space="preserve">000000104           </t>
  </si>
  <si>
    <t>000000736-000</t>
  </si>
  <si>
    <t xml:space="preserve">000000736           </t>
  </si>
  <si>
    <t>000000737-000</t>
  </si>
  <si>
    <t xml:space="preserve">000000737           </t>
  </si>
  <si>
    <t>000000748-000</t>
  </si>
  <si>
    <t xml:space="preserve">000000748           </t>
  </si>
  <si>
    <t>000000756-000</t>
  </si>
  <si>
    <t xml:space="preserve">000000756           </t>
  </si>
  <si>
    <t>000000760-000</t>
  </si>
  <si>
    <t xml:space="preserve">000000760           </t>
  </si>
  <si>
    <t>000000775-000</t>
  </si>
  <si>
    <t xml:space="preserve">000000775           </t>
  </si>
  <si>
    <t>000000105-000</t>
  </si>
  <si>
    <t xml:space="preserve">000000105           </t>
  </si>
  <si>
    <t>000000109-000</t>
  </si>
  <si>
    <t xml:space="preserve">000000109           </t>
  </si>
  <si>
    <t>000000123-000</t>
  </si>
  <si>
    <t xml:space="preserve">000000123           </t>
  </si>
  <si>
    <t>000000134-000</t>
  </si>
  <si>
    <t xml:space="preserve">000000134           </t>
  </si>
  <si>
    <t>000000164-000</t>
  </si>
  <si>
    <t xml:space="preserve">000000164           </t>
  </si>
  <si>
    <t>000000166-000</t>
  </si>
  <si>
    <t xml:space="preserve">000000166           </t>
  </si>
  <si>
    <t>000000175-000</t>
  </si>
  <si>
    <t xml:space="preserve">000000175           </t>
  </si>
  <si>
    <t>000000183-000</t>
  </si>
  <si>
    <t xml:space="preserve">000000183           </t>
  </si>
  <si>
    <t>000000190-000</t>
  </si>
  <si>
    <t xml:space="preserve">000000190           </t>
  </si>
  <si>
    <t>000000203-000</t>
  </si>
  <si>
    <t xml:space="preserve">000000203           </t>
  </si>
  <si>
    <t>000000208-000</t>
  </si>
  <si>
    <t xml:space="preserve">000000208           </t>
  </si>
  <si>
    <t>000000216-000</t>
  </si>
  <si>
    <t xml:space="preserve">000000216           </t>
  </si>
  <si>
    <t>000000228-000</t>
  </si>
  <si>
    <t xml:space="preserve">000000228           </t>
  </si>
  <si>
    <t>000000231-000</t>
  </si>
  <si>
    <t xml:space="preserve">000000231           </t>
  </si>
  <si>
    <t>000000232-000</t>
  </si>
  <si>
    <t xml:space="preserve">000000232           </t>
  </si>
  <si>
    <t>000000234-000</t>
  </si>
  <si>
    <t xml:space="preserve">000000234           </t>
  </si>
  <si>
    <t>000000235-000</t>
  </si>
  <si>
    <t xml:space="preserve">000000235           </t>
  </si>
  <si>
    <t>000000250-000</t>
  </si>
  <si>
    <t xml:space="preserve">000000250           </t>
  </si>
  <si>
    <t>000000259-000</t>
  </si>
  <si>
    <t xml:space="preserve">000000259           </t>
  </si>
  <si>
    <t>000000266-000</t>
  </si>
  <si>
    <t xml:space="preserve">000000266           </t>
  </si>
  <si>
    <t>000000267-000</t>
  </si>
  <si>
    <t xml:space="preserve">000000267           </t>
  </si>
  <si>
    <t>000000271-000</t>
  </si>
  <si>
    <t xml:space="preserve">000000271           </t>
  </si>
  <si>
    <t>000000274-000</t>
  </si>
  <si>
    <t xml:space="preserve">000000274           </t>
  </si>
  <si>
    <t>000002235-000</t>
  </si>
  <si>
    <t xml:space="preserve">000002235           </t>
  </si>
  <si>
    <t>000002242-000</t>
  </si>
  <si>
    <t xml:space="preserve">000002242           </t>
  </si>
  <si>
    <t>000002244-000</t>
  </si>
  <si>
    <t xml:space="preserve">000002244           </t>
  </si>
  <si>
    <t>000002236-000</t>
  </si>
  <si>
    <t xml:space="preserve">000002236           </t>
  </si>
  <si>
    <t>000000058-000</t>
  </si>
  <si>
    <t xml:space="preserve">000000058           </t>
  </si>
  <si>
    <t>000000075-000</t>
  </si>
  <si>
    <t xml:space="preserve">000000075           </t>
  </si>
  <si>
    <t>000000529-000</t>
  </si>
  <si>
    <t xml:space="preserve">000000529           </t>
  </si>
  <si>
    <t>000000527-000</t>
  </si>
  <si>
    <t xml:space="preserve">000000527           </t>
  </si>
  <si>
    <t>000000530-000</t>
  </si>
  <si>
    <t xml:space="preserve">000000530           </t>
  </si>
  <si>
    <t>000000534-000</t>
  </si>
  <si>
    <t xml:space="preserve">000000534           </t>
  </si>
  <si>
    <t>000000569-000</t>
  </si>
  <si>
    <t xml:space="preserve">000000569           </t>
  </si>
  <si>
    <t>000000575-000</t>
  </si>
  <si>
    <t xml:space="preserve">000000575           </t>
  </si>
  <si>
    <t>000000587-000</t>
  </si>
  <si>
    <t xml:space="preserve">000000587           </t>
  </si>
  <si>
    <t>000000599-000</t>
  </si>
  <si>
    <t xml:space="preserve">000000599           </t>
  </si>
  <si>
    <t>000000609-000</t>
  </si>
  <si>
    <t xml:space="preserve">000000609           </t>
  </si>
  <si>
    <t>000000614-000</t>
  </si>
  <si>
    <t xml:space="preserve">000000614           </t>
  </si>
  <si>
    <t>000000617-000</t>
  </si>
  <si>
    <t xml:space="preserve">000000617           </t>
  </si>
  <si>
    <t>000000626-000</t>
  </si>
  <si>
    <t xml:space="preserve">000000626           </t>
  </si>
  <si>
    <t>000000632-000</t>
  </si>
  <si>
    <t xml:space="preserve">000000632           </t>
  </si>
  <si>
    <t>000000630-000</t>
  </si>
  <si>
    <t xml:space="preserve">000000630           </t>
  </si>
  <si>
    <t>000000642-000</t>
  </si>
  <si>
    <t xml:space="preserve">000000642           </t>
  </si>
  <si>
    <t>000000644-000</t>
  </si>
  <si>
    <t xml:space="preserve">000000644           </t>
  </si>
  <si>
    <t>000000646-000</t>
  </si>
  <si>
    <t xml:space="preserve">000000646           </t>
  </si>
  <si>
    <t>000000652-000</t>
  </si>
  <si>
    <t xml:space="preserve">000000652           </t>
  </si>
  <si>
    <t>000000665-000</t>
  </si>
  <si>
    <t xml:space="preserve">000000665           </t>
  </si>
  <si>
    <t>000000284-000</t>
  </si>
  <si>
    <t xml:space="preserve">000000284           </t>
  </si>
  <si>
    <t>000000296-000</t>
  </si>
  <si>
    <t xml:space="preserve">000000296           </t>
  </si>
  <si>
    <t>000000316-000</t>
  </si>
  <si>
    <t xml:space="preserve">000000316           </t>
  </si>
  <si>
    <t>000000322-000</t>
  </si>
  <si>
    <t xml:space="preserve">000000322           </t>
  </si>
  <si>
    <t>000000341-000</t>
  </si>
  <si>
    <t xml:space="preserve">000000341           </t>
  </si>
  <si>
    <t>000000343-000</t>
  </si>
  <si>
    <t xml:space="preserve">000000343           </t>
  </si>
  <si>
    <t>000000355-000</t>
  </si>
  <si>
    <t xml:space="preserve">000000355           </t>
  </si>
  <si>
    <t>000000378-000</t>
  </si>
  <si>
    <t xml:space="preserve">000000378           </t>
  </si>
  <si>
    <t>000000384-000</t>
  </si>
  <si>
    <t xml:space="preserve">000000384           </t>
  </si>
  <si>
    <t>000000393-000</t>
  </si>
  <si>
    <t xml:space="preserve">000000393           </t>
  </si>
  <si>
    <t>000000398-000</t>
  </si>
  <si>
    <t xml:space="preserve">000000398           </t>
  </si>
  <si>
    <t>000000411-000</t>
  </si>
  <si>
    <t xml:space="preserve">000000411           </t>
  </si>
  <si>
    <t>000000425-000</t>
  </si>
  <si>
    <t xml:space="preserve">000000425           </t>
  </si>
  <si>
    <t>000000459-000</t>
  </si>
  <si>
    <t xml:space="preserve">000000459           </t>
  </si>
  <si>
    <t>000000465-000</t>
  </si>
  <si>
    <t xml:space="preserve">000000465           </t>
  </si>
  <si>
    <t>000000468-000</t>
  </si>
  <si>
    <t xml:space="preserve">000000468           </t>
  </si>
  <si>
    <t>000000484-000</t>
  </si>
  <si>
    <t xml:space="preserve">000000484           </t>
  </si>
  <si>
    <t>000000487-000</t>
  </si>
  <si>
    <t xml:space="preserve">000000487           </t>
  </si>
  <si>
    <t>000000489-000</t>
  </si>
  <si>
    <t xml:space="preserve">000000489           </t>
  </si>
  <si>
    <t>000000500-000</t>
  </si>
  <si>
    <t xml:space="preserve">000000500           </t>
  </si>
  <si>
    <t>000000034-000</t>
  </si>
  <si>
    <t xml:space="preserve">000000034           </t>
  </si>
  <si>
    <t>000000035-000</t>
  </si>
  <si>
    <t xml:space="preserve">000000035           </t>
  </si>
  <si>
    <t>000000036-000</t>
  </si>
  <si>
    <t xml:space="preserve">000000036           </t>
  </si>
  <si>
    <t>000001187-000</t>
  </si>
  <si>
    <t xml:space="preserve">000001187           </t>
  </si>
  <si>
    <t>000001195-000</t>
  </si>
  <si>
    <t>PLATAFORMA CARRO</t>
  </si>
  <si>
    <t xml:space="preserve">000001195           </t>
  </si>
  <si>
    <t>000001197-000</t>
  </si>
  <si>
    <t>ESTANTERIA METALICA BUCARAMANGA</t>
  </si>
  <si>
    <t xml:space="preserve">000001197           </t>
  </si>
  <si>
    <t>000001219-000</t>
  </si>
  <si>
    <t xml:space="preserve">000001219           </t>
  </si>
  <si>
    <t>000001224-000</t>
  </si>
  <si>
    <t xml:space="preserve">000001224           </t>
  </si>
  <si>
    <t>000001225-000</t>
  </si>
  <si>
    <t xml:space="preserve">000001225           </t>
  </si>
  <si>
    <t>000001226-000</t>
  </si>
  <si>
    <t xml:space="preserve">000001226           </t>
  </si>
  <si>
    <t>000001228-000</t>
  </si>
  <si>
    <t xml:space="preserve">000001228           </t>
  </si>
  <si>
    <t>000001790-000</t>
  </si>
  <si>
    <t xml:space="preserve">000001790           </t>
  </si>
  <si>
    <t>000001800-000</t>
  </si>
  <si>
    <t xml:space="preserve">000001800           </t>
  </si>
  <si>
    <t>000001236-000</t>
  </si>
  <si>
    <t xml:space="preserve">000001236           </t>
  </si>
  <si>
    <t>000001249-000</t>
  </si>
  <si>
    <t xml:space="preserve">000001249           </t>
  </si>
  <si>
    <t>000001250-000</t>
  </si>
  <si>
    <t xml:space="preserve">000001250           </t>
  </si>
  <si>
    <t>000001253-000</t>
  </si>
  <si>
    <t xml:space="preserve">000001253           </t>
  </si>
  <si>
    <t>000001255-000</t>
  </si>
  <si>
    <t xml:space="preserve">000001255           </t>
  </si>
  <si>
    <t>000001262-000</t>
  </si>
  <si>
    <t xml:space="preserve">000001262           </t>
  </si>
  <si>
    <t>000001288-000</t>
  </si>
  <si>
    <t xml:space="preserve">000001288           </t>
  </si>
  <si>
    <t>000001293-000</t>
  </si>
  <si>
    <t xml:space="preserve">000001293           </t>
  </si>
  <si>
    <t>000001294-000</t>
  </si>
  <si>
    <t xml:space="preserve">000001294           </t>
  </si>
  <si>
    <t>000001308-000</t>
  </si>
  <si>
    <t xml:space="preserve">000001308           </t>
  </si>
  <si>
    <t>000001332-000</t>
  </si>
  <si>
    <t xml:space="preserve">000001332           </t>
  </si>
  <si>
    <t>000000674-000</t>
  </si>
  <si>
    <t xml:space="preserve">000000674           </t>
  </si>
  <si>
    <t>000000675-000</t>
  </si>
  <si>
    <t xml:space="preserve">000000675           </t>
  </si>
  <si>
    <t>000000678-000</t>
  </si>
  <si>
    <t xml:space="preserve">000000678           </t>
  </si>
  <si>
    <t>000000684-000</t>
  </si>
  <si>
    <t xml:space="preserve">000000684           </t>
  </si>
  <si>
    <t>000000698-000</t>
  </si>
  <si>
    <t xml:space="preserve">000000698           </t>
  </si>
  <si>
    <t>000000699-000</t>
  </si>
  <si>
    <t xml:space="preserve">000000699           </t>
  </si>
  <si>
    <t>000000708-000</t>
  </si>
  <si>
    <t xml:space="preserve">000000708           </t>
  </si>
  <si>
    <t>000000722-000</t>
  </si>
  <si>
    <t xml:space="preserve">000000722           </t>
  </si>
  <si>
    <t>000000019-000</t>
  </si>
  <si>
    <t xml:space="preserve">000000019           </t>
  </si>
  <si>
    <t>000001552-000</t>
  </si>
  <si>
    <t xml:space="preserve">000001552           </t>
  </si>
  <si>
    <t>000001567-000</t>
  </si>
  <si>
    <t xml:space="preserve">000001567           </t>
  </si>
  <si>
    <t>000001571-000</t>
  </si>
  <si>
    <t xml:space="preserve">000001571           </t>
  </si>
  <si>
    <t>000001577-000</t>
  </si>
  <si>
    <t xml:space="preserve">000001577           </t>
  </si>
  <si>
    <t>000001581-000</t>
  </si>
  <si>
    <t xml:space="preserve">000001581           </t>
  </si>
  <si>
    <t>000001593-000</t>
  </si>
  <si>
    <t xml:space="preserve">000001593           </t>
  </si>
  <si>
    <t>000001596-000</t>
  </si>
  <si>
    <t xml:space="preserve">000001596           </t>
  </si>
  <si>
    <t>000001601-000</t>
  </si>
  <si>
    <t xml:space="preserve">000001601           </t>
  </si>
  <si>
    <t>000001603-000</t>
  </si>
  <si>
    <t xml:space="preserve">000001603           </t>
  </si>
  <si>
    <t>000001610-000</t>
  </si>
  <si>
    <t xml:space="preserve">000001610           </t>
  </si>
  <si>
    <t>000001617-000</t>
  </si>
  <si>
    <t xml:space="preserve">000001617           </t>
  </si>
  <si>
    <t>000001622-000</t>
  </si>
  <si>
    <t xml:space="preserve">000001622           </t>
  </si>
  <si>
    <t>000001625-000</t>
  </si>
  <si>
    <t xml:space="preserve">000001625           </t>
  </si>
  <si>
    <t>000001631-000</t>
  </si>
  <si>
    <t xml:space="preserve">000001631           </t>
  </si>
  <si>
    <t>000001637-000</t>
  </si>
  <si>
    <t>INSTALACION ELECTRICA</t>
  </si>
  <si>
    <t xml:space="preserve">000001637           </t>
  </si>
  <si>
    <t>000001643-000</t>
  </si>
  <si>
    <t>CONTENEDOR 120 LTS Y 240 LTS MARFIL TAPA</t>
  </si>
  <si>
    <t xml:space="preserve">000001643           </t>
  </si>
  <si>
    <t>000001652-000</t>
  </si>
  <si>
    <t xml:space="preserve">000001652           </t>
  </si>
  <si>
    <t>000001662-000</t>
  </si>
  <si>
    <t xml:space="preserve">000001662           </t>
  </si>
  <si>
    <t>000001665-000</t>
  </si>
  <si>
    <t xml:space="preserve">000001665           </t>
  </si>
  <si>
    <t>000001669-000</t>
  </si>
  <si>
    <t xml:space="preserve">000001669           </t>
  </si>
  <si>
    <t>000001343-000</t>
  </si>
  <si>
    <t xml:space="preserve">000001343           </t>
  </si>
  <si>
    <t>000001348-000</t>
  </si>
  <si>
    <t xml:space="preserve">000001348           </t>
  </si>
  <si>
    <t>000001351-000</t>
  </si>
  <si>
    <t xml:space="preserve">000001351           </t>
  </si>
  <si>
    <t>000001357-000</t>
  </si>
  <si>
    <t xml:space="preserve">000001357           </t>
  </si>
  <si>
    <t>000001382-000</t>
  </si>
  <si>
    <t xml:space="preserve">000001382           </t>
  </si>
  <si>
    <t>000001384-000</t>
  </si>
  <si>
    <t xml:space="preserve">000001384           </t>
  </si>
  <si>
    <t>000001388-000</t>
  </si>
  <si>
    <t xml:space="preserve">000001388           </t>
  </si>
  <si>
    <t>000001394-000</t>
  </si>
  <si>
    <t xml:space="preserve">000001394           </t>
  </si>
  <si>
    <t>000001396-000</t>
  </si>
  <si>
    <t xml:space="preserve">000001396           </t>
  </si>
  <si>
    <t>000001403-000</t>
  </si>
  <si>
    <t xml:space="preserve">000001403           </t>
  </si>
  <si>
    <t>000001409-000</t>
  </si>
  <si>
    <t xml:space="preserve">000001409           </t>
  </si>
  <si>
    <t>000001415-000</t>
  </si>
  <si>
    <t>UPS POWERCOM INTERACTIVA</t>
  </si>
  <si>
    <t xml:space="preserve">000001415           </t>
  </si>
  <si>
    <t>000001442-000</t>
  </si>
  <si>
    <t>ANILLADORA INDUSTRIAL</t>
  </si>
  <si>
    <t xml:space="preserve">000001442           </t>
  </si>
  <si>
    <t>000001445-000</t>
  </si>
  <si>
    <t>NEVERA CR291 GRIS</t>
  </si>
  <si>
    <t xml:space="preserve">000001445           </t>
  </si>
  <si>
    <t>000001465-000</t>
  </si>
  <si>
    <t>MUEBLE COUNTER 1.20X 70 BUCARAMANGA</t>
  </si>
  <si>
    <t xml:space="preserve">000001465           </t>
  </si>
  <si>
    <t>000001482-000</t>
  </si>
  <si>
    <t>PTOS DE TRABAJO PALMIRA 1.50X 60</t>
  </si>
  <si>
    <t xml:space="preserve">000001482           </t>
  </si>
  <si>
    <t>000001493-000</t>
  </si>
  <si>
    <t>MUEBLES CUCUTA 1.50 MTS -80 CMS</t>
  </si>
  <si>
    <t xml:space="preserve">000001493           </t>
  </si>
  <si>
    <t>000001524-000</t>
  </si>
  <si>
    <t xml:space="preserve">000001524           </t>
  </si>
  <si>
    <t>000001529-000</t>
  </si>
  <si>
    <t xml:space="preserve">000001529           </t>
  </si>
  <si>
    <t>000001533-000</t>
  </si>
  <si>
    <t xml:space="preserve">000001533           </t>
  </si>
  <si>
    <t>000001754-000</t>
  </si>
  <si>
    <t xml:space="preserve">000001754           </t>
  </si>
  <si>
    <t>000001755-000</t>
  </si>
  <si>
    <t xml:space="preserve">000001755           </t>
  </si>
  <si>
    <t>000001761-000</t>
  </si>
  <si>
    <t xml:space="preserve">000001761           </t>
  </si>
  <si>
    <t>000001778-000</t>
  </si>
  <si>
    <t xml:space="preserve">000001778           </t>
  </si>
  <si>
    <t>000001779-000</t>
  </si>
  <si>
    <t xml:space="preserve">000001779           </t>
  </si>
  <si>
    <t>000001150-000</t>
  </si>
  <si>
    <t xml:space="preserve">000001150           </t>
  </si>
  <si>
    <t>000001171-000</t>
  </si>
  <si>
    <t xml:space="preserve">000001171           </t>
  </si>
  <si>
    <t>000001095-000</t>
  </si>
  <si>
    <t xml:space="preserve">000001095           </t>
  </si>
  <si>
    <t>000001104-000</t>
  </si>
  <si>
    <t xml:space="preserve">000001104           </t>
  </si>
  <si>
    <t>000001112-000</t>
  </si>
  <si>
    <t xml:space="preserve">000001112           </t>
  </si>
  <si>
    <t>000001115-000</t>
  </si>
  <si>
    <t xml:space="preserve">000001115           </t>
  </si>
  <si>
    <t>000001118-000</t>
  </si>
  <si>
    <t>ESTANTERIA METALICA LOGISTICA ITAGUI</t>
  </si>
  <si>
    <t xml:space="preserve">000001118           </t>
  </si>
  <si>
    <t>000001120-000</t>
  </si>
  <si>
    <t>CUARTO FRIO BARRANQUILLA</t>
  </si>
  <si>
    <t xml:space="preserve">000001120           </t>
  </si>
  <si>
    <t>000001123-000</t>
  </si>
  <si>
    <t>CUARTO FRIO IBAGUE</t>
  </si>
  <si>
    <t xml:space="preserve">000001123           </t>
  </si>
  <si>
    <t>000001129-000</t>
  </si>
  <si>
    <t xml:space="preserve">000001129           </t>
  </si>
  <si>
    <t>000001135-000</t>
  </si>
  <si>
    <t xml:space="preserve">000001135           </t>
  </si>
  <si>
    <t>000000797-000</t>
  </si>
  <si>
    <t xml:space="preserve">000000797           </t>
  </si>
  <si>
    <t>000000805-000</t>
  </si>
  <si>
    <t xml:space="preserve">000000805           </t>
  </si>
  <si>
    <t>000000811-000</t>
  </si>
  <si>
    <t xml:space="preserve">000000811           </t>
  </si>
  <si>
    <t>000000812-000</t>
  </si>
  <si>
    <t xml:space="preserve">000000812           </t>
  </si>
  <si>
    <t>000000814-000</t>
  </si>
  <si>
    <t xml:space="preserve">000000814           </t>
  </si>
  <si>
    <t>000000824-000</t>
  </si>
  <si>
    <t xml:space="preserve">000000824           </t>
  </si>
  <si>
    <t>000000826-000</t>
  </si>
  <si>
    <t xml:space="preserve">000000826           </t>
  </si>
  <si>
    <t>000000849-000</t>
  </si>
  <si>
    <t xml:space="preserve">000000849           </t>
  </si>
  <si>
    <t>000000864-000</t>
  </si>
  <si>
    <t xml:space="preserve">000000864           </t>
  </si>
  <si>
    <t>000000868-000</t>
  </si>
  <si>
    <t xml:space="preserve">000000868           </t>
  </si>
  <si>
    <t>000001679-000</t>
  </si>
  <si>
    <t xml:space="preserve">000001679           </t>
  </si>
  <si>
    <t>000001681-000</t>
  </si>
  <si>
    <t xml:space="preserve">000001681           </t>
  </si>
  <si>
    <t>000001684-000</t>
  </si>
  <si>
    <t xml:space="preserve">000001684           </t>
  </si>
  <si>
    <t>000001698-000</t>
  </si>
  <si>
    <t xml:space="preserve">000001698           </t>
  </si>
  <si>
    <t>000001711-000</t>
  </si>
  <si>
    <t xml:space="preserve">000001711           </t>
  </si>
  <si>
    <t>000001730-000</t>
  </si>
  <si>
    <t xml:space="preserve">000001730           </t>
  </si>
  <si>
    <t>000002583-000</t>
  </si>
  <si>
    <t xml:space="preserve">000002583           </t>
  </si>
  <si>
    <t>000002586-000</t>
  </si>
  <si>
    <t xml:space="preserve">000002586           </t>
  </si>
  <si>
    <t>000002589-000</t>
  </si>
  <si>
    <t xml:space="preserve">000002589           </t>
  </si>
  <si>
    <t>000002593-000</t>
  </si>
  <si>
    <t xml:space="preserve">000002593           </t>
  </si>
  <si>
    <t>000002729-000</t>
  </si>
  <si>
    <t>LEASING CORPBANCA 037-1000-256 WER408</t>
  </si>
  <si>
    <t>WER408</t>
  </si>
  <si>
    <t xml:space="preserve">000002729           </t>
  </si>
  <si>
    <t>000002738-000</t>
  </si>
  <si>
    <t>LEASING CORPBANCA 037-1000-267 TFS244</t>
  </si>
  <si>
    <t>TFS244</t>
  </si>
  <si>
    <t xml:space="preserve">000002738           </t>
  </si>
  <si>
    <t>000002600-000</t>
  </si>
  <si>
    <t>UPS TRIPLLITE ONLINE 10 KVA RACK 20/8</t>
  </si>
  <si>
    <t xml:space="preserve">000002600           </t>
  </si>
  <si>
    <t>000002604-000</t>
  </si>
  <si>
    <t xml:space="preserve">000002604           </t>
  </si>
  <si>
    <t>000002617-000</t>
  </si>
  <si>
    <t>VIDEO PROYECTOR EPSON POWERLITE S18</t>
  </si>
  <si>
    <t xml:space="preserve">000002617           </t>
  </si>
  <si>
    <t>000002633-000</t>
  </si>
  <si>
    <t xml:space="preserve">000002633           </t>
  </si>
  <si>
    <t>000000888-000</t>
  </si>
  <si>
    <t xml:space="preserve">000000888           </t>
  </si>
  <si>
    <t>000000893-000</t>
  </si>
  <si>
    <t xml:space="preserve">000000893           </t>
  </si>
  <si>
    <t>000000907-000</t>
  </si>
  <si>
    <t xml:space="preserve">000000907           </t>
  </si>
  <si>
    <t>000000924-000</t>
  </si>
  <si>
    <t xml:space="preserve">000000924           </t>
  </si>
  <si>
    <t>000000928-000</t>
  </si>
  <si>
    <t xml:space="preserve">000000928           </t>
  </si>
  <si>
    <t>000000932-000</t>
  </si>
  <si>
    <t xml:space="preserve">000000932           </t>
  </si>
  <si>
    <t>000000938-000</t>
  </si>
  <si>
    <t xml:space="preserve">000000938           </t>
  </si>
  <si>
    <t>000000946-000</t>
  </si>
  <si>
    <t xml:space="preserve">000000946           </t>
  </si>
  <si>
    <t>000000951-000</t>
  </si>
  <si>
    <t xml:space="preserve">000000951           </t>
  </si>
  <si>
    <t>000000964-000</t>
  </si>
  <si>
    <t xml:space="preserve">000000964           </t>
  </si>
  <si>
    <t>000000967-000</t>
  </si>
  <si>
    <t xml:space="preserve">000000967           </t>
  </si>
  <si>
    <t>000000992-000</t>
  </si>
  <si>
    <t xml:space="preserve">000000992           </t>
  </si>
  <si>
    <t>000000993-000</t>
  </si>
  <si>
    <t xml:space="preserve">000000993           </t>
  </si>
  <si>
    <t>000001004-000</t>
  </si>
  <si>
    <t xml:space="preserve">000001004           </t>
  </si>
  <si>
    <t>000001007-000</t>
  </si>
  <si>
    <t xml:space="preserve">000001007           </t>
  </si>
  <si>
    <t>000001020-000</t>
  </si>
  <si>
    <t xml:space="preserve">000001020           </t>
  </si>
  <si>
    <t>000001023-000</t>
  </si>
  <si>
    <t xml:space="preserve">000001023           </t>
  </si>
  <si>
    <t>000001024-000</t>
  </si>
  <si>
    <t xml:space="preserve">000001024           </t>
  </si>
  <si>
    <t>000001033-000</t>
  </si>
  <si>
    <t xml:space="preserve">000001033           </t>
  </si>
  <si>
    <t>000001051-000</t>
  </si>
  <si>
    <t xml:space="preserve">000001051           </t>
  </si>
  <si>
    <t>000001065-000</t>
  </si>
  <si>
    <t xml:space="preserve">000001065           </t>
  </si>
  <si>
    <t>000001078-000</t>
  </si>
  <si>
    <t xml:space="preserve">000001078           </t>
  </si>
  <si>
    <t>000001079-000</t>
  </si>
  <si>
    <t xml:space="preserve">000001079           </t>
  </si>
  <si>
    <t>000002549-000</t>
  </si>
  <si>
    <t xml:space="preserve">000002549           </t>
  </si>
  <si>
    <t>000002550-000</t>
  </si>
  <si>
    <t xml:space="preserve">000002550           </t>
  </si>
  <si>
    <t>000002726-000</t>
  </si>
  <si>
    <t>LEASING CORPBANCA 037-1000-256 WER405</t>
  </si>
  <si>
    <t>WER405</t>
  </si>
  <si>
    <t xml:space="preserve">000002726           </t>
  </si>
  <si>
    <t>000002727-000</t>
  </si>
  <si>
    <t>LEASING CORPBANCA 037-1000-256 WER406</t>
  </si>
  <si>
    <t>WER406</t>
  </si>
  <si>
    <t xml:space="preserve">000002727           </t>
  </si>
  <si>
    <t>000002416-000</t>
  </si>
  <si>
    <t xml:space="preserve">000002416           </t>
  </si>
  <si>
    <t>000002421-000</t>
  </si>
  <si>
    <t xml:space="preserve">000002421           </t>
  </si>
  <si>
    <t>000002443-000</t>
  </si>
  <si>
    <t xml:space="preserve">000002443           </t>
  </si>
  <si>
    <t>000002444-000</t>
  </si>
  <si>
    <t xml:space="preserve">000002444           </t>
  </si>
  <si>
    <t>000002452-000</t>
  </si>
  <si>
    <t xml:space="preserve">000002452           </t>
  </si>
  <si>
    <t>000002456-000</t>
  </si>
  <si>
    <t xml:space="preserve">000002456           </t>
  </si>
  <si>
    <t>000002457-000</t>
  </si>
  <si>
    <t xml:space="preserve">000002457           </t>
  </si>
  <si>
    <t>000002459-000</t>
  </si>
  <si>
    <t xml:space="preserve">000002459           </t>
  </si>
  <si>
    <t>000002467-000</t>
  </si>
  <si>
    <t xml:space="preserve">000002467           </t>
  </si>
  <si>
    <t>000002489-000</t>
  </si>
  <si>
    <t xml:space="preserve">000002489           </t>
  </si>
  <si>
    <t>000002490-000</t>
  </si>
  <si>
    <t xml:space="preserve">000002490           </t>
  </si>
  <si>
    <t>000002500-000</t>
  </si>
  <si>
    <t xml:space="preserve">000002500           </t>
  </si>
  <si>
    <t>000002510-000</t>
  </si>
  <si>
    <t xml:space="preserve">000002510           </t>
  </si>
  <si>
    <t>000002511-000</t>
  </si>
  <si>
    <t xml:space="preserve">000002511           </t>
  </si>
  <si>
    <t>000002516-000</t>
  </si>
  <si>
    <t xml:space="preserve">000002516           </t>
  </si>
  <si>
    <t>000002522-000</t>
  </si>
  <si>
    <t xml:space="preserve">000002522           </t>
  </si>
  <si>
    <t>000002009-000</t>
  </si>
  <si>
    <t xml:space="preserve">000002009           </t>
  </si>
  <si>
    <t>000002043-000</t>
  </si>
  <si>
    <t xml:space="preserve">000002043           </t>
  </si>
  <si>
    <t>000002085-000</t>
  </si>
  <si>
    <t xml:space="preserve">000002085           </t>
  </si>
  <si>
    <t>000002096-000</t>
  </si>
  <si>
    <t xml:space="preserve">000002096           </t>
  </si>
  <si>
    <t>000002138-000</t>
  </si>
  <si>
    <t>EQUIPO DE COMPUTO FLORENCIA</t>
  </si>
  <si>
    <t xml:space="preserve">000002138           </t>
  </si>
  <si>
    <t>000002269-000</t>
  </si>
  <si>
    <t xml:space="preserve">000002269           </t>
  </si>
  <si>
    <t>000002408-000</t>
  </si>
  <si>
    <t xml:space="preserve">000002408           </t>
  </si>
  <si>
    <t>000002779-000</t>
  </si>
  <si>
    <t>LEASING DE OCCIDENTE 190-086860 TTO284</t>
  </si>
  <si>
    <t>TTO284</t>
  </si>
  <si>
    <t xml:space="preserve">000002779           </t>
  </si>
  <si>
    <t>000002782-000</t>
  </si>
  <si>
    <t>LEASING DE OCCIDENTE 190-086860 TTO287</t>
  </si>
  <si>
    <t>TTO287</t>
  </si>
  <si>
    <t xml:space="preserve">000002782           </t>
  </si>
  <si>
    <t>000002644-000</t>
  </si>
  <si>
    <t xml:space="preserve">000002644           </t>
  </si>
  <si>
    <t>000002648-000</t>
  </si>
  <si>
    <t xml:space="preserve">000002648           </t>
  </si>
  <si>
    <t>000002651-000</t>
  </si>
  <si>
    <t xml:space="preserve">000002651           </t>
  </si>
  <si>
    <t>000002657-000</t>
  </si>
  <si>
    <t>OPCION DE COMPRA 3 MONTACARGAS</t>
  </si>
  <si>
    <t xml:space="preserve">000002657           </t>
  </si>
  <si>
    <t>000002695-000</t>
  </si>
  <si>
    <t>LEASING BANCOLOMBIA 159668 TTP981</t>
  </si>
  <si>
    <t>TTP981</t>
  </si>
  <si>
    <t xml:space="preserve">000002695           </t>
  </si>
  <si>
    <t>000002700-000</t>
  </si>
  <si>
    <t>LEASING BANCOLOMBIA 159668 TTP986</t>
  </si>
  <si>
    <t>TTP986</t>
  </si>
  <si>
    <t xml:space="preserve">000002700           </t>
  </si>
  <si>
    <t>000002715-000</t>
  </si>
  <si>
    <t>LEASING CORPBANCA 037-1000-254 WER388</t>
  </si>
  <si>
    <t>WER388</t>
  </si>
  <si>
    <t xml:space="preserve">000002715           </t>
  </si>
  <si>
    <t>000002791-000</t>
  </si>
  <si>
    <t xml:space="preserve">000002791           </t>
  </si>
  <si>
    <t>000002803-000</t>
  </si>
  <si>
    <t>CARRETA METALICA PLACA 1722</t>
  </si>
  <si>
    <t xml:space="preserve">000002803           </t>
  </si>
  <si>
    <t>000002807-000</t>
  </si>
  <si>
    <t>CARRETAS METALICAS PLACA 1726</t>
  </si>
  <si>
    <t xml:space="preserve">000002807           </t>
  </si>
  <si>
    <t>000002846-000</t>
  </si>
  <si>
    <t xml:space="preserve">1749                </t>
  </si>
  <si>
    <t>000000097-000</t>
  </si>
  <si>
    <t xml:space="preserve">000000097           </t>
  </si>
  <si>
    <t>000000151-000</t>
  </si>
  <si>
    <t xml:space="preserve">000000151           </t>
  </si>
  <si>
    <t>000000457-000</t>
  </si>
  <si>
    <t xml:space="preserve">000000457           </t>
  </si>
  <si>
    <t>000000505-000</t>
  </si>
  <si>
    <t xml:space="preserve">000000505           </t>
  </si>
  <si>
    <t>000000612-000</t>
  </si>
  <si>
    <t xml:space="preserve">000000612           </t>
  </si>
  <si>
    <t>000000616-000</t>
  </si>
  <si>
    <t xml:space="preserve">000000616           </t>
  </si>
  <si>
    <t>000000816-000</t>
  </si>
  <si>
    <t xml:space="preserve">000000816           </t>
  </si>
  <si>
    <t>000000820-000</t>
  </si>
  <si>
    <t xml:space="preserve">000000820           </t>
  </si>
  <si>
    <t>000000825-000</t>
  </si>
  <si>
    <t xml:space="preserve">000000825           </t>
  </si>
  <si>
    <t>000000891-000</t>
  </si>
  <si>
    <t xml:space="preserve">000000891           </t>
  </si>
  <si>
    <t>000000991-000</t>
  </si>
  <si>
    <t xml:space="preserve">000000991           </t>
  </si>
  <si>
    <t>000001217-000</t>
  </si>
  <si>
    <t xml:space="preserve">000001217           </t>
  </si>
  <si>
    <t>000001361-000</t>
  </si>
  <si>
    <t xml:space="preserve">000001361           </t>
  </si>
  <si>
    <t>000001438-000</t>
  </si>
  <si>
    <t xml:space="preserve">000001438           </t>
  </si>
  <si>
    <t>000001558-000</t>
  </si>
  <si>
    <t xml:space="preserve">000001558           </t>
  </si>
  <si>
    <t>000001563-000</t>
  </si>
  <si>
    <t xml:space="preserve">000001563           </t>
  </si>
  <si>
    <t>000001753-000</t>
  </si>
  <si>
    <t xml:space="preserve">000001753           </t>
  </si>
  <si>
    <t>000001963-000</t>
  </si>
  <si>
    <t xml:space="preserve">000001963           </t>
  </si>
  <si>
    <t>000002820-000</t>
  </si>
  <si>
    <t xml:space="preserve">000002820           </t>
  </si>
  <si>
    <t>000002822-000</t>
  </si>
  <si>
    <t xml:space="preserve">000002822           </t>
  </si>
  <si>
    <t>000001762-000</t>
  </si>
  <si>
    <t xml:space="preserve">000001762           </t>
  </si>
  <si>
    <t>000001737-000</t>
  </si>
  <si>
    <t xml:space="preserve">000001737           </t>
  </si>
  <si>
    <t>000002321-000</t>
  </si>
  <si>
    <t xml:space="preserve">000002321           </t>
  </si>
  <si>
    <t>000002326-000</t>
  </si>
  <si>
    <t xml:space="preserve">000002326           </t>
  </si>
  <si>
    <t>000002327-000</t>
  </si>
  <si>
    <t xml:space="preserve">000002327           </t>
  </si>
  <si>
    <t>000002328-000</t>
  </si>
  <si>
    <t xml:space="preserve">000002328           </t>
  </si>
  <si>
    <t>000002332-000</t>
  </si>
  <si>
    <t xml:space="preserve">000002332           </t>
  </si>
  <si>
    <t>000002339-000</t>
  </si>
  <si>
    <t xml:space="preserve">000002339           </t>
  </si>
  <si>
    <t>000002343-000</t>
  </si>
  <si>
    <t xml:space="preserve">000002343           </t>
  </si>
  <si>
    <t>000002360-000</t>
  </si>
  <si>
    <t xml:space="preserve">000002360           </t>
  </si>
  <si>
    <t>000002362-000</t>
  </si>
  <si>
    <t xml:space="preserve">000002362           </t>
  </si>
  <si>
    <t>000002376-000</t>
  </si>
  <si>
    <t xml:space="preserve">000002376           </t>
  </si>
  <si>
    <t>000002391-000</t>
  </si>
  <si>
    <t xml:space="preserve">000002391           </t>
  </si>
  <si>
    <t>000002398-000</t>
  </si>
  <si>
    <t xml:space="preserve">000002398           </t>
  </si>
  <si>
    <t>000001856-000</t>
  </si>
  <si>
    <t>SISTEMATIZA. PEI</t>
  </si>
  <si>
    <t xml:space="preserve">000001856           </t>
  </si>
  <si>
    <t>000001880-000</t>
  </si>
  <si>
    <t>NOTEBOOK-COMPUTADOR PEREIRA</t>
  </si>
  <si>
    <t xml:space="preserve">000001880           </t>
  </si>
  <si>
    <t>000001883-000</t>
  </si>
  <si>
    <t xml:space="preserve">000001883           </t>
  </si>
  <si>
    <t>000002400-000</t>
  </si>
  <si>
    <t xml:space="preserve">000002400           </t>
  </si>
  <si>
    <t>000002411-000</t>
  </si>
  <si>
    <t xml:space="preserve">000002411           </t>
  </si>
  <si>
    <t>000001838-000</t>
  </si>
  <si>
    <t xml:space="preserve">000001838           </t>
  </si>
  <si>
    <t>000001839-000</t>
  </si>
  <si>
    <t xml:space="preserve">000001839           </t>
  </si>
  <si>
    <t>000001845-000</t>
  </si>
  <si>
    <t xml:space="preserve">000001845           </t>
  </si>
  <si>
    <t>000001847-000</t>
  </si>
  <si>
    <t xml:space="preserve">000001847           </t>
  </si>
  <si>
    <t>000002306-000</t>
  </si>
  <si>
    <t xml:space="preserve">000002306           </t>
  </si>
  <si>
    <t>000002317-000</t>
  </si>
  <si>
    <t xml:space="preserve">000002317           </t>
  </si>
  <si>
    <t>000002109-000</t>
  </si>
  <si>
    <t xml:space="preserve">000002109           </t>
  </si>
  <si>
    <t>000002119-000</t>
  </si>
  <si>
    <t xml:space="preserve">000002119           </t>
  </si>
  <si>
    <t>000002145-000</t>
  </si>
  <si>
    <t>PORTATIL LENOVO 6470 CORE 3/500 AGB WIN7</t>
  </si>
  <si>
    <t xml:space="preserve">000002145           </t>
  </si>
  <si>
    <t>000002152-000</t>
  </si>
  <si>
    <t>COMPUTADORES Y LICENCIAS I5-3470</t>
  </si>
  <si>
    <t xml:space="preserve">000002152           </t>
  </si>
  <si>
    <t>000002154-000</t>
  </si>
  <si>
    <t xml:space="preserve">000002154           </t>
  </si>
  <si>
    <t>000002157-000</t>
  </si>
  <si>
    <t>OFFICE HOME AND BUSSINES 2013 32/64</t>
  </si>
  <si>
    <t xml:space="preserve">000002157           </t>
  </si>
  <si>
    <t>000002170-000</t>
  </si>
  <si>
    <t xml:space="preserve">000002170           </t>
  </si>
  <si>
    <t>000002202-000</t>
  </si>
  <si>
    <t xml:space="preserve">000002202           </t>
  </si>
  <si>
    <t>000002205-000</t>
  </si>
  <si>
    <t xml:space="preserve">000002205           </t>
  </si>
  <si>
    <t>000002206-000</t>
  </si>
  <si>
    <t xml:space="preserve">000002206           </t>
  </si>
  <si>
    <t>000002210-000</t>
  </si>
  <si>
    <t xml:space="preserve">000002210           </t>
  </si>
  <si>
    <t>000002214-000</t>
  </si>
  <si>
    <t xml:space="preserve">000002214           </t>
  </si>
  <si>
    <t>000002218-000</t>
  </si>
  <si>
    <t xml:space="preserve">000002218           </t>
  </si>
  <si>
    <t>000002227-000</t>
  </si>
  <si>
    <t xml:space="preserve">000002227           </t>
  </si>
  <si>
    <t>000001899-000</t>
  </si>
  <si>
    <t xml:space="preserve">000001899           </t>
  </si>
  <si>
    <t>000001911-000</t>
  </si>
  <si>
    <t xml:space="preserve">000001911           </t>
  </si>
  <si>
    <t>000001920-000</t>
  </si>
  <si>
    <t xml:space="preserve">000001920           </t>
  </si>
  <si>
    <t>000001935-000</t>
  </si>
  <si>
    <t xml:space="preserve">000001935           </t>
  </si>
  <si>
    <t>000001938-000</t>
  </si>
  <si>
    <t xml:space="preserve">000001938           </t>
  </si>
  <si>
    <t>000001943-000</t>
  </si>
  <si>
    <t>SOFWARE OPERATIVO</t>
  </si>
  <si>
    <t xml:space="preserve">000001943           </t>
  </si>
  <si>
    <t>000001949-000</t>
  </si>
  <si>
    <t>COMPUTADOR PARA BARRANCAS</t>
  </si>
  <si>
    <t xml:space="preserve">000001949           </t>
  </si>
  <si>
    <t>000001958-000</t>
  </si>
  <si>
    <t xml:space="preserve">000001958           </t>
  </si>
  <si>
    <t>000001977-000</t>
  </si>
  <si>
    <t>UPS TRIFASICA CONVERSION TITAN DOBLE120</t>
  </si>
  <si>
    <t xml:space="preserve">000001977           </t>
  </si>
  <si>
    <t>000001995-000</t>
  </si>
  <si>
    <t>SERVIDOR PROLIANT HP 678237 350P</t>
  </si>
  <si>
    <t xml:space="preserve">000001995           </t>
  </si>
  <si>
    <t>000002011-000</t>
  </si>
  <si>
    <t xml:space="preserve">000002011           </t>
  </si>
  <si>
    <t>000002035-000</t>
  </si>
  <si>
    <t>LICENCIAS</t>
  </si>
  <si>
    <t xml:space="preserve">000002035           </t>
  </si>
  <si>
    <t>000002041-000</t>
  </si>
  <si>
    <t xml:space="preserve">000002041           </t>
  </si>
  <si>
    <t>000002042-000</t>
  </si>
  <si>
    <t xml:space="preserve">000002042           </t>
  </si>
  <si>
    <t>000002058-000</t>
  </si>
  <si>
    <t>TARJETA CONTROLADORA LENOVO</t>
  </si>
  <si>
    <t xml:space="preserve">000002058           </t>
  </si>
  <si>
    <t>000002072-000</t>
  </si>
  <si>
    <t xml:space="preserve">000002072           </t>
  </si>
  <si>
    <t>000002089-000</t>
  </si>
  <si>
    <t xml:space="preserve">000002089           </t>
  </si>
  <si>
    <t>000002090-000</t>
  </si>
  <si>
    <t xml:space="preserve">000002090           </t>
  </si>
  <si>
    <t>000002101-000</t>
  </si>
  <si>
    <t xml:space="preserve">000002101           </t>
  </si>
  <si>
    <t>000000739-000</t>
  </si>
  <si>
    <t xml:space="preserve">000000739           </t>
  </si>
  <si>
    <t>000000741-000</t>
  </si>
  <si>
    <t xml:space="preserve">000000741           </t>
  </si>
  <si>
    <t>000000749-000</t>
  </si>
  <si>
    <t xml:space="preserve">000000749           </t>
  </si>
  <si>
    <t>000000758-000</t>
  </si>
  <si>
    <t xml:space="preserve">000000758           </t>
  </si>
  <si>
    <t>000000779-000</t>
  </si>
  <si>
    <t xml:space="preserve">000000779           </t>
  </si>
  <si>
    <t>000000107-000</t>
  </si>
  <si>
    <t xml:space="preserve">000000107           </t>
  </si>
  <si>
    <t>000000111-000</t>
  </si>
  <si>
    <t xml:space="preserve">000000111           </t>
  </si>
  <si>
    <t>000000112-000</t>
  </si>
  <si>
    <t xml:space="preserve">000000112           </t>
  </si>
  <si>
    <t>000000120-000</t>
  </si>
  <si>
    <t xml:space="preserve">000000120           </t>
  </si>
  <si>
    <t>000000122-000</t>
  </si>
  <si>
    <t xml:space="preserve">000000122           </t>
  </si>
  <si>
    <t>000000127-000</t>
  </si>
  <si>
    <t xml:space="preserve">000000127           </t>
  </si>
  <si>
    <t>000000132-000</t>
  </si>
  <si>
    <t xml:space="preserve">000000132           </t>
  </si>
  <si>
    <t>000000139-000</t>
  </si>
  <si>
    <t xml:space="preserve">000000139           </t>
  </si>
  <si>
    <t>000000159-000</t>
  </si>
  <si>
    <t xml:space="preserve">000000159           </t>
  </si>
  <si>
    <t>000000163-000</t>
  </si>
  <si>
    <t xml:space="preserve">000000163           </t>
  </si>
  <si>
    <t>000000165-000</t>
  </si>
  <si>
    <t xml:space="preserve">000000165           </t>
  </si>
  <si>
    <t>000000169-000</t>
  </si>
  <si>
    <t xml:space="preserve">000000169           </t>
  </si>
  <si>
    <t>000000173-000</t>
  </si>
  <si>
    <t xml:space="preserve">000000173           </t>
  </si>
  <si>
    <t>000000176-000</t>
  </si>
  <si>
    <t xml:space="preserve">000000176           </t>
  </si>
  <si>
    <t>000000188-000</t>
  </si>
  <si>
    <t xml:space="preserve">000000188           </t>
  </si>
  <si>
    <t>000000192-000</t>
  </si>
  <si>
    <t xml:space="preserve">000000192           </t>
  </si>
  <si>
    <t>000000206-000</t>
  </si>
  <si>
    <t xml:space="preserve">000000206           </t>
  </si>
  <si>
    <t>000000214-000</t>
  </si>
  <si>
    <t xml:space="preserve">000000214           </t>
  </si>
  <si>
    <t>000000225-000</t>
  </si>
  <si>
    <t xml:space="preserve">000000225           </t>
  </si>
  <si>
    <t>000000226-000</t>
  </si>
  <si>
    <t xml:space="preserve">000000226           </t>
  </si>
  <si>
    <t>000000233-000</t>
  </si>
  <si>
    <t xml:space="preserve">000000233           </t>
  </si>
  <si>
    <t>000000238-000</t>
  </si>
  <si>
    <t xml:space="preserve">000000238           </t>
  </si>
  <si>
    <t>000000247-000</t>
  </si>
  <si>
    <t xml:space="preserve">000000247           </t>
  </si>
  <si>
    <t>000000261-000</t>
  </si>
  <si>
    <t xml:space="preserve">000000261           </t>
  </si>
  <si>
    <t>000000268-000</t>
  </si>
  <si>
    <t xml:space="preserve">000000268           </t>
  </si>
  <si>
    <t>000000273-000</t>
  </si>
  <si>
    <t xml:space="preserve">000000273           </t>
  </si>
  <si>
    <t>000000280-000</t>
  </si>
  <si>
    <t xml:space="preserve">000000280           </t>
  </si>
  <si>
    <t>000002240-000</t>
  </si>
  <si>
    <t xml:space="preserve">000002240           </t>
  </si>
  <si>
    <t>000002247-000</t>
  </si>
  <si>
    <t xml:space="preserve">000002247           </t>
  </si>
  <si>
    <t>000002251-000</t>
  </si>
  <si>
    <t xml:space="preserve">000002251           </t>
  </si>
  <si>
    <t>000002259-000</t>
  </si>
  <si>
    <t xml:space="preserve">000002259           </t>
  </si>
  <si>
    <t>000002261-000</t>
  </si>
  <si>
    <t xml:space="preserve">000002261           </t>
  </si>
  <si>
    <t>000000550-000</t>
  </si>
  <si>
    <t>APV</t>
  </si>
  <si>
    <t>AF150405A</t>
  </si>
  <si>
    <t>URBANOS ADMINISTRACION</t>
  </si>
  <si>
    <t xml:space="preserve">000000550           </t>
  </si>
  <si>
    <t>000002273-000</t>
  </si>
  <si>
    <t xml:space="preserve">000002273           </t>
  </si>
  <si>
    <t>000000063-000</t>
  </si>
  <si>
    <t xml:space="preserve">000000063           </t>
  </si>
  <si>
    <t>000000065-000</t>
  </si>
  <si>
    <t xml:space="preserve">000000065           </t>
  </si>
  <si>
    <t>000000067-000</t>
  </si>
  <si>
    <t xml:space="preserve">000000067           </t>
  </si>
  <si>
    <t>000000070-000</t>
  </si>
  <si>
    <t xml:space="preserve">000000070           </t>
  </si>
  <si>
    <t>000000074-000</t>
  </si>
  <si>
    <t xml:space="preserve">000000074           </t>
  </si>
  <si>
    <t>000000081-000</t>
  </si>
  <si>
    <t xml:space="preserve">000000081           </t>
  </si>
  <si>
    <t>000000084-000</t>
  </si>
  <si>
    <t xml:space="preserve">000000084           </t>
  </si>
  <si>
    <t>000000085-000</t>
  </si>
  <si>
    <t xml:space="preserve">000000085           </t>
  </si>
  <si>
    <t>000000540-000</t>
  </si>
  <si>
    <t xml:space="preserve">000000540           </t>
  </si>
  <si>
    <t>000000543-000</t>
  </si>
  <si>
    <t xml:space="preserve">000000543           </t>
  </si>
  <si>
    <t>000000547-000</t>
  </si>
  <si>
    <t xml:space="preserve">000000547           </t>
  </si>
  <si>
    <t>000000570-000</t>
  </si>
  <si>
    <t xml:space="preserve">000000570           </t>
  </si>
  <si>
    <t>000000579-000</t>
  </si>
  <si>
    <t>CAJA FUERTE</t>
  </si>
  <si>
    <t xml:space="preserve">000000579           </t>
  </si>
  <si>
    <t>000000583-000</t>
  </si>
  <si>
    <t xml:space="preserve">000000583           </t>
  </si>
  <si>
    <t>000000597-000</t>
  </si>
  <si>
    <t xml:space="preserve">000000597           </t>
  </si>
  <si>
    <t>000000606-000</t>
  </si>
  <si>
    <t xml:space="preserve">000000606           </t>
  </si>
  <si>
    <t>000000641-000</t>
  </si>
  <si>
    <t xml:space="preserve">000000641           </t>
  </si>
  <si>
    <t>000000658-000</t>
  </si>
  <si>
    <t xml:space="preserve">000000658           </t>
  </si>
  <si>
    <t>000000283-000</t>
  </si>
  <si>
    <t xml:space="preserve">000000283           </t>
  </si>
  <si>
    <t>000000290-000</t>
  </si>
  <si>
    <t xml:space="preserve">000000290           </t>
  </si>
  <si>
    <t>000000292-000</t>
  </si>
  <si>
    <t xml:space="preserve">000000292           </t>
  </si>
  <si>
    <t>000000306-000</t>
  </si>
  <si>
    <t xml:space="preserve">000000306           </t>
  </si>
  <si>
    <t>000000312-000</t>
  </si>
  <si>
    <t xml:space="preserve">000000312           </t>
  </si>
  <si>
    <t>000000332-000</t>
  </si>
  <si>
    <t xml:space="preserve">000000332           </t>
  </si>
  <si>
    <t>000000352-000</t>
  </si>
  <si>
    <t xml:space="preserve">000000352           </t>
  </si>
  <si>
    <t>000000353-000</t>
  </si>
  <si>
    <t xml:space="preserve">000000353           </t>
  </si>
  <si>
    <t>000000365-000</t>
  </si>
  <si>
    <t xml:space="preserve">000000365           </t>
  </si>
  <si>
    <t>000000367-000</t>
  </si>
  <si>
    <t xml:space="preserve">000000367           </t>
  </si>
  <si>
    <t>000000401-000</t>
  </si>
  <si>
    <t xml:space="preserve">000000401           </t>
  </si>
  <si>
    <t>000000413-000</t>
  </si>
  <si>
    <t xml:space="preserve">000000413           </t>
  </si>
  <si>
    <t>000000417-000</t>
  </si>
  <si>
    <t xml:space="preserve">000000417           </t>
  </si>
  <si>
    <t>000000428-000</t>
  </si>
  <si>
    <t xml:space="preserve">000000428           </t>
  </si>
  <si>
    <t>000000431-000</t>
  </si>
  <si>
    <t xml:space="preserve">000000431           </t>
  </si>
  <si>
    <t>000000441-000</t>
  </si>
  <si>
    <t xml:space="preserve">000000441           </t>
  </si>
  <si>
    <t>000000447-000</t>
  </si>
  <si>
    <t xml:space="preserve">000000447           </t>
  </si>
  <si>
    <t>000000451-000</t>
  </si>
  <si>
    <t xml:space="preserve">000000451           </t>
  </si>
  <si>
    <t>000000466-000</t>
  </si>
  <si>
    <t xml:space="preserve">000000466           </t>
  </si>
  <si>
    <t>000000471-000</t>
  </si>
  <si>
    <t xml:space="preserve">000000471           </t>
  </si>
  <si>
    <t>000000476-000</t>
  </si>
  <si>
    <t xml:space="preserve">000000476           </t>
  </si>
  <si>
    <t>000000480-000</t>
  </si>
  <si>
    <t xml:space="preserve">000000480           </t>
  </si>
  <si>
    <t>000000490-000</t>
  </si>
  <si>
    <t xml:space="preserve">000000490           </t>
  </si>
  <si>
    <t>000000492-000</t>
  </si>
  <si>
    <t xml:space="preserve">000000492           </t>
  </si>
  <si>
    <t>000000506-000</t>
  </si>
  <si>
    <t xml:space="preserve">000000506           </t>
  </si>
  <si>
    <t>000000027-000</t>
  </si>
  <si>
    <t xml:space="preserve">000000027           </t>
  </si>
  <si>
    <t>000000046-000</t>
  </si>
  <si>
    <t>IMPRESORA HP</t>
  </si>
  <si>
    <t xml:space="preserve">000000046           </t>
  </si>
  <si>
    <t>000001189-000</t>
  </si>
  <si>
    <t xml:space="preserve">000001189           </t>
  </si>
  <si>
    <t>000001191-000</t>
  </si>
  <si>
    <t xml:space="preserve">000001191           </t>
  </si>
  <si>
    <t>000001206-000</t>
  </si>
  <si>
    <t xml:space="preserve">000001206           </t>
  </si>
  <si>
    <t>000001208-000</t>
  </si>
  <si>
    <t xml:space="preserve">000001208           </t>
  </si>
  <si>
    <t>000001211-000</t>
  </si>
  <si>
    <t xml:space="preserve">000001211           </t>
  </si>
  <si>
    <t>000001214-000</t>
  </si>
  <si>
    <t xml:space="preserve">000001214           </t>
  </si>
  <si>
    <t>000001220-000</t>
  </si>
  <si>
    <t xml:space="preserve">000001220           </t>
  </si>
  <si>
    <t>000001231-000</t>
  </si>
  <si>
    <t xml:space="preserve">000001231           </t>
  </si>
  <si>
    <t>000001789-000</t>
  </si>
  <si>
    <t xml:space="preserve">000001789           </t>
  </si>
  <si>
    <t>000001791-000</t>
  </si>
  <si>
    <t xml:space="preserve">000001791           </t>
  </si>
  <si>
    <t>000001815-000</t>
  </si>
  <si>
    <t xml:space="preserve">000001815           </t>
  </si>
  <si>
    <t>000001826-000</t>
  </si>
  <si>
    <t xml:space="preserve">000001826           </t>
  </si>
  <si>
    <t>000001247-000</t>
  </si>
  <si>
    <t xml:space="preserve">000001247           </t>
  </si>
  <si>
    <t>000001252-000</t>
  </si>
  <si>
    <t xml:space="preserve">000001252           </t>
  </si>
  <si>
    <t>000001259-000</t>
  </si>
  <si>
    <t xml:space="preserve">000001259           </t>
  </si>
  <si>
    <t>000001264-000</t>
  </si>
  <si>
    <t xml:space="preserve">000001264           </t>
  </si>
  <si>
    <t>000001272-000</t>
  </si>
  <si>
    <t xml:space="preserve">000001272           </t>
  </si>
  <si>
    <t>000001282-000</t>
  </si>
  <si>
    <t xml:space="preserve">000001282           </t>
  </si>
  <si>
    <t>000001297-000</t>
  </si>
  <si>
    <t xml:space="preserve">000001297           </t>
  </si>
  <si>
    <t>000001311-000</t>
  </si>
  <si>
    <t xml:space="preserve">000001311           </t>
  </si>
  <si>
    <t>000001314-000</t>
  </si>
  <si>
    <t xml:space="preserve">000001314           </t>
  </si>
  <si>
    <t>000001330-000</t>
  </si>
  <si>
    <t xml:space="preserve">000001330           </t>
  </si>
  <si>
    <t>000000686-000</t>
  </si>
  <si>
    <t xml:space="preserve">000000686           </t>
  </si>
  <si>
    <t>000000710-000</t>
  </si>
  <si>
    <t xml:space="preserve">000000710           </t>
  </si>
  <si>
    <t>000000727-000</t>
  </si>
  <si>
    <t xml:space="preserve">000000727           </t>
  </si>
  <si>
    <t>000000731-000</t>
  </si>
  <si>
    <t xml:space="preserve">000000731           </t>
  </si>
  <si>
    <t>000000733-000</t>
  </si>
  <si>
    <t xml:space="preserve">000000733           </t>
  </si>
  <si>
    <t>000000005-000</t>
  </si>
  <si>
    <t xml:space="preserve">000000005           </t>
  </si>
  <si>
    <t>000000021-000</t>
  </si>
  <si>
    <t xml:space="preserve">000000021           </t>
  </si>
  <si>
    <t>000001555-000</t>
  </si>
  <si>
    <t xml:space="preserve">000001555           </t>
  </si>
  <si>
    <t>000001557-000</t>
  </si>
  <si>
    <t xml:space="preserve">000001557           </t>
  </si>
  <si>
    <t>000001561-000</t>
  </si>
  <si>
    <t xml:space="preserve">000001561           </t>
  </si>
  <si>
    <t>000001594-000</t>
  </si>
  <si>
    <t xml:space="preserve">000001594           </t>
  </si>
  <si>
    <t>000001595-000</t>
  </si>
  <si>
    <t xml:space="preserve">000001595           </t>
  </si>
  <si>
    <t>000001600-000</t>
  </si>
  <si>
    <t xml:space="preserve">000001600           </t>
  </si>
  <si>
    <t>000001615-000</t>
  </si>
  <si>
    <t xml:space="preserve">000001615           </t>
  </si>
  <si>
    <t>000001639-000</t>
  </si>
  <si>
    <t>DATALOOGGER HUMEDAD-TEMPERATURA 500,000</t>
  </si>
  <si>
    <t xml:space="preserve">000001639           </t>
  </si>
  <si>
    <t>000001640-000</t>
  </si>
  <si>
    <t>TERMINAL BIOMETRICA CON SENSOR OPTICO</t>
  </si>
  <si>
    <t xml:space="preserve">000001640           </t>
  </si>
  <si>
    <t>000001656-000</t>
  </si>
  <si>
    <t xml:space="preserve">000001656           </t>
  </si>
  <si>
    <t>000001668-000</t>
  </si>
  <si>
    <t>DIVISION MODULAR ALUMINIO Y VIDRIO</t>
  </si>
  <si>
    <t xml:space="preserve">000001668           </t>
  </si>
  <si>
    <t>000001338-000</t>
  </si>
  <si>
    <t xml:space="preserve">000001338           </t>
  </si>
  <si>
    <t>000001341-000</t>
  </si>
  <si>
    <t xml:space="preserve">000001341           </t>
  </si>
  <si>
    <t>000001358-000</t>
  </si>
  <si>
    <t>BASCULAS ELECTRONICAS DE PISO CAP 200 KG</t>
  </si>
  <si>
    <t xml:space="preserve">000001358           </t>
  </si>
  <si>
    <t>000001363-000</t>
  </si>
  <si>
    <t xml:space="preserve">000001363           </t>
  </si>
  <si>
    <t>000001374-000</t>
  </si>
  <si>
    <t xml:space="preserve">000001374           </t>
  </si>
  <si>
    <t>000001377-000</t>
  </si>
  <si>
    <t xml:space="preserve">000001377           </t>
  </si>
  <si>
    <t>000001383-000</t>
  </si>
  <si>
    <t xml:space="preserve">000001383           </t>
  </si>
  <si>
    <t>000001413-000</t>
  </si>
  <si>
    <t>SILLAS</t>
  </si>
  <si>
    <t xml:space="preserve">000001413           </t>
  </si>
  <si>
    <t>000001416-000</t>
  </si>
  <si>
    <t>SILLAS EJECUTIVAS NEIVA</t>
  </si>
  <si>
    <t xml:space="preserve">000001416           </t>
  </si>
  <si>
    <t>000001427-000</t>
  </si>
  <si>
    <t>MUEBLES DIRECTIVOS</t>
  </si>
  <si>
    <t xml:space="preserve">000001427           </t>
  </si>
  <si>
    <t>000001429-000</t>
  </si>
  <si>
    <t>PUESTOS DE TRABAJO BUCARAMANGA</t>
  </si>
  <si>
    <t xml:space="preserve">000001429           </t>
  </si>
  <si>
    <t>000001437-000</t>
  </si>
  <si>
    <t>MUEBLE COUNTER 1.50 MTS - 60 CMS</t>
  </si>
  <si>
    <t xml:space="preserve">000001437           </t>
  </si>
  <si>
    <t>000001439-000</t>
  </si>
  <si>
    <t>UPS POWERCOM 1 EQUIPO</t>
  </si>
  <si>
    <t xml:space="preserve">000001439           </t>
  </si>
  <si>
    <t>000001452-000</t>
  </si>
  <si>
    <t>TAPETE ENTRADA</t>
  </si>
  <si>
    <t xml:space="preserve">000001452           </t>
  </si>
  <si>
    <t>000001455-000</t>
  </si>
  <si>
    <t>MESAS COMPUTADOR ITAGUI</t>
  </si>
  <si>
    <t xml:space="preserve">000001455           </t>
  </si>
  <si>
    <t>000001460-000</t>
  </si>
  <si>
    <t xml:space="preserve">000001460           </t>
  </si>
  <si>
    <t>000001461-000</t>
  </si>
  <si>
    <t xml:space="preserve">000001461           </t>
  </si>
  <si>
    <t>000001470-000</t>
  </si>
  <si>
    <t>PLANTA YAMAHA ELECTRICA 1,55 HP 950 W</t>
  </si>
  <si>
    <t xml:space="preserve">000001470           </t>
  </si>
  <si>
    <t>000001473-000</t>
  </si>
  <si>
    <t>MUEBLE COUNTER 1.50X 60 FLORENCIA</t>
  </si>
  <si>
    <t xml:space="preserve">000001473           </t>
  </si>
  <si>
    <t>000001474-000</t>
  </si>
  <si>
    <t>PLANTA ELECTRICA 17 KVA DIESEL BUCARAMAN</t>
  </si>
  <si>
    <t xml:space="preserve">000001474           </t>
  </si>
  <si>
    <t>000001506-000</t>
  </si>
  <si>
    <t xml:space="preserve">000001506           </t>
  </si>
  <si>
    <t>000001535-000</t>
  </si>
  <si>
    <t xml:space="preserve">000001535           </t>
  </si>
  <si>
    <t>000001759-000</t>
  </si>
  <si>
    <t xml:space="preserve">000001759           </t>
  </si>
  <si>
    <t>000001760-000</t>
  </si>
  <si>
    <t xml:space="preserve">000001760           </t>
  </si>
  <si>
    <t>000001780-000</t>
  </si>
  <si>
    <t xml:space="preserve">000001780           </t>
  </si>
  <si>
    <t>000001781-000</t>
  </si>
  <si>
    <t xml:space="preserve">000001781           </t>
  </si>
  <si>
    <t>000001154-000</t>
  </si>
  <si>
    <t xml:space="preserve">000001154           </t>
  </si>
  <si>
    <t>000001159-000</t>
  </si>
  <si>
    <t>ESTANTERIA INDUSTRIAL ITAGUI</t>
  </si>
  <si>
    <t xml:space="preserve">000001159           </t>
  </si>
  <si>
    <t>000001164-000</t>
  </si>
  <si>
    <t xml:space="preserve">000001164           </t>
  </si>
  <si>
    <t>000001165-000</t>
  </si>
  <si>
    <t xml:space="preserve">000001165           </t>
  </si>
  <si>
    <t>000001166-000</t>
  </si>
  <si>
    <t xml:space="preserve">000001166           </t>
  </si>
  <si>
    <t>000001098-000</t>
  </si>
  <si>
    <t xml:space="preserve">000001098           </t>
  </si>
  <si>
    <t>000001099-000</t>
  </si>
  <si>
    <t xml:space="preserve">000001099           </t>
  </si>
  <si>
    <t>000001109-000</t>
  </si>
  <si>
    <t xml:space="preserve">000001109           </t>
  </si>
  <si>
    <t>000001110-000</t>
  </si>
  <si>
    <t xml:space="preserve">000001110           </t>
  </si>
  <si>
    <t>000001125-000</t>
  </si>
  <si>
    <t xml:space="preserve">000001125           </t>
  </si>
  <si>
    <t>000000798-000</t>
  </si>
  <si>
    <t xml:space="preserve">000000798           </t>
  </si>
  <si>
    <t>000000806-000</t>
  </si>
  <si>
    <t xml:space="preserve">000000806           </t>
  </si>
  <si>
    <t>000000808-000</t>
  </si>
  <si>
    <t xml:space="preserve">000000808           </t>
  </si>
  <si>
    <t>000000810-000</t>
  </si>
  <si>
    <t xml:space="preserve">000000810           </t>
  </si>
  <si>
    <t>000000821-000</t>
  </si>
  <si>
    <t xml:space="preserve">000000821           </t>
  </si>
  <si>
    <t>000000835-000</t>
  </si>
  <si>
    <t xml:space="preserve">000000835           </t>
  </si>
  <si>
    <t>000000839-000</t>
  </si>
  <si>
    <t xml:space="preserve">000000839           </t>
  </si>
  <si>
    <t>000000840-000</t>
  </si>
  <si>
    <t xml:space="preserve">000000840           </t>
  </si>
  <si>
    <t>000000845-000</t>
  </si>
  <si>
    <t xml:space="preserve">000000845           </t>
  </si>
  <si>
    <t>000000865-000</t>
  </si>
  <si>
    <t xml:space="preserve">000000865           </t>
  </si>
  <si>
    <t>000000870-000</t>
  </si>
  <si>
    <t xml:space="preserve">000000870           </t>
  </si>
  <si>
    <t>000000871-000</t>
  </si>
  <si>
    <t xml:space="preserve">000000871           </t>
  </si>
  <si>
    <t>000000876-000</t>
  </si>
  <si>
    <t xml:space="preserve">000000876           </t>
  </si>
  <si>
    <t>000001693-000</t>
  </si>
  <si>
    <t xml:space="preserve">000001693           </t>
  </si>
  <si>
    <t>000001701-000</t>
  </si>
  <si>
    <t xml:space="preserve">000001701           </t>
  </si>
  <si>
    <t>000001702-000</t>
  </si>
  <si>
    <t xml:space="preserve">000001702           </t>
  </si>
  <si>
    <t>000001716-000</t>
  </si>
  <si>
    <t>DIVISION OF VIDRIO TEMPLADO Y ALUMINIO</t>
  </si>
  <si>
    <t xml:space="preserve">000001716           </t>
  </si>
  <si>
    <t>000001718-000</t>
  </si>
  <si>
    <t xml:space="preserve">000001718           </t>
  </si>
  <si>
    <t>000001719-000</t>
  </si>
  <si>
    <t xml:space="preserve">000001719           </t>
  </si>
  <si>
    <t>000001722-000</t>
  </si>
  <si>
    <t xml:space="preserve">000001722           </t>
  </si>
  <si>
    <t>000001744-000</t>
  </si>
  <si>
    <t xml:space="preserve">000001744           </t>
  </si>
  <si>
    <t>000001749-000</t>
  </si>
  <si>
    <t xml:space="preserve">000001749           </t>
  </si>
  <si>
    <t>000002569-000</t>
  </si>
  <si>
    <t xml:space="preserve">000002569           </t>
  </si>
  <si>
    <t>000002571-000</t>
  </si>
  <si>
    <t xml:space="preserve">000002571           </t>
  </si>
  <si>
    <t>000002574-000</t>
  </si>
  <si>
    <t xml:space="preserve">000002574           </t>
  </si>
  <si>
    <t>000002579-000</t>
  </si>
  <si>
    <t xml:space="preserve">000002579           </t>
  </si>
  <si>
    <t>000002731-000</t>
  </si>
  <si>
    <t>LEASING CORPBANCA 037-1000-267 TTN624</t>
  </si>
  <si>
    <t>TTN624</t>
  </si>
  <si>
    <t xml:space="preserve">000002731           </t>
  </si>
  <si>
    <t>000002737-000</t>
  </si>
  <si>
    <t>LEASING CORPBANCA 037-1000-267 TFS243</t>
  </si>
  <si>
    <t>TFS243</t>
  </si>
  <si>
    <t xml:space="preserve">000002737           </t>
  </si>
  <si>
    <t>000002739-000</t>
  </si>
  <si>
    <t>LEASING CORPBANCA 037-1000-267 TFS245</t>
  </si>
  <si>
    <t>TFS245</t>
  </si>
  <si>
    <t xml:space="preserve">000002739           </t>
  </si>
  <si>
    <t>000002744-000</t>
  </si>
  <si>
    <t>LEASING CORPBANCA 037-1000-255 WER401</t>
  </si>
  <si>
    <t>WER401</t>
  </si>
  <si>
    <t xml:space="preserve">000002744           </t>
  </si>
  <si>
    <t>000002746-000</t>
  </si>
  <si>
    <t>LEASING CORPBANCA 037-1000-255 WER403</t>
  </si>
  <si>
    <t>WER403</t>
  </si>
  <si>
    <t xml:space="preserve">000002746           </t>
  </si>
  <si>
    <t>000002757-000</t>
  </si>
  <si>
    <t>LEASING DE OCCIDENTE 180-086913 TTO391</t>
  </si>
  <si>
    <t>TTO391</t>
  </si>
  <si>
    <t xml:space="preserve">000002757           </t>
  </si>
  <si>
    <t>000002763-000</t>
  </si>
  <si>
    <t>LEASING DE OCCIDENTE 180-086913 TTO399</t>
  </si>
  <si>
    <t>TTO399</t>
  </si>
  <si>
    <t xml:space="preserve">000002763           </t>
  </si>
  <si>
    <t>000002618-000</t>
  </si>
  <si>
    <t>COMPUTADORES HP SFF ELITE DESK 800 G1</t>
  </si>
  <si>
    <t xml:space="preserve">000002618           </t>
  </si>
  <si>
    <t>000002635-000</t>
  </si>
  <si>
    <t xml:space="preserve">000002635           </t>
  </si>
  <si>
    <t>000000881-000</t>
  </si>
  <si>
    <t xml:space="preserve">000000881           </t>
  </si>
  <si>
    <t>000000885-000</t>
  </si>
  <si>
    <t xml:space="preserve">000000885           </t>
  </si>
  <si>
    <t>000000896-000</t>
  </si>
  <si>
    <t xml:space="preserve">000000896           </t>
  </si>
  <si>
    <t>000000903-000</t>
  </si>
  <si>
    <t xml:space="preserve">000000903           </t>
  </si>
  <si>
    <t>000000915-000</t>
  </si>
  <si>
    <t xml:space="preserve">000000915           </t>
  </si>
  <si>
    <t>000000917-000</t>
  </si>
  <si>
    <t xml:space="preserve">000000917           </t>
  </si>
  <si>
    <t>000000925-000</t>
  </si>
  <si>
    <t xml:space="preserve">000000925           </t>
  </si>
  <si>
    <t>000000948-000</t>
  </si>
  <si>
    <t xml:space="preserve">000000948           </t>
  </si>
  <si>
    <t>000000963-000</t>
  </si>
  <si>
    <t xml:space="preserve">000000963           </t>
  </si>
  <si>
    <t>000000965-000</t>
  </si>
  <si>
    <t xml:space="preserve">000000965           </t>
  </si>
  <si>
    <t>000000970-000</t>
  </si>
  <si>
    <t xml:space="preserve">000000970           </t>
  </si>
  <si>
    <t>000000987-000</t>
  </si>
  <si>
    <t xml:space="preserve">000000987           </t>
  </si>
  <si>
    <t>000001005-000</t>
  </si>
  <si>
    <t xml:space="preserve">000001005           </t>
  </si>
  <si>
    <t>000001011-000</t>
  </si>
  <si>
    <t xml:space="preserve">000001011           </t>
  </si>
  <si>
    <t>000001014-000</t>
  </si>
  <si>
    <t xml:space="preserve">000001014           </t>
  </si>
  <si>
    <t>000001019-000</t>
  </si>
  <si>
    <t xml:space="preserve">000001019           </t>
  </si>
  <si>
    <t>000001042-000</t>
  </si>
  <si>
    <t xml:space="preserve">000001042           </t>
  </si>
  <si>
    <t>000001043-000</t>
  </si>
  <si>
    <t xml:space="preserve">000001043           </t>
  </si>
  <si>
    <t>000001044-000</t>
  </si>
  <si>
    <t xml:space="preserve">000001044           </t>
  </si>
  <si>
    <t>000001049-000</t>
  </si>
  <si>
    <t xml:space="preserve">000001049           </t>
  </si>
  <si>
    <t>000001055-000</t>
  </si>
  <si>
    <t>CAMARA DE SEGURIDAD</t>
  </si>
  <si>
    <t xml:space="preserve">000001055           </t>
  </si>
  <si>
    <t>000001057-000</t>
  </si>
  <si>
    <t>ESTIBAS PLASTICAS</t>
  </si>
  <si>
    <t xml:space="preserve">000001057           </t>
  </si>
  <si>
    <t>000001069-000</t>
  </si>
  <si>
    <t xml:space="preserve">000001069           </t>
  </si>
  <si>
    <t>000001070-000</t>
  </si>
  <si>
    <t xml:space="preserve">000001070           </t>
  </si>
  <si>
    <t>000001072-000</t>
  </si>
  <si>
    <t xml:space="preserve">000001072           </t>
  </si>
  <si>
    <t>000001080-000</t>
  </si>
  <si>
    <t xml:space="preserve">000001080           </t>
  </si>
  <si>
    <t>000001093-000</t>
  </si>
  <si>
    <t xml:space="preserve">000001093           </t>
  </si>
  <si>
    <t>000002551-000</t>
  </si>
  <si>
    <t xml:space="preserve">000002551           </t>
  </si>
  <si>
    <t>000002552-000</t>
  </si>
  <si>
    <t xml:space="preserve">000002552           </t>
  </si>
  <si>
    <t>000002722-000</t>
  </si>
  <si>
    <t>LEASING CORPBANCA 037-1000-256 WER395</t>
  </si>
  <si>
    <t>WER395</t>
  </si>
  <si>
    <t xml:space="preserve">000002722           </t>
  </si>
  <si>
    <t>000002723-000</t>
  </si>
  <si>
    <t>LEASING CORPBANCA 037-1000-256 WER397</t>
  </si>
  <si>
    <t>WER397</t>
  </si>
  <si>
    <t xml:space="preserve">000002723           </t>
  </si>
  <si>
    <t>000002423-000</t>
  </si>
  <si>
    <t xml:space="preserve">000002423           </t>
  </si>
  <si>
    <t>000002424-000</t>
  </si>
  <si>
    <t xml:space="preserve">000002424           </t>
  </si>
  <si>
    <t>000002469-000</t>
  </si>
  <si>
    <t xml:space="preserve">000002469           </t>
  </si>
  <si>
    <t>000002475-000</t>
  </si>
  <si>
    <t xml:space="preserve">000002475           </t>
  </si>
  <si>
    <t>000002482-000</t>
  </si>
  <si>
    <t xml:space="preserve">000002482           </t>
  </si>
  <si>
    <t>000002493-000</t>
  </si>
  <si>
    <t xml:space="preserve">000002493           </t>
  </si>
  <si>
    <t>000002517-000</t>
  </si>
  <si>
    <t xml:space="preserve">000002517           </t>
  </si>
  <si>
    <t>000002525-000</t>
  </si>
  <si>
    <t xml:space="preserve">000002525           </t>
  </si>
  <si>
    <t>000002534-000</t>
  </si>
  <si>
    <t xml:space="preserve">000002534           </t>
  </si>
  <si>
    <t>000002540-000</t>
  </si>
  <si>
    <t xml:space="preserve">000002540           </t>
  </si>
  <si>
    <t>000002547-000</t>
  </si>
  <si>
    <t xml:space="preserve">000002547           </t>
  </si>
  <si>
    <t>000001998-000</t>
  </si>
  <si>
    <t xml:space="preserve">000001998           </t>
  </si>
  <si>
    <t>000002616-000</t>
  </si>
  <si>
    <t>TELEFONO OFICINA MEDELLIN</t>
  </si>
  <si>
    <t xml:space="preserve">000002616           </t>
  </si>
  <si>
    <t>000002188-000</t>
  </si>
  <si>
    <t xml:space="preserve">000002188           </t>
  </si>
  <si>
    <t>000002263-000</t>
  </si>
  <si>
    <t xml:space="preserve">000002263           </t>
  </si>
  <si>
    <t>000002776-000</t>
  </si>
  <si>
    <t>LEASING DE OCCIDENTE 190-086860 TTO281</t>
  </si>
  <si>
    <t>TTO281</t>
  </si>
  <si>
    <t xml:space="preserve">000002776           </t>
  </si>
  <si>
    <t>000002786-000</t>
  </si>
  <si>
    <t>CHAPINERO CRA 13 61-65 LC 105</t>
  </si>
  <si>
    <t xml:space="preserve">000002786           </t>
  </si>
  <si>
    <t>000000082-000</t>
  </si>
  <si>
    <t xml:space="preserve">000000082           </t>
  </si>
  <si>
    <t>000002645-000</t>
  </si>
  <si>
    <t xml:space="preserve">000002645           </t>
  </si>
  <si>
    <t>000002669-000</t>
  </si>
  <si>
    <t xml:space="preserve">000002669           </t>
  </si>
  <si>
    <t>000002686-000</t>
  </si>
  <si>
    <t>MANTENIMIENTOS VEHICULOS RDS</t>
  </si>
  <si>
    <t xml:space="preserve">000002686           </t>
  </si>
  <si>
    <t>000002690-000</t>
  </si>
  <si>
    <t xml:space="preserve">000002690           </t>
  </si>
  <si>
    <t>000002698-000</t>
  </si>
  <si>
    <t>LEASING BANCOLOMBIA 159668 TTP984</t>
  </si>
  <si>
    <t>TTP984</t>
  </si>
  <si>
    <t xml:space="preserve">000002698           </t>
  </si>
  <si>
    <t>000002830-000</t>
  </si>
  <si>
    <t>BASCULA FIJA DE PLATAFORMA 1728</t>
  </si>
  <si>
    <t xml:space="preserve">000002830           </t>
  </si>
  <si>
    <t>000002828-000</t>
  </si>
  <si>
    <t>BASCULA FIJA DE PLATAFORMA 1725</t>
  </si>
  <si>
    <t xml:space="preserve">000002828           </t>
  </si>
  <si>
    <t>000002834-000</t>
  </si>
  <si>
    <t>ZORRA PLANA EJE 1-1030203TYS</t>
  </si>
  <si>
    <t xml:space="preserve">000002834           </t>
  </si>
  <si>
    <t>000002832-000</t>
  </si>
  <si>
    <t>TABLET LENOVO MODELO E7 TB-7104F 1730RED</t>
  </si>
  <si>
    <t xml:space="preserve">000002832           </t>
  </si>
  <si>
    <t>000002442-000</t>
  </si>
  <si>
    <t xml:space="preserve">000002442           </t>
  </si>
  <si>
    <t>000002537-000</t>
  </si>
  <si>
    <t xml:space="preserve">000002537           </t>
  </si>
  <si>
    <t>000002672-000</t>
  </si>
  <si>
    <t xml:space="preserve">000002672           </t>
  </si>
  <si>
    <t>000002682-000</t>
  </si>
  <si>
    <t xml:space="preserve">000002682           </t>
  </si>
  <si>
    <t>000002789-000</t>
  </si>
  <si>
    <t xml:space="preserve">000002789           </t>
  </si>
  <si>
    <t>000002796-000</t>
  </si>
  <si>
    <t>FURGON HYUNDAI EQQ719 - FINANZAUTO</t>
  </si>
  <si>
    <t xml:space="preserve">000002796           </t>
  </si>
  <si>
    <t>000002805-000</t>
  </si>
  <si>
    <t>CARRETA METALICA PLACA 1724</t>
  </si>
  <si>
    <t xml:space="preserve">000002805           </t>
  </si>
  <si>
    <t>000002844-000</t>
  </si>
  <si>
    <t xml:space="preserve">1747                </t>
  </si>
  <si>
    <t>000000087-000</t>
  </si>
  <si>
    <t xml:space="preserve">000000087           </t>
  </si>
  <si>
    <t>000000246-000</t>
  </si>
  <si>
    <t xml:space="preserve">000000246           </t>
  </si>
  <si>
    <t>000000313-000</t>
  </si>
  <si>
    <t xml:space="preserve">000000313           </t>
  </si>
  <si>
    <t>000000351-000</t>
  </si>
  <si>
    <t xml:space="preserve">000000351           </t>
  </si>
  <si>
    <t>000000452-000</t>
  </si>
  <si>
    <t xml:space="preserve">000000452           </t>
  </si>
  <si>
    <t>000000621-000</t>
  </si>
  <si>
    <t xml:space="preserve">000000621           </t>
  </si>
  <si>
    <t>000000725-000</t>
  </si>
  <si>
    <t xml:space="preserve">000000725           </t>
  </si>
  <si>
    <t>000000771-000</t>
  </si>
  <si>
    <t xml:space="preserve">000000771           </t>
  </si>
  <si>
    <t>000000834-000</t>
  </si>
  <si>
    <t xml:space="preserve">000000834           </t>
  </si>
  <si>
    <t>000000939-000</t>
  </si>
  <si>
    <t xml:space="preserve">000000939           </t>
  </si>
  <si>
    <t>000001022-000</t>
  </si>
  <si>
    <t xml:space="preserve">000001022           </t>
  </si>
  <si>
    <t>000001075-000</t>
  </si>
  <si>
    <t xml:space="preserve">000001075           </t>
  </si>
  <si>
    <t>000001091-000</t>
  </si>
  <si>
    <t xml:space="preserve">000001091           </t>
  </si>
  <si>
    <t>000001174-000</t>
  </si>
  <si>
    <t>ESTANTERIA METALICA CALI</t>
  </si>
  <si>
    <t xml:space="preserve">000001174           </t>
  </si>
  <si>
    <t>000001222-000</t>
  </si>
  <si>
    <t xml:space="preserve">000001222           </t>
  </si>
  <si>
    <t>000001295-000</t>
  </si>
  <si>
    <t xml:space="preserve">000001295           </t>
  </si>
  <si>
    <t>000001327-000</t>
  </si>
  <si>
    <t xml:space="preserve">000001327           </t>
  </si>
  <si>
    <t>000001663-000</t>
  </si>
  <si>
    <t xml:space="preserve">000001663           </t>
  </si>
  <si>
    <t>000001692-000</t>
  </si>
  <si>
    <t xml:space="preserve">000001692           </t>
  </si>
  <si>
    <t>000001697-000</t>
  </si>
  <si>
    <t xml:space="preserve">000001697           </t>
  </si>
  <si>
    <t>000001543-000</t>
  </si>
  <si>
    <t xml:space="preserve">000001543           </t>
  </si>
  <si>
    <t>000001602-000</t>
  </si>
  <si>
    <t xml:space="preserve">000001602           </t>
  </si>
  <si>
    <t>000001872-000</t>
  </si>
  <si>
    <t xml:space="preserve">000001872           </t>
  </si>
  <si>
    <t>000002814-000</t>
  </si>
  <si>
    <t xml:space="preserve">000002814           </t>
  </si>
  <si>
    <t>000002816-000</t>
  </si>
  <si>
    <t xml:space="preserve">000002816           </t>
  </si>
  <si>
    <t>000002818-000</t>
  </si>
  <si>
    <t xml:space="preserve">000002818           </t>
  </si>
  <si>
    <t>AJUSTE DEP X DIFERENCIA EN VIDAS UTILES</t>
  </si>
  <si>
    <t>TOTAL PROPIEDADES, PLANTA Y EQUIPO</t>
  </si>
  <si>
    <t>000002851-000</t>
  </si>
  <si>
    <t>000002850-000</t>
  </si>
  <si>
    <t>000002855-000</t>
  </si>
  <si>
    <t>000002853-000</t>
  </si>
  <si>
    <t>000002852-000</t>
  </si>
  <si>
    <t>000002854-000</t>
  </si>
  <si>
    <t xml:space="preserve">000002851           </t>
  </si>
  <si>
    <t xml:space="preserve">000002850           </t>
  </si>
  <si>
    <t xml:space="preserve">000002855           </t>
  </si>
  <si>
    <t xml:space="preserve">000002853           </t>
  </si>
  <si>
    <t xml:space="preserve">000002852           </t>
  </si>
  <si>
    <t xml:space="preserve">000002854           </t>
  </si>
  <si>
    <r>
      <rPr>
        <b/>
        <sz val="12"/>
        <rFont val="Calibri"/>
        <family val="2"/>
        <scheme val="minor"/>
      </rPr>
      <t>MATRICULA</t>
    </r>
    <r>
      <rPr>
        <sz val="12"/>
        <rFont val="Calibri"/>
        <family val="2"/>
        <scheme val="minor"/>
      </rPr>
      <t xml:space="preserve"> 50N–567868
</t>
    </r>
    <r>
      <rPr>
        <b/>
        <sz val="12"/>
        <rFont val="Calibri"/>
        <family val="2"/>
        <scheme val="minor"/>
      </rPr>
      <t>CHIP</t>
    </r>
    <r>
      <rPr>
        <sz val="12"/>
        <rFont val="Calibri"/>
        <family val="2"/>
        <scheme val="minor"/>
      </rPr>
      <t xml:space="preserve"> AAA0091CFRJ
</t>
    </r>
    <r>
      <rPr>
        <b/>
        <sz val="12"/>
        <rFont val="Calibri"/>
        <family val="2"/>
        <scheme val="minor"/>
      </rPr>
      <t>ESCRITURA PUBLICA No</t>
    </r>
    <r>
      <rPr>
        <sz val="12"/>
        <rFont val="Calibri"/>
        <family val="2"/>
        <scheme val="minor"/>
      </rPr>
      <t xml:space="preserve">. 8029
</t>
    </r>
    <r>
      <rPr>
        <b/>
        <sz val="12"/>
        <rFont val="Calibri"/>
        <family val="2"/>
        <scheme val="minor"/>
      </rPr>
      <t>NOTARIA</t>
    </r>
    <r>
      <rPr>
        <sz val="12"/>
        <rFont val="Calibri"/>
        <family val="2"/>
        <scheme val="minor"/>
      </rPr>
      <t xml:space="preserve"> 24
</t>
    </r>
    <r>
      <rPr>
        <b/>
        <sz val="12"/>
        <rFont val="Calibri"/>
        <family val="2"/>
        <scheme val="minor"/>
      </rPr>
      <t>ESCRITURA HIPOTECA No.</t>
    </r>
    <r>
      <rPr>
        <sz val="12"/>
        <rFont val="Calibri"/>
        <family val="2"/>
        <scheme val="minor"/>
      </rPr>
      <t xml:space="preserve"> 380
</t>
    </r>
    <r>
      <rPr>
        <b/>
        <sz val="12"/>
        <rFont val="Calibri"/>
        <family val="2"/>
        <scheme val="minor"/>
      </rPr>
      <t>NOTARIA</t>
    </r>
    <r>
      <rPr>
        <sz val="12"/>
        <rFont val="Calibri"/>
        <family val="2"/>
        <scheme val="minor"/>
      </rPr>
      <t xml:space="preserve"> 30
</t>
    </r>
    <r>
      <rPr>
        <b/>
        <sz val="12"/>
        <rFont val="Calibri"/>
        <family val="2"/>
        <scheme val="minor"/>
      </rPr>
      <t>FECHA</t>
    </r>
    <r>
      <rPr>
        <sz val="12"/>
        <rFont val="Calibri"/>
        <family val="2"/>
        <scheme val="minor"/>
      </rPr>
      <t xml:space="preserve"> 17/04/2020
</t>
    </r>
    <r>
      <rPr>
        <b/>
        <sz val="12"/>
        <rFont val="Calibri"/>
        <family val="2"/>
        <scheme val="minor"/>
      </rPr>
      <t>BENEFICIARIO</t>
    </r>
    <r>
      <rPr>
        <sz val="12"/>
        <rFont val="Calibri"/>
        <family val="2"/>
        <scheme val="minor"/>
      </rPr>
      <t xml:space="preserve"> RIVEROS GUTIERREZ PORFIRIO
</t>
    </r>
    <r>
      <rPr>
        <b/>
        <sz val="12"/>
        <rFont val="Calibri"/>
        <family val="2"/>
        <scheme val="minor"/>
      </rPr>
      <t>Cedula</t>
    </r>
    <r>
      <rPr>
        <sz val="12"/>
        <rFont val="Calibri"/>
        <family val="2"/>
        <scheme val="minor"/>
      </rPr>
      <t xml:space="preserve"> 19450864</t>
    </r>
  </si>
  <si>
    <t>NOTA 8 - ACTIVO POR IMPUESTO DIFERIDO NO CORRIENTE</t>
  </si>
  <si>
    <t>NIT/CC</t>
  </si>
  <si>
    <t>ACTIVO NO CORRIENTE X IMPUESTO DIFERIDO</t>
  </si>
  <si>
    <t>RED INTEGRADORA S A S</t>
  </si>
  <si>
    <t>001-AC-00000250</t>
  </si>
  <si>
    <t>TOTAL ACTIVO POR IMPUESTO DIFERIDO NO CORRIENTE</t>
  </si>
  <si>
    <t>ESTADO DE INVENTARIO PASIVOS SEPTIEMBRE  2 DE 2021</t>
  </si>
  <si>
    <t>NOTA 9,1 - PRESTAMOS CORTO PLAZO</t>
  </si>
  <si>
    <t>FECHA VTO.</t>
  </si>
  <si>
    <t xml:space="preserve">  CREDITOS ROTATIVOS                      </t>
  </si>
  <si>
    <t xml:space="preserve">860034594           </t>
  </si>
  <si>
    <t xml:space="preserve">   BANCO COLPATRIA MULTIBANCA COLPATRIA SA</t>
  </si>
  <si>
    <t>002-OBG-00000002-01</t>
  </si>
  <si>
    <t>TOTAL PRESTAMOS CORTO PLAZO</t>
  </si>
  <si>
    <t>ESTADO DE INVENTARIO PASIVOS SEPTIEMBRE 2 DE 2021</t>
  </si>
  <si>
    <t>NOTA 9,2 - PRESTAMOS A LARGO PLAZO</t>
  </si>
  <si>
    <t xml:space="preserve">800194297           </t>
  </si>
  <si>
    <t xml:space="preserve">   CARTERA COLECTIVA ABIERTA ALIANZA</t>
  </si>
  <si>
    <t>001-CONV-00006010-00</t>
  </si>
  <si>
    <t>001-PREST-00306060-00</t>
  </si>
  <si>
    <t xml:space="preserve">860028601           </t>
  </si>
  <si>
    <t xml:space="preserve">   FINANZAUTO S.A.</t>
  </si>
  <si>
    <t>001-CRED-00154798-00</t>
  </si>
  <si>
    <t>001-CRED-00154799-00</t>
  </si>
  <si>
    <t>001-CRED-00154800-00</t>
  </si>
  <si>
    <t>001-CRED-00154810-00</t>
  </si>
  <si>
    <t xml:space="preserve">  SOBREGIROS BANCARIOS                    </t>
  </si>
  <si>
    <t xml:space="preserve">900628110           </t>
  </si>
  <si>
    <t xml:space="preserve">   BANCO SANTANDER DE NEGOCIOS COLOMBIA SA</t>
  </si>
  <si>
    <t>001-NB-00202108-00</t>
  </si>
  <si>
    <t xml:space="preserve">  LEASING CORPBANCA 0371000254            </t>
  </si>
  <si>
    <t xml:space="preserve">890903937           </t>
  </si>
  <si>
    <t xml:space="preserve">   ITAÜ CORPBANCA COLOMBIA SA</t>
  </si>
  <si>
    <t>002-LEAS-00000001-01</t>
  </si>
  <si>
    <t xml:space="preserve">  LEASING CORPBANCA 0371000253            </t>
  </si>
  <si>
    <t>002-LEAS-00000002-01</t>
  </si>
  <si>
    <t xml:space="preserve">  LEASING CORPBANCA 0371000256            </t>
  </si>
  <si>
    <t>002-LEAS-00000003-01</t>
  </si>
  <si>
    <t xml:space="preserve">  LEASING CORPBANCA 0371000267            </t>
  </si>
  <si>
    <t>002-LEAS-00000004-01</t>
  </si>
  <si>
    <t xml:space="preserve">  LEASING CORPBANCA 0371000252            </t>
  </si>
  <si>
    <t>002-LEAS-00000005-01</t>
  </si>
  <si>
    <t xml:space="preserve">  LEASING CORPBANCA 0371000255            </t>
  </si>
  <si>
    <t>002-LEAS-00000006-01</t>
  </si>
  <si>
    <t xml:space="preserve">  CREDITOS DE EXTERIOR                    </t>
  </si>
  <si>
    <t xml:space="preserve">44444444401         </t>
  </si>
  <si>
    <t xml:space="preserve">   LINCE HOLDING CORP</t>
  </si>
  <si>
    <t>001-CRED-00549467-00</t>
  </si>
  <si>
    <t>001-CRED-00549575-00</t>
  </si>
  <si>
    <t xml:space="preserve">  CREDITOS DE EXTERIOR - INTERESES        </t>
  </si>
  <si>
    <t>001-INT-1-00202103-00</t>
  </si>
  <si>
    <t>001-INT-2-00202103-00</t>
  </si>
  <si>
    <t>001-INT-1-00202104-00</t>
  </si>
  <si>
    <t>001-INT-2-00202104-00</t>
  </si>
  <si>
    <t>001-INT-1-00202105-00</t>
  </si>
  <si>
    <t>001-INT-2-00202105-00</t>
  </si>
  <si>
    <t>001-INT-1-00202106-00</t>
  </si>
  <si>
    <t>001-INT-2-00202106-00</t>
  </si>
  <si>
    <t>001-INT-1-00202107-00</t>
  </si>
  <si>
    <t>001-INT-2-00202107-00</t>
  </si>
  <si>
    <t>001-INT-1-00202108-00</t>
  </si>
  <si>
    <t>001-INT-2-00202108-00</t>
  </si>
  <si>
    <t xml:space="preserve">  PARTICULARES                            </t>
  </si>
  <si>
    <t xml:space="preserve">10531613            </t>
  </si>
  <si>
    <t xml:space="preserve">   LOPEZ  ALDEMAR</t>
  </si>
  <si>
    <t>001-NR-00003201-01</t>
  </si>
  <si>
    <t>001-NR-00003201-02</t>
  </si>
  <si>
    <t xml:space="preserve">16115337            </t>
  </si>
  <si>
    <t xml:space="preserve">   CALDERON DIAZ GERMAN ALBERTO</t>
  </si>
  <si>
    <t>001-NI-00004467-00</t>
  </si>
  <si>
    <t>001-NI-00006211-00</t>
  </si>
  <si>
    <t xml:space="preserve">19450864            </t>
  </si>
  <si>
    <t xml:space="preserve">   RIVEROS GUTIERREZ PORFIRIO</t>
  </si>
  <si>
    <t>001-TC-00033273-00</t>
  </si>
  <si>
    <t>001-NI-00005486-00</t>
  </si>
  <si>
    <t xml:space="preserve">27314946            </t>
  </si>
  <si>
    <t xml:space="preserve">   ROMO AGUIRRE ZOILA FERNANDA</t>
  </si>
  <si>
    <t>001-FC-00190630-00</t>
  </si>
  <si>
    <t>001-NR-00002786-00</t>
  </si>
  <si>
    <t>001-NR-00002845-00</t>
  </si>
  <si>
    <t xml:space="preserve">4164207             </t>
  </si>
  <si>
    <t xml:space="preserve">   LUNA  GILBERTO</t>
  </si>
  <si>
    <t>001-TC-00037250-00</t>
  </si>
  <si>
    <t xml:space="preserve">79117373            </t>
  </si>
  <si>
    <t xml:space="preserve">   CHAVES CRUZ GERMAN ALBERTO</t>
  </si>
  <si>
    <t>001-TC-00036693-00</t>
  </si>
  <si>
    <t>001-TC-00037425-00</t>
  </si>
  <si>
    <t xml:space="preserve">8026460             </t>
  </si>
  <si>
    <t xml:space="preserve">   MONTOYA VELEZ RAFAEL</t>
  </si>
  <si>
    <t>001-NP-29042019-00</t>
  </si>
  <si>
    <t xml:space="preserve">98550749            </t>
  </si>
  <si>
    <t xml:space="preserve">   VELASQUEZ MEJIA JORGE ALEJANDRO</t>
  </si>
  <si>
    <t>001-NR-00002754-00</t>
  </si>
  <si>
    <t>001-INT-00000209-00</t>
  </si>
  <si>
    <t>TOTAL PRESTAMOS A LARGO PLAZO</t>
  </si>
  <si>
    <t>ESTADO DE INVENTARIO PASIVOS SEPTIEMBRE 2  DE 2021</t>
  </si>
  <si>
    <t>NOTA 10,1 - CUENTAS COMERCIALES POR PAGAR Y OTRAS CUENTAS POR PAGAR</t>
  </si>
  <si>
    <t xml:space="preserve">  GASTOS FINANCIEROS                      </t>
  </si>
  <si>
    <t xml:space="preserve">900422614           </t>
  </si>
  <si>
    <t xml:space="preserve">   EXPERIAN COLOMBIA SA</t>
  </si>
  <si>
    <t>001-FC-00490327-00</t>
  </si>
  <si>
    <t xml:space="preserve">  GASTOS LEGALES                          </t>
  </si>
  <si>
    <t xml:space="preserve">19413849            </t>
  </si>
  <si>
    <t xml:space="preserve">   PARRA SUAREZ HERNANDO</t>
  </si>
  <si>
    <t>001-CC-00018327-00</t>
  </si>
  <si>
    <t xml:space="preserve">35508875            </t>
  </si>
  <si>
    <t xml:space="preserve">   ESPITIA SANCHEZ MARTHA INES</t>
  </si>
  <si>
    <t>001-CC-00000001-00</t>
  </si>
  <si>
    <t xml:space="preserve">79535966            </t>
  </si>
  <si>
    <t xml:space="preserve">   RODRIGUEZ VELANDIA NELSON FRANCISCO</t>
  </si>
  <si>
    <t>001-LEG-00210902-00</t>
  </si>
  <si>
    <t xml:space="preserve">79594478            </t>
  </si>
  <si>
    <t xml:space="preserve">   MILA RIOS JUAN CARLOS</t>
  </si>
  <si>
    <t>001-LEG-31082021-00</t>
  </si>
  <si>
    <t xml:space="preserve">800104062           </t>
  </si>
  <si>
    <t xml:space="preserve">   MUNICIPIO DE SINCELEJO</t>
  </si>
  <si>
    <t>001-FC-00156086-00</t>
  </si>
  <si>
    <t xml:space="preserve">800170433           </t>
  </si>
  <si>
    <t xml:space="preserve">   SUPERINTENDENCIA DE PUERTOS Y TRANS</t>
  </si>
  <si>
    <t>002-NI-00002163-01</t>
  </si>
  <si>
    <t xml:space="preserve">800197268           </t>
  </si>
  <si>
    <t xml:space="preserve">   U.A.E. DIRECCION DE IMPUESTOS Y ADUANAS NACIONALES</t>
  </si>
  <si>
    <t>002-FC-00582056-01</t>
  </si>
  <si>
    <t>002-FC-00041254-01</t>
  </si>
  <si>
    <t>002-FC-00638621-01</t>
  </si>
  <si>
    <t>002-FP-00374560-01</t>
  </si>
  <si>
    <t>002-NI-00002592-01</t>
  </si>
  <si>
    <t>001-FP-00482707-00</t>
  </si>
  <si>
    <t>001-FC-00146118-00</t>
  </si>
  <si>
    <t>001-FC-00238286-00</t>
  </si>
  <si>
    <t>001-FC-00309471-00</t>
  </si>
  <si>
    <t>001-FC-00568262-00</t>
  </si>
  <si>
    <t>001-FC-00349901-00</t>
  </si>
  <si>
    <t>001-FC-00178739-00</t>
  </si>
  <si>
    <t>001-FC-00924773-00</t>
  </si>
  <si>
    <t>001-FC-00695541-00</t>
  </si>
  <si>
    <t>001-FC-00924884-00</t>
  </si>
  <si>
    <t>001-FC-00924901-00</t>
  </si>
  <si>
    <t>001-FC-00000299-00</t>
  </si>
  <si>
    <t>001-FC-00000300-00</t>
  </si>
  <si>
    <t>001-FC-00837707-00</t>
  </si>
  <si>
    <t>001-FC-00000302-00</t>
  </si>
  <si>
    <t>001-FV-00747642-00</t>
  </si>
  <si>
    <t>001-FC-00000304-00</t>
  </si>
  <si>
    <t>001-FC-00698655-00</t>
  </si>
  <si>
    <t>002-FC-00000412-00</t>
  </si>
  <si>
    <t>001-FC-00865624-00</t>
  </si>
  <si>
    <t>001-FC-00698577-00</t>
  </si>
  <si>
    <t>001-FC-00798783-00</t>
  </si>
  <si>
    <t>001-FC-00014636-00</t>
  </si>
  <si>
    <t>001-FC-00005337-00</t>
  </si>
  <si>
    <t>001-FC-00649547-00</t>
  </si>
  <si>
    <t>001-FC-00106557-00</t>
  </si>
  <si>
    <t>001-FC-00437065-00</t>
  </si>
  <si>
    <t>001-FC-00302021-00</t>
  </si>
  <si>
    <t>001-FC-00929535-00</t>
  </si>
  <si>
    <t>001-FC-00667084-00</t>
  </si>
  <si>
    <t>001-FC-00674516-00</t>
  </si>
  <si>
    <t>001-FC-00665776-00</t>
  </si>
  <si>
    <t>001-FC-00483939-00</t>
  </si>
  <si>
    <t>001-FC-00735826-00</t>
  </si>
  <si>
    <t>001-FC-00779639-00</t>
  </si>
  <si>
    <t>001-FC-00411951-00</t>
  </si>
  <si>
    <t>001-FC-00608418-00</t>
  </si>
  <si>
    <t>001-NI-00006396-00</t>
  </si>
  <si>
    <t>001-FC-00917824-00</t>
  </si>
  <si>
    <t>001-FC-00452501-00</t>
  </si>
  <si>
    <t>001-FC-00719334-00</t>
  </si>
  <si>
    <t>001-FC-00712560-00</t>
  </si>
  <si>
    <t>001-FC-00185460-00</t>
  </si>
  <si>
    <t>001-FC-00769811-00</t>
  </si>
  <si>
    <t>001-FC-00864695-00</t>
  </si>
  <si>
    <t>001-FC-00973884-00</t>
  </si>
  <si>
    <t>001-FC-00051449-00</t>
  </si>
  <si>
    <t>001-FC-00791041-00</t>
  </si>
  <si>
    <t>001-FC-00262560-00</t>
  </si>
  <si>
    <t>001-FC-00018941-00</t>
  </si>
  <si>
    <t>001-FC-00564114-00</t>
  </si>
  <si>
    <t xml:space="preserve">819007055           </t>
  </si>
  <si>
    <t xml:space="preserve">   SOCIEDAD LOGISTICA Y TRANSPORTE MUL</t>
  </si>
  <si>
    <t>001-FC-00000058-00</t>
  </si>
  <si>
    <t xml:space="preserve">890102018           </t>
  </si>
  <si>
    <t xml:space="preserve">   DISTRITO ESPECIAL INDUSTRIAL Y PORT</t>
  </si>
  <si>
    <t>001-FC-00063723-00</t>
  </si>
  <si>
    <t>001-FC-00992070-00</t>
  </si>
  <si>
    <t>001-FC-00005515-00</t>
  </si>
  <si>
    <t>001-FC-00005516-00</t>
  </si>
  <si>
    <t>001-FC-00005517-00</t>
  </si>
  <si>
    <t>001-FORM-00050617-00</t>
  </si>
  <si>
    <t>001-FC-00395815-00</t>
  </si>
  <si>
    <t xml:space="preserve">890106291           </t>
  </si>
  <si>
    <t xml:space="preserve">   MUNICIPIO DE SOLEDAD ATLANTICO</t>
  </si>
  <si>
    <t>001-FC-00000801-00</t>
  </si>
  <si>
    <t>001-FC-00000877-00</t>
  </si>
  <si>
    <t>001-FC-00000894-00</t>
  </si>
  <si>
    <t>001-FC-00011148-00</t>
  </si>
  <si>
    <t>001-FC-00011925-00</t>
  </si>
  <si>
    <t>001-FC-00011926-00</t>
  </si>
  <si>
    <t>001-FC-00011927-00</t>
  </si>
  <si>
    <t>001-FC-00011928-00</t>
  </si>
  <si>
    <t>001-FC-00006224-00</t>
  </si>
  <si>
    <t xml:space="preserve">890201222           </t>
  </si>
  <si>
    <t xml:space="preserve">   MUNICIPIO DE BUCARAMANGA</t>
  </si>
  <si>
    <t>006-FC-00300683-00</t>
  </si>
  <si>
    <t xml:space="preserve">890399011           </t>
  </si>
  <si>
    <t xml:space="preserve">   TESORERIA MUNICIPAL SANTIAGO DE CAL</t>
  </si>
  <si>
    <t>001-FC-00761814-00</t>
  </si>
  <si>
    <t>001-FC-00762073-00</t>
  </si>
  <si>
    <t>001-FC-00794137-00</t>
  </si>
  <si>
    <t>001-FC-00201806-00</t>
  </si>
  <si>
    <t>001-FC-00923976-00</t>
  </si>
  <si>
    <t xml:space="preserve">890399025           </t>
  </si>
  <si>
    <t xml:space="preserve">   MUNICIPIO DE YUMBO</t>
  </si>
  <si>
    <t>001-FC-00104793-00</t>
  </si>
  <si>
    <t>001-CC-00111013-00</t>
  </si>
  <si>
    <t xml:space="preserve">890480184           </t>
  </si>
  <si>
    <t xml:space="preserve">   ALCALDIA DE CARTAGENA DE INDIAS DISTRITO TURISTICO</t>
  </si>
  <si>
    <t>008-FC-00011200-00</t>
  </si>
  <si>
    <t xml:space="preserve">890905211           </t>
  </si>
  <si>
    <t xml:space="preserve">   MUNICIPIO DE MEDELLIN</t>
  </si>
  <si>
    <t>001-FC-01122018-00</t>
  </si>
  <si>
    <t>001-FC-28022020-00</t>
  </si>
  <si>
    <t>001-FC-30062020-00</t>
  </si>
  <si>
    <t>001-FC-31012020-00</t>
  </si>
  <si>
    <t>001-FC-31032020-00</t>
  </si>
  <si>
    <t>001-FC-31072020-00</t>
  </si>
  <si>
    <t>001-FC-31122019-00</t>
  </si>
  <si>
    <t xml:space="preserve">890980093           </t>
  </si>
  <si>
    <t xml:space="preserve">   MUNICIPIO DE ITAGUI</t>
  </si>
  <si>
    <t>001-FC-00190627-00</t>
  </si>
  <si>
    <t>001-FC-00201907-00</t>
  </si>
  <si>
    <t>063-FC-00201981-00</t>
  </si>
  <si>
    <t>001-FC-00201909-00</t>
  </si>
  <si>
    <t>001-FC-00201910-00</t>
  </si>
  <si>
    <t>001-FC-00201911-00</t>
  </si>
  <si>
    <t>063-FC-00201912-00</t>
  </si>
  <si>
    <t>001-FC-00202002-00</t>
  </si>
  <si>
    <t>001-FC-00202003-00</t>
  </si>
  <si>
    <t>001-FC-00202006-00</t>
  </si>
  <si>
    <t>001-FC-00202007-00</t>
  </si>
  <si>
    <t>001-FC-00202008-00</t>
  </si>
  <si>
    <t>001-FC-00202009-00</t>
  </si>
  <si>
    <t>001-FC-00202010-00</t>
  </si>
  <si>
    <t>001-FC-00202011-00</t>
  </si>
  <si>
    <t>001-FC-00202012-00</t>
  </si>
  <si>
    <t>001-FC-00202101-00</t>
  </si>
  <si>
    <t>001-FC-00202105-00</t>
  </si>
  <si>
    <t>001-FC-00202106-00</t>
  </si>
  <si>
    <t>001-FC-00202107-00</t>
  </si>
  <si>
    <t>001-FC-00202108-00</t>
  </si>
  <si>
    <t>001-FC-00202109-00</t>
  </si>
  <si>
    <t xml:space="preserve">891200916           </t>
  </si>
  <si>
    <t xml:space="preserve">   ALCALDIA DE TUMACO</t>
  </si>
  <si>
    <t>001-FC-00051888-00</t>
  </si>
  <si>
    <t xml:space="preserve">891480030           </t>
  </si>
  <si>
    <t xml:space="preserve">   MUNICIPIO DE PEREIRA</t>
  </si>
  <si>
    <t>001-FC-00273115-00</t>
  </si>
  <si>
    <t>001-FC-00297872-00</t>
  </si>
  <si>
    <t>001-FC-00297876-00</t>
  </si>
  <si>
    <t>001-FC-00297878-00</t>
  </si>
  <si>
    <t>001-FC-00054853-00</t>
  </si>
  <si>
    <t xml:space="preserve">891780009           </t>
  </si>
  <si>
    <t xml:space="preserve">   ALCALDIA DE SANTA MARTA</t>
  </si>
  <si>
    <t>001-FC-00092562-00</t>
  </si>
  <si>
    <t>001-FC-00092842-00</t>
  </si>
  <si>
    <t>001-FC-00093313-00</t>
  </si>
  <si>
    <t>001-FC-00093327-00</t>
  </si>
  <si>
    <t>001-FC-00112720-00</t>
  </si>
  <si>
    <t>001-FC-00096452-00</t>
  </si>
  <si>
    <t>001-FC-00188258-00</t>
  </si>
  <si>
    <t xml:space="preserve">891800846           </t>
  </si>
  <si>
    <t xml:space="preserve">   MUNICIPIO DE TUNJA</t>
  </si>
  <si>
    <t>001-FC-00905023-00</t>
  </si>
  <si>
    <t xml:space="preserve">892115007           </t>
  </si>
  <si>
    <t xml:space="preserve">   MUNICIPIO DE RIOHACHA</t>
  </si>
  <si>
    <t>026-FC-00014982-00</t>
  </si>
  <si>
    <t xml:space="preserve">899999053           </t>
  </si>
  <si>
    <t xml:space="preserve">   MINISTERIO DE TECNOLOGIAS DE LA INF</t>
  </si>
  <si>
    <t>001-FUR-00307815-00</t>
  </si>
  <si>
    <t>001-FUR-00311890-00</t>
  </si>
  <si>
    <t>001-FUR-00319940-00</t>
  </si>
  <si>
    <t>001-FUR-00331524-00</t>
  </si>
  <si>
    <t>001-FUR-00333700-00</t>
  </si>
  <si>
    <t>001-FUR-00339725-00</t>
  </si>
  <si>
    <t>001-FUR-00345322-00</t>
  </si>
  <si>
    <t>001-FUR-00353570-00</t>
  </si>
  <si>
    <t>001-FUR-00360423-00</t>
  </si>
  <si>
    <t xml:space="preserve">899999061           </t>
  </si>
  <si>
    <t xml:space="preserve">   BOGOTA DISTRITO CAPITAL</t>
  </si>
  <si>
    <t>002-NI-00002815-01</t>
  </si>
  <si>
    <t>001-FC-00407980-00</t>
  </si>
  <si>
    <t>001-FC-00782654-00</t>
  </si>
  <si>
    <t>001-FC-00183532-00</t>
  </si>
  <si>
    <t>001-FC-00673215-00</t>
  </si>
  <si>
    <t>001-FC-00676249-00</t>
  </si>
  <si>
    <t>001-FC-00749994-00</t>
  </si>
  <si>
    <t>002-FC-00758872-00</t>
  </si>
  <si>
    <t>002-FC-00773042-00</t>
  </si>
  <si>
    <t>001-FC-00098494-00</t>
  </si>
  <si>
    <t>002-FC-00789361-00</t>
  </si>
  <si>
    <t>002-FC-00791454-00</t>
  </si>
  <si>
    <t>001-FC-00792857-00</t>
  </si>
  <si>
    <t>001-FC-00796648-00</t>
  </si>
  <si>
    <t>001-FC-00096597-00</t>
  </si>
  <si>
    <t>001-FC-00108546-00</t>
  </si>
  <si>
    <t>001-FC-00037751-00</t>
  </si>
  <si>
    <t>001-FC-00214055-00</t>
  </si>
  <si>
    <t>001-FC-00580757-00</t>
  </si>
  <si>
    <t>001-FC-00603876-00</t>
  </si>
  <si>
    <t>001-FC-00741376-00</t>
  </si>
  <si>
    <t>001-FC-00749421-00</t>
  </si>
  <si>
    <t>001-FC-00781860-00</t>
  </si>
  <si>
    <t>001-FC-00797201-00</t>
  </si>
  <si>
    <t>001-FC-00797724-00</t>
  </si>
  <si>
    <t>001-FC-00798227-00</t>
  </si>
  <si>
    <t>001-FC-00393273-00</t>
  </si>
  <si>
    <t>001-FC-00144040-00</t>
  </si>
  <si>
    <t>001-FC-00311423-00</t>
  </si>
  <si>
    <t>001-FC-00330434-00</t>
  </si>
  <si>
    <t>001-FC-00051892-00</t>
  </si>
  <si>
    <t>001-FC-00675188-00</t>
  </si>
  <si>
    <t>001-FC-00678179-00</t>
  </si>
  <si>
    <t xml:space="preserve">900352786           </t>
  </si>
  <si>
    <t xml:space="preserve">   RISKS INTERNATIONAL SAS</t>
  </si>
  <si>
    <t>001-FC-00024180-00</t>
  </si>
  <si>
    <t>001-FC-00024781-00</t>
  </si>
  <si>
    <t>001-FC-00025315-00</t>
  </si>
  <si>
    <t>001-FC-00025968-00</t>
  </si>
  <si>
    <t>001-FC-00007708-00</t>
  </si>
  <si>
    <t>001-FC-08032021-00</t>
  </si>
  <si>
    <t xml:space="preserve">  LIBROS, SUSCRIPCIONES, PERIODIC         </t>
  </si>
  <si>
    <t xml:space="preserve">860009161           </t>
  </si>
  <si>
    <t xml:space="preserve">   FEDERACION NACIONAL DE COMERCIANTES</t>
  </si>
  <si>
    <t>001-FC-00509186-00</t>
  </si>
  <si>
    <t>001-FC-00009686-00</t>
  </si>
  <si>
    <t>001-FC-00011014-00</t>
  </si>
  <si>
    <t>001-FC-00012341-00</t>
  </si>
  <si>
    <t>001-FC-00013752-00</t>
  </si>
  <si>
    <t>001-FC-00015176-00</t>
  </si>
  <si>
    <t>001-FC-00016538-00</t>
  </si>
  <si>
    <t>001-FC-00017890-00</t>
  </si>
  <si>
    <t>001-FC-00019192-00</t>
  </si>
  <si>
    <t>001-FC-00020662-00</t>
  </si>
  <si>
    <t>001-FC-00023518-00</t>
  </si>
  <si>
    <t>001-FC-00024916-00</t>
  </si>
  <si>
    <t>001-FC-00027782-00</t>
  </si>
  <si>
    <t xml:space="preserve">860054482           </t>
  </si>
  <si>
    <t xml:space="preserve">   FEDERACION COLOMBIANA DE TRANSPORTA</t>
  </si>
  <si>
    <t>001-FC-00040857-00</t>
  </si>
  <si>
    <t>001-CC-00040993-00</t>
  </si>
  <si>
    <t>001-FC-00041171-00</t>
  </si>
  <si>
    <t>001-FC-00041378-00</t>
  </si>
  <si>
    <t>001-FC-00000134-00</t>
  </si>
  <si>
    <t>001-FC-00000215-00</t>
  </si>
  <si>
    <t>001-FC-00000394-00</t>
  </si>
  <si>
    <t>001-FC-00000608-00</t>
  </si>
  <si>
    <t>001-FC-00000755-00</t>
  </si>
  <si>
    <t>001-FC-00000921-00</t>
  </si>
  <si>
    <t>001-FC-00001087-00</t>
  </si>
  <si>
    <t>001-FC-00001264-00</t>
  </si>
  <si>
    <t>001-FC-00001468-00</t>
  </si>
  <si>
    <t>001-FC-00001623-00</t>
  </si>
  <si>
    <t xml:space="preserve">900556551           </t>
  </si>
  <si>
    <t xml:space="preserve">   ASOCIACION DE EMPRESAS DE SERVICIOS POSTALES ASOPO</t>
  </si>
  <si>
    <t>002-FC-00000692-01</t>
  </si>
  <si>
    <t>002-FC-00000699-01</t>
  </si>
  <si>
    <t>001-FC-00000714-00</t>
  </si>
  <si>
    <t>001-FC-00000715-00</t>
  </si>
  <si>
    <t>001-FC-00000724-00</t>
  </si>
  <si>
    <t>001-FC-00000731-00</t>
  </si>
  <si>
    <t>001-FC-00000738-00</t>
  </si>
  <si>
    <t>001-FC-00000745-00</t>
  </si>
  <si>
    <t>001-FC-00000752-00</t>
  </si>
  <si>
    <t>001-FC-00000760-00</t>
  </si>
  <si>
    <t>001-FC-00000767-00</t>
  </si>
  <si>
    <t>001-FC-00000774-00</t>
  </si>
  <si>
    <t>001-FC-00000781-00</t>
  </si>
  <si>
    <t>001-FC-00000788-00</t>
  </si>
  <si>
    <t>001-FC-00000791-00</t>
  </si>
  <si>
    <t>001-FC-00000800-00</t>
  </si>
  <si>
    <t>001-FC-00000807-00</t>
  </si>
  <si>
    <t>001-FC-00000817-00</t>
  </si>
  <si>
    <t>001-FC-00000826-00</t>
  </si>
  <si>
    <t>001-FC-00000836-00</t>
  </si>
  <si>
    <t>001-FC-00000843-00</t>
  </si>
  <si>
    <t>001-FC-00000852-00</t>
  </si>
  <si>
    <t>002-FC-00000859-00</t>
  </si>
  <si>
    <t>001-FC-00000865-00</t>
  </si>
  <si>
    <t>001-FC-00000871-00</t>
  </si>
  <si>
    <t>001-FC-00000883-00</t>
  </si>
  <si>
    <t>001-FC-00000888-00</t>
  </si>
  <si>
    <t>001-FC-00000893-00</t>
  </si>
  <si>
    <t>001-FC-00000898-00</t>
  </si>
  <si>
    <t>001-FC-00000903-00</t>
  </si>
  <si>
    <t>001-FC-00000011-00</t>
  </si>
  <si>
    <t xml:space="preserve">901000744           </t>
  </si>
  <si>
    <t xml:space="preserve">   FEDERACION DE EMPRESARIOS DEL TRANSPORTE DE CARGA</t>
  </si>
  <si>
    <t>001-FC-00040523-00</t>
  </si>
  <si>
    <t>001-FC-00003415-00</t>
  </si>
  <si>
    <t>001-FC-00003516-00</t>
  </si>
  <si>
    <t>001-FC-00003606-00</t>
  </si>
  <si>
    <t>001-CC-00003701-00</t>
  </si>
  <si>
    <t>001-FC-00003810-00</t>
  </si>
  <si>
    <t>001-FC-00005056-00</t>
  </si>
  <si>
    <t>001-FC-00005182-00</t>
  </si>
  <si>
    <t>001-FC-00005377-00</t>
  </si>
  <si>
    <t>001-FC-00005463-00</t>
  </si>
  <si>
    <t>001-FC-00005573-00</t>
  </si>
  <si>
    <t>001-FC-00005629-00</t>
  </si>
  <si>
    <t>001-FC-00005724-00</t>
  </si>
  <si>
    <t>001-FC-00005868-00</t>
  </si>
  <si>
    <t xml:space="preserve">  COMISIONES                              </t>
  </si>
  <si>
    <t xml:space="preserve">19298674            </t>
  </si>
  <si>
    <t xml:space="preserve">   ROJAS CALVO PEDRO  ENRIQUE</t>
  </si>
  <si>
    <t>001-CC-00122020-00</t>
  </si>
  <si>
    <t>001-CC-00000002-00</t>
  </si>
  <si>
    <t>001-CC-00000003-00</t>
  </si>
  <si>
    <t>001-CC-00000004-00</t>
  </si>
  <si>
    <t>001-CC-00000005-00</t>
  </si>
  <si>
    <t>001-CC-00000006-00</t>
  </si>
  <si>
    <t>001-CC-00000007-00</t>
  </si>
  <si>
    <t>001-CC-00000008-00</t>
  </si>
  <si>
    <t xml:space="preserve">900142479           </t>
  </si>
  <si>
    <t xml:space="preserve">   I C ESCALAR LIMITADA</t>
  </si>
  <si>
    <t>001-COM-02019092-00</t>
  </si>
  <si>
    <t xml:space="preserve">900321512           </t>
  </si>
  <si>
    <t xml:space="preserve">   T Y T ASESORIAS E INVERSIONES SAS</t>
  </si>
  <si>
    <t>001-FC-00000087-00</t>
  </si>
  <si>
    <t xml:space="preserve">901044450           </t>
  </si>
  <si>
    <t xml:space="preserve">   ALL GLOBAL SERVICE SAS</t>
  </si>
  <si>
    <t>002-FC-00000078-00</t>
  </si>
  <si>
    <t xml:space="preserve">  HONORARIOS                              </t>
  </si>
  <si>
    <t xml:space="preserve">1020766919          </t>
  </si>
  <si>
    <t xml:space="preserve">   CASTELLANOS SANT MARIA CAMILA</t>
  </si>
  <si>
    <t xml:space="preserve">14395530            </t>
  </si>
  <si>
    <t xml:space="preserve">   GUTIERREZ SANCHEZ JESUS ALBERTO</t>
  </si>
  <si>
    <t>001-CC-00201908-00</t>
  </si>
  <si>
    <t>001-CC-00190923-00</t>
  </si>
  <si>
    <t>001-CC-00011219-00</t>
  </si>
  <si>
    <t>002-CC-00021219-00</t>
  </si>
  <si>
    <t>002-CC-00031219-00</t>
  </si>
  <si>
    <t xml:space="preserve">72051757            </t>
  </si>
  <si>
    <t xml:space="preserve">   ARROYAVE MUÑOZ ANDRES ORLANDO</t>
  </si>
  <si>
    <t>001-CC-00000023-00</t>
  </si>
  <si>
    <t>001-CC-00000024-00</t>
  </si>
  <si>
    <t>001-CC-00000025-00</t>
  </si>
  <si>
    <t xml:space="preserve">79951453            </t>
  </si>
  <si>
    <t xml:space="preserve">   FLOREZ CORTES MAURICIO</t>
  </si>
  <si>
    <t>001-CC--00202105-00</t>
  </si>
  <si>
    <t>001-CC--00202108-00</t>
  </si>
  <si>
    <t>001-CC--00202111-00</t>
  </si>
  <si>
    <t>001-CC--00202114-00</t>
  </si>
  <si>
    <t>001-CC--00202117-00</t>
  </si>
  <si>
    <t>001-CC--00202121-00</t>
  </si>
  <si>
    <t>001-CC--00202124-00</t>
  </si>
  <si>
    <t xml:space="preserve">830000818           </t>
  </si>
  <si>
    <t xml:space="preserve">   HORWATH COLOMBIA ASESORES GERENCIALES LTDA</t>
  </si>
  <si>
    <t>001-FC-00067993-00</t>
  </si>
  <si>
    <t xml:space="preserve">830112759           </t>
  </si>
  <si>
    <t xml:space="preserve">   ALIANZA EMPRESARIAL PARA UN COMERCIO SEGURO BASC</t>
  </si>
  <si>
    <t>001-FC-00007022-00</t>
  </si>
  <si>
    <t xml:space="preserve">830134466           </t>
  </si>
  <si>
    <t xml:space="preserve">   ICARO COLOMBIA S A S</t>
  </si>
  <si>
    <t>001-FC-00006186-00</t>
  </si>
  <si>
    <t xml:space="preserve">900267766           </t>
  </si>
  <si>
    <t xml:space="preserve">   BAQUERO Y ASOCIADOS SAS</t>
  </si>
  <si>
    <t>001-FC-00000188-00</t>
  </si>
  <si>
    <t>001-FC-00000225-00</t>
  </si>
  <si>
    <t>001-FC-00000275-00</t>
  </si>
  <si>
    <t xml:space="preserve">900273200           </t>
  </si>
  <si>
    <t xml:space="preserve">   GPS Y P LTDA</t>
  </si>
  <si>
    <t>001-FC-00002691-00</t>
  </si>
  <si>
    <t>001-ND-00000001-00</t>
  </si>
  <si>
    <t>001-FC-00000002-00</t>
  </si>
  <si>
    <t xml:space="preserve">900305826           </t>
  </si>
  <si>
    <t xml:space="preserve">   HUELLA LOGISTICA SAS</t>
  </si>
  <si>
    <t>001-FC-00002359-00</t>
  </si>
  <si>
    <t xml:space="preserve">900312669           </t>
  </si>
  <si>
    <t xml:space="preserve">   COLOMBIAN LAWYER SAS</t>
  </si>
  <si>
    <t>002-FC-00007824-01</t>
  </si>
  <si>
    <t xml:space="preserve">900448013           </t>
  </si>
  <si>
    <t xml:space="preserve">   GIL ROA ABOGADOS S A S</t>
  </si>
  <si>
    <t>007-FC-00002111-01</t>
  </si>
  <si>
    <t xml:space="preserve">901128523           </t>
  </si>
  <si>
    <t xml:space="preserve">   CARLOS VALEGA ABOGADOS Y ASOCIADOS SAS</t>
  </si>
  <si>
    <t>001-FC-00000237-00</t>
  </si>
  <si>
    <t>001-FC-00000419-00</t>
  </si>
  <si>
    <t xml:space="preserve">901210097           </t>
  </si>
  <si>
    <t xml:space="preserve">   FC CORPORATE LAWYERS S.A.S.</t>
  </si>
  <si>
    <t>001-FC-00000044-00</t>
  </si>
  <si>
    <t>001-FC-00000009-00</t>
  </si>
  <si>
    <t xml:space="preserve">93400246            </t>
  </si>
  <si>
    <t xml:space="preserve">   HECTOR MAURICIO MARYORGA ARANGO</t>
  </si>
  <si>
    <t>001-FC-00000014-00</t>
  </si>
  <si>
    <t xml:space="preserve">  SERVICIOS TECNICOS                      </t>
  </si>
  <si>
    <t xml:space="preserve">1129525982          </t>
  </si>
  <si>
    <t xml:space="preserve">   PLATA SANJUAN DAYANA KAROLINA</t>
  </si>
  <si>
    <t xml:space="preserve">52416938            </t>
  </si>
  <si>
    <t xml:space="preserve">   RUIZ ROJAS MARIA CATALINA</t>
  </si>
  <si>
    <t xml:space="preserve">79624336            </t>
  </si>
  <si>
    <t xml:space="preserve">   VELASCO  RODRIGO</t>
  </si>
  <si>
    <t>001-FC-00001060-00</t>
  </si>
  <si>
    <t xml:space="preserve">890319193           </t>
  </si>
  <si>
    <t xml:space="preserve">   SISTEMA DE INFORMACION EMPRESARIAL</t>
  </si>
  <si>
    <t>001-FC-00006605-00</t>
  </si>
  <si>
    <t xml:space="preserve">890321151           </t>
  </si>
  <si>
    <t xml:space="preserve">   CARVAJAL TECNOLOGIA Y SERVICIOS SAS</t>
  </si>
  <si>
    <t>001-FC-00139106-00</t>
  </si>
  <si>
    <t>001-FC-00111629-00</t>
  </si>
  <si>
    <t>001-FC-00111630-00</t>
  </si>
  <si>
    <t>001-FC-00111709-00</t>
  </si>
  <si>
    <t xml:space="preserve">900180299           </t>
  </si>
  <si>
    <t xml:space="preserve">   CLOUDFLEET S.A.S</t>
  </si>
  <si>
    <t xml:space="preserve">900548205           </t>
  </si>
  <si>
    <t xml:space="preserve">   AYE POLIGRAFIA DETECCION DEL ENGANO CONSULTORIA EN</t>
  </si>
  <si>
    <t>001-FC-00000972-00</t>
  </si>
  <si>
    <t xml:space="preserve">901398021           </t>
  </si>
  <si>
    <t xml:space="preserve">   GRUPO LOGISTICO H.E. CARGUE &amp; DESCARGUE SAS</t>
  </si>
  <si>
    <t>001-FC-00000089-00</t>
  </si>
  <si>
    <t xml:space="preserve">94316593            </t>
  </si>
  <si>
    <t xml:space="preserve">   GREGORIO ANGULO JAUDRI</t>
  </si>
  <si>
    <t>001-CC-00000128-00</t>
  </si>
  <si>
    <t xml:space="preserve">  SERVICIOS DE MANTENIMIENTO              </t>
  </si>
  <si>
    <t xml:space="preserve">1072026896          </t>
  </si>
  <si>
    <t xml:space="preserve">   MEDINA BAUTISTA BRAYHAN AGUSTO</t>
  </si>
  <si>
    <t>001-CC-00000224-00</t>
  </si>
  <si>
    <t xml:space="preserve">16284059            </t>
  </si>
  <si>
    <t xml:space="preserve">   VALENCIA CARBALLO LUIS EDUARDO</t>
  </si>
  <si>
    <t>001-CC-21122020-00</t>
  </si>
  <si>
    <t xml:space="preserve">7127857             </t>
  </si>
  <si>
    <t xml:space="preserve">   DELGADO HERNANDEZ EDUAR MAURICIO</t>
  </si>
  <si>
    <t xml:space="preserve">800132263           </t>
  </si>
  <si>
    <t xml:space="preserve">   SERVICIO DE INYECCION TECNICA DIESEL LTDA</t>
  </si>
  <si>
    <t>001-FC-00006081-00</t>
  </si>
  <si>
    <t xml:space="preserve">800166412           </t>
  </si>
  <si>
    <t xml:space="preserve">   TIMON</t>
  </si>
  <si>
    <t>002-FC-00044239-01</t>
  </si>
  <si>
    <t>002-FC-00044738-01</t>
  </si>
  <si>
    <t>002-FC-00045121-01</t>
  </si>
  <si>
    <t>002-FC-00045931-01</t>
  </si>
  <si>
    <t>001-FC-00079003-00</t>
  </si>
  <si>
    <t xml:space="preserve">802024684           </t>
  </si>
  <si>
    <t xml:space="preserve">   VIDRIOS PEDRO NEL Y CIA LTDA</t>
  </si>
  <si>
    <t>001-FC-00000722-00</t>
  </si>
  <si>
    <t>001-FC-00000776-00</t>
  </si>
  <si>
    <t>001-FC-00000923-00</t>
  </si>
  <si>
    <t>001-FC-00001668-00</t>
  </si>
  <si>
    <t xml:space="preserve">804000927           </t>
  </si>
  <si>
    <t xml:space="preserve">   INVERSIONESY SERVICIOS DE COLOMBIA</t>
  </si>
  <si>
    <t>001-FC-00018811-00</t>
  </si>
  <si>
    <t xml:space="preserve">805018994           </t>
  </si>
  <si>
    <t xml:space="preserve">   CAMBIADEROS DEL COLOMBIA LIMITADA</t>
  </si>
  <si>
    <t>001-FC-00006066-00</t>
  </si>
  <si>
    <t xml:space="preserve">830020730           </t>
  </si>
  <si>
    <t xml:space="preserve">   SURTIRETENES Y RODAMIENTOS LTDA</t>
  </si>
  <si>
    <t>002-FC-00041988-01</t>
  </si>
  <si>
    <t xml:space="preserve">830049432           </t>
  </si>
  <si>
    <t xml:space="preserve">   SERVICIOS LA QUINTA RUEDA SAS</t>
  </si>
  <si>
    <t>001-FC-00010336-00</t>
  </si>
  <si>
    <t xml:space="preserve">830095446           </t>
  </si>
  <si>
    <t xml:space="preserve">   SERVICIO PREMIER S A</t>
  </si>
  <si>
    <t>001-FC-00000135-00</t>
  </si>
  <si>
    <t xml:space="preserve">830110595           </t>
  </si>
  <si>
    <t xml:space="preserve">   REPUESTOS Y PARTES PARA AUTOMORES ACC SAS</t>
  </si>
  <si>
    <t>001-FC-00000007-00</t>
  </si>
  <si>
    <t>001-FC-00000336-00</t>
  </si>
  <si>
    <t>001-FC-00000337-00</t>
  </si>
  <si>
    <t>001-FC-00000338-00</t>
  </si>
  <si>
    <t>001-FC-00000885-00</t>
  </si>
  <si>
    <t>002-FC-00008422-01</t>
  </si>
  <si>
    <t>001-FC-00006253-00</t>
  </si>
  <si>
    <t>001-FC-00006891-00</t>
  </si>
  <si>
    <t xml:space="preserve">900063815           </t>
  </si>
  <si>
    <t xml:space="preserve">   RENCAUCHADORA COLOMBIA REENCOL SAS</t>
  </si>
  <si>
    <t>001-FC-00026855-00</t>
  </si>
  <si>
    <t>001-FC-00027136-00</t>
  </si>
  <si>
    <t>001-FC-00027895-00</t>
  </si>
  <si>
    <t xml:space="preserve">900091293           </t>
  </si>
  <si>
    <t xml:space="preserve">   CEDIAUTO SA</t>
  </si>
  <si>
    <t>002-FC-00012727-00</t>
  </si>
  <si>
    <t>001-FC-00014652-00</t>
  </si>
  <si>
    <t>001-FC-00014697-00</t>
  </si>
  <si>
    <t>001-FC-00014815-00</t>
  </si>
  <si>
    <t>001-FC-00014816-00</t>
  </si>
  <si>
    <t>001-FC-00014817-00</t>
  </si>
  <si>
    <t>001-FC-00014818-00</t>
  </si>
  <si>
    <t>001-FC-00014819-00</t>
  </si>
  <si>
    <t>001-FC-00014820-00</t>
  </si>
  <si>
    <t>001-FC-00014821-00</t>
  </si>
  <si>
    <t>001-FC-00014822-00</t>
  </si>
  <si>
    <t>001-FC-00014940-00</t>
  </si>
  <si>
    <t>001-FC-00015038-00</t>
  </si>
  <si>
    <t>001-FC-00015039-00</t>
  </si>
  <si>
    <t>001-FC-00015046-00</t>
  </si>
  <si>
    <t>001-FC-00015047-00</t>
  </si>
  <si>
    <t>001-FC-00015118-00</t>
  </si>
  <si>
    <t>001-FC-00015119-00</t>
  </si>
  <si>
    <t>001-FC-00016107-00</t>
  </si>
  <si>
    <t>001-FC-00016786-00</t>
  </si>
  <si>
    <t>001-FC-00016853-00</t>
  </si>
  <si>
    <t>001-FC-00016855-00</t>
  </si>
  <si>
    <t>001-FC-00016856-00</t>
  </si>
  <si>
    <t>001-FC-00017871-00</t>
  </si>
  <si>
    <t>001-FC-00017933-00</t>
  </si>
  <si>
    <t>001-FC-00017934-00</t>
  </si>
  <si>
    <t>001-FC-00017935-00</t>
  </si>
  <si>
    <t>001-FC-00017936-00</t>
  </si>
  <si>
    <t>001-FC-00017937-00</t>
  </si>
  <si>
    <t>001-FC-00017938-00</t>
  </si>
  <si>
    <t>001-FC-00018156-00</t>
  </si>
  <si>
    <t>001-FC-00018248-00</t>
  </si>
  <si>
    <t>001-FC-00018372-00</t>
  </si>
  <si>
    <t>001-FC-00018388-00</t>
  </si>
  <si>
    <t>001-FC-00018421-00</t>
  </si>
  <si>
    <t>001-FC-00018435-00</t>
  </si>
  <si>
    <t>001-FC-00018438-00</t>
  </si>
  <si>
    <t>001-FC-00018468-00</t>
  </si>
  <si>
    <t>001-FC-00018549-00</t>
  </si>
  <si>
    <t>001-FC-00018563-00</t>
  </si>
  <si>
    <t>001-FC-00018578-00</t>
  </si>
  <si>
    <t>001-FC-00018579-00</t>
  </si>
  <si>
    <t>001-FC-00020558-00</t>
  </si>
  <si>
    <t>001-FC-00020566-00</t>
  </si>
  <si>
    <t>001-FC-00020849-00</t>
  </si>
  <si>
    <t>001-FC-00020850-00</t>
  </si>
  <si>
    <t>001-FC-00020852-00</t>
  </si>
  <si>
    <t>001-FC-00020867-00</t>
  </si>
  <si>
    <t xml:space="preserve">900117522           </t>
  </si>
  <si>
    <t xml:space="preserve">   INSPECCION TECNICA AUTOMOTRIZ INTECO SA</t>
  </si>
  <si>
    <t>001-FC-00045620-00</t>
  </si>
  <si>
    <t>001-FC-00065965-00</t>
  </si>
  <si>
    <t xml:space="preserve">900227201           </t>
  </si>
  <si>
    <t xml:space="preserve">   TECNICOS EN BLINDAJE Y SERVICIOS LIMITADA</t>
  </si>
  <si>
    <t>001-FC-00005000-00</t>
  </si>
  <si>
    <t xml:space="preserve">900548381           </t>
  </si>
  <si>
    <t xml:space="preserve">   AJCM INGENIERIA Y CONSTRUCCIONES S A S</t>
  </si>
  <si>
    <t>001-FC-00001001-00</t>
  </si>
  <si>
    <t>001-FC-00009541-00</t>
  </si>
  <si>
    <t xml:space="preserve">900661400           </t>
  </si>
  <si>
    <t xml:space="preserve">   DIESEL PLANET LABORATORY SAS</t>
  </si>
  <si>
    <t>001-FC-00003914-00</t>
  </si>
  <si>
    <t xml:space="preserve">900680015           </t>
  </si>
  <si>
    <t xml:space="preserve">   SERVICIOS Y SUMINISTROS TRUCKENGINE SAS</t>
  </si>
  <si>
    <t>001-FC-00008039-00</t>
  </si>
  <si>
    <t xml:space="preserve">900757767           </t>
  </si>
  <si>
    <t xml:space="preserve">   PROFESIONALES EN CARROS DIESEL MANTENIMIENTO INTEG</t>
  </si>
  <si>
    <t>001-FC-00000818-00</t>
  </si>
  <si>
    <t xml:space="preserve">900841710           </t>
  </si>
  <si>
    <t xml:space="preserve">   INVERSIONES RH AUTOMOTRIZ SAS</t>
  </si>
  <si>
    <t>001-FC-00000834-00</t>
  </si>
  <si>
    <t>001-FC-00000863-00</t>
  </si>
  <si>
    <t>001-FC-00000864-00</t>
  </si>
  <si>
    <t>001-FC-00000905-00</t>
  </si>
  <si>
    <t>001-FC-00000906-00</t>
  </si>
  <si>
    <t>001-FC-00000915-00</t>
  </si>
  <si>
    <t>001-FC-00000916-00</t>
  </si>
  <si>
    <t>001-FC-00000940-00</t>
  </si>
  <si>
    <t>001-FC-00000950-00</t>
  </si>
  <si>
    <t>001-FC-00000951-00</t>
  </si>
  <si>
    <t>001-FC-00000959-00</t>
  </si>
  <si>
    <t>001-FC-00000964-00</t>
  </si>
  <si>
    <t>001-FC-00000971-00</t>
  </si>
  <si>
    <t>001-FC-00000982-00</t>
  </si>
  <si>
    <t>001-FC-00000997-00</t>
  </si>
  <si>
    <t>001-FC-00000998-00</t>
  </si>
  <si>
    <t>001-FC-00001005-00</t>
  </si>
  <si>
    <t>001-FC-00001042-00</t>
  </si>
  <si>
    <t>001-FC-00001102-00</t>
  </si>
  <si>
    <t>001-FC-00001107-00</t>
  </si>
  <si>
    <t xml:space="preserve">900964185           </t>
  </si>
  <si>
    <t xml:space="preserve">   REPUBLICANA DE CAJAS EMBRAGUES Y TRANSMISIONES SAS</t>
  </si>
  <si>
    <t>001-FC-00002071-00</t>
  </si>
  <si>
    <t>001-FC-00002736-00</t>
  </si>
  <si>
    <t>001-FC-00002750-00</t>
  </si>
  <si>
    <t xml:space="preserve">900977224           </t>
  </si>
  <si>
    <t xml:space="preserve">   INVERSIONES GRC SAS</t>
  </si>
  <si>
    <t>001-FC-00003296-00</t>
  </si>
  <si>
    <t>001-FC-00003297-00</t>
  </si>
  <si>
    <t>001-FC-00003300-00</t>
  </si>
  <si>
    <t xml:space="preserve">901022347           </t>
  </si>
  <si>
    <t xml:space="preserve">   SERVIDIESEL INTERNATIONAL SAS</t>
  </si>
  <si>
    <t>001-FC-00000377-00</t>
  </si>
  <si>
    <t>001-FC-00000378-00</t>
  </si>
  <si>
    <t>001-FC-00000403-00</t>
  </si>
  <si>
    <t>001-FC-00000410-00</t>
  </si>
  <si>
    <t>001-FC-00000466-00</t>
  </si>
  <si>
    <t>001-FC-00000467-00</t>
  </si>
  <si>
    <t>001-FC-00000474-00</t>
  </si>
  <si>
    <t>001-FC-00000525-00</t>
  </si>
  <si>
    <t>001-FC-00000526-00</t>
  </si>
  <si>
    <t>001-FC-00000559-00</t>
  </si>
  <si>
    <t>001-FC-00000814-00</t>
  </si>
  <si>
    <t>001-FC-00000364-00</t>
  </si>
  <si>
    <t>001-FC-00000548-00</t>
  </si>
  <si>
    <t>001-FC-00000609-00</t>
  </si>
  <si>
    <t>001-FC-00000719-00</t>
  </si>
  <si>
    <t>001-FC-00000827-00</t>
  </si>
  <si>
    <t xml:space="preserve">901042914           </t>
  </si>
  <si>
    <t xml:space="preserve">   HARVEYAUTOS SAS</t>
  </si>
  <si>
    <t>001-FC-00000602-00</t>
  </si>
  <si>
    <t>001-FC-00000603-00</t>
  </si>
  <si>
    <t>001-FC-00000604-00</t>
  </si>
  <si>
    <t>001-FC-00000605-00</t>
  </si>
  <si>
    <t xml:space="preserve">901412147           </t>
  </si>
  <si>
    <t xml:space="preserve">   DIESEL POWER SERVICE SAS</t>
  </si>
  <si>
    <t>001-FC-00000038-00</t>
  </si>
  <si>
    <t xml:space="preserve">91452736            </t>
  </si>
  <si>
    <t xml:space="preserve">   AVELLANEDA MORENO JOSE</t>
  </si>
  <si>
    <t>001-FC-00000395-00</t>
  </si>
  <si>
    <t xml:space="preserve">  COMBUSTIBLES Y LUBRICANTES              </t>
  </si>
  <si>
    <t xml:space="preserve">806013964           </t>
  </si>
  <si>
    <t xml:space="preserve">   CARIBBEAN SUPPORT AND FLIGHT SERVICES S.A.S.</t>
  </si>
  <si>
    <t>001-FC-00001729-00</t>
  </si>
  <si>
    <t xml:space="preserve">900072847           </t>
  </si>
  <si>
    <t xml:space="preserve">   GNE SOLUCIONES SAS</t>
  </si>
  <si>
    <t>001-FC-00310068-00</t>
  </si>
  <si>
    <t>001-FC-00310129-00</t>
  </si>
  <si>
    <t>001-FC-00310524-00</t>
  </si>
  <si>
    <t>001-FC-00311070-00</t>
  </si>
  <si>
    <t>001-FC-00311520-00</t>
  </si>
  <si>
    <t>001-FC-00312061-00</t>
  </si>
  <si>
    <t>001-FC-00312638-00</t>
  </si>
  <si>
    <t>001-FC-00313379-00</t>
  </si>
  <si>
    <t>001-FC-00313429-00</t>
  </si>
  <si>
    <t>001-FC-00313430-00</t>
  </si>
  <si>
    <t>001-FC-00313431-00</t>
  </si>
  <si>
    <t>001-FC-00314166-00</t>
  </si>
  <si>
    <t>001-FC-00315105-00</t>
  </si>
  <si>
    <t xml:space="preserve">  ADMINISTRADOS                           </t>
  </si>
  <si>
    <t xml:space="preserve">1018431475          </t>
  </si>
  <si>
    <t xml:space="preserve">   PEREZ RODRIGUEZ JOSE ALEJANDRO</t>
  </si>
  <si>
    <t>001-CC-00202003-00</t>
  </si>
  <si>
    <t>001-CC-00202004-00</t>
  </si>
  <si>
    <t>001-CC-00202005-00</t>
  </si>
  <si>
    <t>001-CC-00202006-00</t>
  </si>
  <si>
    <t>001-CC-00202007-00</t>
  </si>
  <si>
    <t>001-CC-00202008-00</t>
  </si>
  <si>
    <t>001-CC-00202009-00</t>
  </si>
  <si>
    <t>001-CC-00202010-00</t>
  </si>
  <si>
    <t xml:space="preserve">1054090728          </t>
  </si>
  <si>
    <t xml:space="preserve">   DELGADO HERNANDEZ RODRIGO</t>
  </si>
  <si>
    <t>002-CC-00100028-00</t>
  </si>
  <si>
    <t>002-CC-00100029-00</t>
  </si>
  <si>
    <t>001-CC-00110030-00</t>
  </si>
  <si>
    <t>001-CC-00110031-00</t>
  </si>
  <si>
    <t>001-CC-00201911-00</t>
  </si>
  <si>
    <t>001-CC-00201912-00</t>
  </si>
  <si>
    <t>001-CC-00202001-00</t>
  </si>
  <si>
    <t xml:space="preserve">1054091476          </t>
  </si>
  <si>
    <t xml:space="preserve">   DELGADO HERNANDEZ DIANA LUCERO</t>
  </si>
  <si>
    <t>002-CC-00100023-00</t>
  </si>
  <si>
    <t>002-CC-00100024-00</t>
  </si>
  <si>
    <t>001-CC-00110025-00</t>
  </si>
  <si>
    <t>001-CC-00110026-00</t>
  </si>
  <si>
    <t>001-CC-02006564-00</t>
  </si>
  <si>
    <t>001-CC-03866908-00</t>
  </si>
  <si>
    <t>001-CC-00042020-00</t>
  </si>
  <si>
    <t>001-NC-00202011-00</t>
  </si>
  <si>
    <t>001-NC-00202012-00</t>
  </si>
  <si>
    <t>001-NC-00202101-00</t>
  </si>
  <si>
    <t>001-NC-00202102-00</t>
  </si>
  <si>
    <t>001-NC-00202103-00</t>
  </si>
  <si>
    <t>001-NC-00202103-01</t>
  </si>
  <si>
    <t>001-NC-00202104-00</t>
  </si>
  <si>
    <t>001-NC-00202104-01</t>
  </si>
  <si>
    <t xml:space="preserve">1136885864          </t>
  </si>
  <si>
    <t xml:space="preserve">   HERNANDEZ ORBEGOZO JUAN PABLO ANDRES</t>
  </si>
  <si>
    <t xml:space="preserve">14271496            </t>
  </si>
  <si>
    <t xml:space="preserve">   AMORTEGUI MEDINA CIRO ALFONSO</t>
  </si>
  <si>
    <t>001-CC-00202002-00</t>
  </si>
  <si>
    <t>001-CC-02020003-00</t>
  </si>
  <si>
    <t xml:space="preserve">17160830            </t>
  </si>
  <si>
    <t xml:space="preserve">   PEREZ CLAVIJO JOSE IGNACIO</t>
  </si>
  <si>
    <t xml:space="preserve">23691297            </t>
  </si>
  <si>
    <t xml:space="preserve">   DELGADO HERNANDEZ CLARA INES</t>
  </si>
  <si>
    <t>002-CC-00080034-00</t>
  </si>
  <si>
    <t>002-CC-00090035-00</t>
  </si>
  <si>
    <t>002-CC-00090036-00</t>
  </si>
  <si>
    <t>002-CC-00100037-00</t>
  </si>
  <si>
    <t>002-CC-00100038-00</t>
  </si>
  <si>
    <t>001-CC-00110039-00</t>
  </si>
  <si>
    <t>001-CC-00110040-00</t>
  </si>
  <si>
    <t xml:space="preserve">4146628             </t>
  </si>
  <si>
    <t xml:space="preserve">   DELGADO  OTONIEL</t>
  </si>
  <si>
    <t xml:space="preserve">52872399            </t>
  </si>
  <si>
    <t xml:space="preserve">   ARIAS AGUDELO LUISA FERNANDA</t>
  </si>
  <si>
    <t xml:space="preserve">65496489            </t>
  </si>
  <si>
    <t xml:space="preserve">   APONTE GUARIN NEIDA</t>
  </si>
  <si>
    <t>001-CC-00110010-00</t>
  </si>
  <si>
    <t xml:space="preserve">79798425            </t>
  </si>
  <si>
    <t xml:space="preserve">   NARVAEZ MERLANO JOSE ALEJANDRO</t>
  </si>
  <si>
    <t xml:space="preserve">79941249            </t>
  </si>
  <si>
    <t xml:space="preserve">   RUIZ ROJAS JUAN CARLOS</t>
  </si>
  <si>
    <t>002-CC-00100048-00</t>
  </si>
  <si>
    <t xml:space="preserve">80098484            </t>
  </si>
  <si>
    <t xml:space="preserve">   CASTELLANOS ROJAS EDWIN YESID</t>
  </si>
  <si>
    <t xml:space="preserve">  TRANSPORTADORES                         </t>
  </si>
  <si>
    <t xml:space="preserve">1015427735          </t>
  </si>
  <si>
    <t xml:space="preserve">   CRUZ GARRIDO CRISTIAN EDUARDO</t>
  </si>
  <si>
    <t>001-CC-00090007-00</t>
  </si>
  <si>
    <t xml:space="preserve">1030558190          </t>
  </si>
  <si>
    <t xml:space="preserve">   SANCHEZ FORIGUA FEISAL A</t>
  </si>
  <si>
    <t>001-CC-00090059-00</t>
  </si>
  <si>
    <t>001-CC-00090061-00</t>
  </si>
  <si>
    <t>001-CC-00090062-00</t>
  </si>
  <si>
    <t>001-CC-00090063-00</t>
  </si>
  <si>
    <t>001-CC-00090065-00</t>
  </si>
  <si>
    <t xml:space="preserve">1036927118          </t>
  </si>
  <si>
    <t xml:space="preserve">   CORREA SOTO FRANK YAMID</t>
  </si>
  <si>
    <t>001-CC-00090002-00</t>
  </si>
  <si>
    <t xml:space="preserve">11188879            </t>
  </si>
  <si>
    <t xml:space="preserve">   GIOVANNY PARDO DAVID</t>
  </si>
  <si>
    <t>001-CC-00080001-00</t>
  </si>
  <si>
    <t xml:space="preserve">13706715            </t>
  </si>
  <si>
    <t xml:space="preserve">   MORALES FORERO ADOLFO</t>
  </si>
  <si>
    <t>001-CC-00120001-00</t>
  </si>
  <si>
    <t xml:space="preserve">35488806            </t>
  </si>
  <si>
    <t xml:space="preserve">   BOHORQUEZ  ANA CECILIA</t>
  </si>
  <si>
    <t>001-CC-00050002-00</t>
  </si>
  <si>
    <t>001-CC-00080014-00</t>
  </si>
  <si>
    <t>001-CC-00090017-00</t>
  </si>
  <si>
    <t>001-CC-00090019-00</t>
  </si>
  <si>
    <t>001-CC-00090020-00</t>
  </si>
  <si>
    <t xml:space="preserve">79130560            </t>
  </si>
  <si>
    <t xml:space="preserve">   RUBIANO ZAMUDIO JORGE ELIECER</t>
  </si>
  <si>
    <t>001-CC-00120029-00</t>
  </si>
  <si>
    <t xml:space="preserve">80851094            </t>
  </si>
  <si>
    <t xml:space="preserve">   CRUZ SIERRA IVAN RICARDO</t>
  </si>
  <si>
    <t>001-CC-00100019-00</t>
  </si>
  <si>
    <t>001-CC-00120027-00</t>
  </si>
  <si>
    <t xml:space="preserve">8314494             </t>
  </si>
  <si>
    <t xml:space="preserve">   QUERUBIN CORREA OSCAR DE JESUS</t>
  </si>
  <si>
    <t>001-CC-00110014-00</t>
  </si>
  <si>
    <t xml:space="preserve">94499357            </t>
  </si>
  <si>
    <t xml:space="preserve">   RIOS OROZCO JOSE JULIAN</t>
  </si>
  <si>
    <t>001-CC-00110001-00</t>
  </si>
  <si>
    <t xml:space="preserve">  RFxP ADMINISTRADOS                      </t>
  </si>
  <si>
    <t>002-CC-00020035-00</t>
  </si>
  <si>
    <t>002-CC-00020036-00</t>
  </si>
  <si>
    <t>002-CC-00030037-00</t>
  </si>
  <si>
    <t>002-CC-00030038-00</t>
  </si>
  <si>
    <t>002-CC-00040039-00</t>
  </si>
  <si>
    <t>002-CC-00040040-00</t>
  </si>
  <si>
    <t>002-CC-00050041-00</t>
  </si>
  <si>
    <t>002-CC-00050042-00</t>
  </si>
  <si>
    <t>002-CC-00060043-00</t>
  </si>
  <si>
    <t>002-CC-00060044-00</t>
  </si>
  <si>
    <t>002-CC-00070045-00</t>
  </si>
  <si>
    <t>002-CC-00070046-00</t>
  </si>
  <si>
    <t>002-CC-00080047-00</t>
  </si>
  <si>
    <t>002-CC-00080048-00</t>
  </si>
  <si>
    <t>002-CC-00090049-00</t>
  </si>
  <si>
    <t>002-CC-00090050-00</t>
  </si>
  <si>
    <t>002-CC-00100051-00</t>
  </si>
  <si>
    <t>002-CC-00100052-00</t>
  </si>
  <si>
    <t>002-CC-00020013-00</t>
  </si>
  <si>
    <t>002-CC-00020014-00</t>
  </si>
  <si>
    <t>002-CC-00030015-00</t>
  </si>
  <si>
    <t>002-CC-00030016-00</t>
  </si>
  <si>
    <t>002-CC-00040017-00</t>
  </si>
  <si>
    <t>002-CC-00040018-00</t>
  </si>
  <si>
    <t>002-CC-00050019-00</t>
  </si>
  <si>
    <t>002-CC-00050020-00</t>
  </si>
  <si>
    <t>002-CC-00060021-00</t>
  </si>
  <si>
    <t>002-CC-00060022-00</t>
  </si>
  <si>
    <t>002-CC-00070023-00</t>
  </si>
  <si>
    <t>002-CC-00070024-00</t>
  </si>
  <si>
    <t>002-CC-00080025-00</t>
  </si>
  <si>
    <t>002-CC-00080026-00</t>
  </si>
  <si>
    <t>002-CC-00090027-00</t>
  </si>
  <si>
    <t>002-CC-00090028-00</t>
  </si>
  <si>
    <t>002-CC-00020007-00</t>
  </si>
  <si>
    <t>002-CC-00020008-00</t>
  </si>
  <si>
    <t>002-CC-00030009-00</t>
  </si>
  <si>
    <t>002-CC-00030010-00</t>
  </si>
  <si>
    <t>002-CC-00040011-00</t>
  </si>
  <si>
    <t>002-CC-00040012-00</t>
  </si>
  <si>
    <t>002-CC-00050013-00</t>
  </si>
  <si>
    <t>002-CC-00050014-00</t>
  </si>
  <si>
    <t>002-CC-00060015-00</t>
  </si>
  <si>
    <t>002-CC-00060016-00</t>
  </si>
  <si>
    <t>002-CC-00070017-00</t>
  </si>
  <si>
    <t>002-CC-00070018-00</t>
  </si>
  <si>
    <t>002-CC-00080019-00</t>
  </si>
  <si>
    <t>002-CC-00080020-00</t>
  </si>
  <si>
    <t>002-CC-00090021-00</t>
  </si>
  <si>
    <t>002-CC-00090022-00</t>
  </si>
  <si>
    <t>002-CC-00020027-00</t>
  </si>
  <si>
    <t>002-CC-00020028-00</t>
  </si>
  <si>
    <t>002-CC-00030029-00</t>
  </si>
  <si>
    <t>002-CC-00030030-00</t>
  </si>
  <si>
    <t>002-CC-00040031-00</t>
  </si>
  <si>
    <t>002-CC-00040032-00</t>
  </si>
  <si>
    <t>002-CC-00050033-00</t>
  </si>
  <si>
    <t>002-CC-00050034-00</t>
  </si>
  <si>
    <t>002-CC-00060035-00</t>
  </si>
  <si>
    <t>002-CC-00060036-00</t>
  </si>
  <si>
    <t>002-CC-00070037-00</t>
  </si>
  <si>
    <t>002-CC-00070038-00</t>
  </si>
  <si>
    <t>002-CC-00080039-00</t>
  </si>
  <si>
    <t>002-CC-00080040-00</t>
  </si>
  <si>
    <t>002-CC-00090041-00</t>
  </si>
  <si>
    <t>002-CC-00090042-00</t>
  </si>
  <si>
    <t>002-CC-00100043-00</t>
  </si>
  <si>
    <t>002-CC-00100044-00</t>
  </si>
  <si>
    <t xml:space="preserve">1342026             </t>
  </si>
  <si>
    <t xml:space="preserve">   CUBIDES GONZALEZ SAMUEL</t>
  </si>
  <si>
    <t>002-CC-00020018-00</t>
  </si>
  <si>
    <t>002-CC-00030019-00</t>
  </si>
  <si>
    <t>002-CC-00040020-00</t>
  </si>
  <si>
    <t>002-CC-00040001-00</t>
  </si>
  <si>
    <t>002-CC-00040002-00</t>
  </si>
  <si>
    <t>002-CC-00040003-00</t>
  </si>
  <si>
    <t>002-CC-00040004-00</t>
  </si>
  <si>
    <t>002-CC-00040005-00</t>
  </si>
  <si>
    <t>002-CC-00040006-00</t>
  </si>
  <si>
    <t>002-CC-00050007-00</t>
  </si>
  <si>
    <t>002-CC-00050008-00</t>
  </si>
  <si>
    <t>002-CC-00060009-00</t>
  </si>
  <si>
    <t>002-CC-00060010-00</t>
  </si>
  <si>
    <t>002-CC-00070011-00</t>
  </si>
  <si>
    <t>002-CC-00070012-00</t>
  </si>
  <si>
    <t>002-CC-00080013-00</t>
  </si>
  <si>
    <t>002-CC-00080014-00</t>
  </si>
  <si>
    <t>002-CC-00090015-00</t>
  </si>
  <si>
    <t>002-CC-00090016-00</t>
  </si>
  <si>
    <t>002-CC-00100017-00</t>
  </si>
  <si>
    <t>002-CC-00100018-00</t>
  </si>
  <si>
    <t>002-CC-00020037-00</t>
  </si>
  <si>
    <t>002-CC-00040038-00</t>
  </si>
  <si>
    <t>002-CC-00040041-00</t>
  </si>
  <si>
    <t>002-CC-00050043-00</t>
  </si>
  <si>
    <t>002-CC-00060045-00</t>
  </si>
  <si>
    <t>002-CC-00070047-00</t>
  </si>
  <si>
    <t>002-CC-00080049-00</t>
  </si>
  <si>
    <t>002-CC-00090051-00</t>
  </si>
  <si>
    <t>002-CC-00100053-00</t>
  </si>
  <si>
    <t xml:space="preserve">19399084            </t>
  </si>
  <si>
    <t xml:space="preserve">   POVEDA LOPEZ ROBERTO ALEJANDRO</t>
  </si>
  <si>
    <t>002-CC-00020021-00</t>
  </si>
  <si>
    <t>002-CC-00020022-00</t>
  </si>
  <si>
    <t>002-CC-00030023-00</t>
  </si>
  <si>
    <t>002-CC-00030024-00</t>
  </si>
  <si>
    <t>002-CC-00040025-00</t>
  </si>
  <si>
    <t>002-CC-00040026-00</t>
  </si>
  <si>
    <t>002-CC-00050027-00</t>
  </si>
  <si>
    <t>002-CC-00050028-00</t>
  </si>
  <si>
    <t>002-CC-00060029-00</t>
  </si>
  <si>
    <t>002-CC-00060030-00</t>
  </si>
  <si>
    <t>002-CC-00070031-00</t>
  </si>
  <si>
    <t>002-CC-00070032-00</t>
  </si>
  <si>
    <t>002-CC-00080033-00</t>
  </si>
  <si>
    <t xml:space="preserve">42058857            </t>
  </si>
  <si>
    <t xml:space="preserve">   LOAIZA PORRES MARIA LIBIA</t>
  </si>
  <si>
    <t>002-CC-00020017-00</t>
  </si>
  <si>
    <t>002-CC-00030018-00</t>
  </si>
  <si>
    <t>002-CC-00040019-00</t>
  </si>
  <si>
    <t>002-CC-00070022-00</t>
  </si>
  <si>
    <t>002-CC-00080023-00</t>
  </si>
  <si>
    <t>002-CC-00090024-00</t>
  </si>
  <si>
    <t>002-CC-00100025-00</t>
  </si>
  <si>
    <t>002-CC-00050004-00</t>
  </si>
  <si>
    <t>002-CC-00060005-00</t>
  </si>
  <si>
    <t>002-CC-00070006-00</t>
  </si>
  <si>
    <t>002-CC-00080007-00</t>
  </si>
  <si>
    <t>002-CC-00090008-00</t>
  </si>
  <si>
    <t>002-CC-00100009-00</t>
  </si>
  <si>
    <t>002-CC-00020023-00</t>
  </si>
  <si>
    <t>002-CC-00030025-00</t>
  </si>
  <si>
    <t>002-CC-00040027-00</t>
  </si>
  <si>
    <t>002-CC-00050029-00</t>
  </si>
  <si>
    <t>002-CC-00060031-00</t>
  </si>
  <si>
    <t>002-CC-00070033-00</t>
  </si>
  <si>
    <t>002-CC-00080035-00</t>
  </si>
  <si>
    <t>002-CC-00090037-00</t>
  </si>
  <si>
    <t>002-CC-00100039-00</t>
  </si>
  <si>
    <t>002-CC-00030031-00</t>
  </si>
  <si>
    <t>002-CC-00030032-00</t>
  </si>
  <si>
    <t>002-CC-00030033-00</t>
  </si>
  <si>
    <t>002-CC-00030034-00</t>
  </si>
  <si>
    <t>002-CC-00040035-00</t>
  </si>
  <si>
    <t>002-CC-00040036-00</t>
  </si>
  <si>
    <t>002-CC-00050037-00</t>
  </si>
  <si>
    <t>002-CC-00050038-00</t>
  </si>
  <si>
    <t>002-CC-00060039-00</t>
  </si>
  <si>
    <t>002-CC-00060040-00</t>
  </si>
  <si>
    <t>002-CC-00070041-00</t>
  </si>
  <si>
    <t>002-CC-00070042-00</t>
  </si>
  <si>
    <t>002-CC-00080043-00</t>
  </si>
  <si>
    <t>002-CC-00080044-00</t>
  </si>
  <si>
    <t>002-CC-00090045-00</t>
  </si>
  <si>
    <t>002-CC-00090046-00</t>
  </si>
  <si>
    <t>002-CC-00100047-00</t>
  </si>
  <si>
    <t>002-CC-00020029-00</t>
  </si>
  <si>
    <t>002-CC-00040033-00</t>
  </si>
  <si>
    <t>002-CC-00050035-00</t>
  </si>
  <si>
    <t>002-CC-00060037-00</t>
  </si>
  <si>
    <t>002-CC-00070039-00</t>
  </si>
  <si>
    <t>002-CC-00080041-00</t>
  </si>
  <si>
    <t>002-CC-00090043-00</t>
  </si>
  <si>
    <t>002-CC-00100045-00</t>
  </si>
  <si>
    <t xml:space="preserve">  RFxP TRANSPORTADORES                    </t>
  </si>
  <si>
    <t xml:space="preserve">1014186319          </t>
  </si>
  <si>
    <t xml:space="preserve">   MORENO FRANCO ROBERTO ANDREY</t>
  </si>
  <si>
    <t>001-CC-00010028-00</t>
  </si>
  <si>
    <t>002-CC-00010026-00</t>
  </si>
  <si>
    <t>002-CC-00010027-00</t>
  </si>
  <si>
    <t>001-CC-00020029-00</t>
  </si>
  <si>
    <t>001-CC-00020030-00</t>
  </si>
  <si>
    <t xml:space="preserve">1014201614          </t>
  </si>
  <si>
    <t xml:space="preserve">   LEON VARGAS CARLOS ANDRES</t>
  </si>
  <si>
    <t>001-CC-00060017-00</t>
  </si>
  <si>
    <t>001-CC-00060018-00</t>
  </si>
  <si>
    <t xml:space="preserve">1014232804          </t>
  </si>
  <si>
    <t xml:space="preserve">   ARIZA MORENO ERIKA MILENA</t>
  </si>
  <si>
    <t>001-CC-00040001-00</t>
  </si>
  <si>
    <t>001-CC-00040002-00</t>
  </si>
  <si>
    <t>001-CC-00050003-00</t>
  </si>
  <si>
    <t>001-CC-00050004-00</t>
  </si>
  <si>
    <t>001-CC-00060005-00</t>
  </si>
  <si>
    <t>001-CC-00060006-00</t>
  </si>
  <si>
    <t>001-CC-00060007-00</t>
  </si>
  <si>
    <t>001-CC-00070008-00</t>
  </si>
  <si>
    <t>001-CC-00070009-00</t>
  </si>
  <si>
    <t>001-CC-00080010-00</t>
  </si>
  <si>
    <t>001-CC-00080011-00</t>
  </si>
  <si>
    <t>001-CC-00090012-00</t>
  </si>
  <si>
    <t>001-CC-00090013-00</t>
  </si>
  <si>
    <t>001-CC-00090014-00</t>
  </si>
  <si>
    <t>001-CC-00100015-00</t>
  </si>
  <si>
    <t>001-CC-00100016-00</t>
  </si>
  <si>
    <t>001-CC-00060001-00</t>
  </si>
  <si>
    <t>001-CC-00060002-00</t>
  </si>
  <si>
    <t>001-CC-00060003-00</t>
  </si>
  <si>
    <t>001-CC-00070004-00</t>
  </si>
  <si>
    <t>001-CC-00080005-00</t>
  </si>
  <si>
    <t>001-CC-00080006-00</t>
  </si>
  <si>
    <t>001-CC-00010026-00</t>
  </si>
  <si>
    <t>001-CC-00040050-00</t>
  </si>
  <si>
    <t xml:space="preserve">1016072671          </t>
  </si>
  <si>
    <t xml:space="preserve">   PARDO GUTIERREZ DAVID RICARDO</t>
  </si>
  <si>
    <t>001-CC-00100001-00</t>
  </si>
  <si>
    <t xml:space="preserve">1024460883          </t>
  </si>
  <si>
    <t xml:space="preserve">   TINJACA LANCHEROS JORGE IVAN</t>
  </si>
  <si>
    <t>001-CC-00070005-00</t>
  </si>
  <si>
    <t>001-CC-00070006-00</t>
  </si>
  <si>
    <t>001-CC-00070007-00</t>
  </si>
  <si>
    <t>001-CC-00080009-00</t>
  </si>
  <si>
    <t>001-CC-00080012-00</t>
  </si>
  <si>
    <t>001-CC-00090015-00</t>
  </si>
  <si>
    <t>001-CC-00020032-00</t>
  </si>
  <si>
    <t>001-CC-00020033-00</t>
  </si>
  <si>
    <t>001-CC-00020034-00</t>
  </si>
  <si>
    <t>001-CC-00020035-00</t>
  </si>
  <si>
    <t>001-CC-00030036-00</t>
  </si>
  <si>
    <t>001-CC-00030037-00</t>
  </si>
  <si>
    <t>001-CC-00040038-00</t>
  </si>
  <si>
    <t>001-CC-00040039-00</t>
  </si>
  <si>
    <t>001-CC-00040042-00</t>
  </si>
  <si>
    <t>001-CC-00040043-00</t>
  </si>
  <si>
    <t>001-CC-00050044-00</t>
  </si>
  <si>
    <t>001-CC-00050045-00</t>
  </si>
  <si>
    <t>001-CC-00050046-00</t>
  </si>
  <si>
    <t>001-CC-00050047-00</t>
  </si>
  <si>
    <t>001-CC-00060048-00</t>
  </si>
  <si>
    <t>001-CC-00060049-00</t>
  </si>
  <si>
    <t>001-CC-00060050-00</t>
  </si>
  <si>
    <t>001-CC-00060051-00</t>
  </si>
  <si>
    <t>001-CC-00070052-00</t>
  </si>
  <si>
    <t>001-CC-00070053-00</t>
  </si>
  <si>
    <t>001-CC-00070054-00</t>
  </si>
  <si>
    <t>001-CC-00070055-00</t>
  </si>
  <si>
    <t>001-CC-00070056-00</t>
  </si>
  <si>
    <t>001-CC-00080057-00</t>
  </si>
  <si>
    <t>001-CC-00080060-00</t>
  </si>
  <si>
    <t>001-CC-00090058-00</t>
  </si>
  <si>
    <t xml:space="preserve">1032404501          </t>
  </si>
  <si>
    <t xml:space="preserve">   MOJICA BECERRA DANIEL</t>
  </si>
  <si>
    <t>001-CC-00060077-00</t>
  </si>
  <si>
    <t>001-CC-00060078-00</t>
  </si>
  <si>
    <t>001-CC-00060079-00</t>
  </si>
  <si>
    <t>001-CC-00060080-00</t>
  </si>
  <si>
    <t>001-CC-00060081-00</t>
  </si>
  <si>
    <t>001-CC-00070082-00</t>
  </si>
  <si>
    <t>001-CC-00070083-00</t>
  </si>
  <si>
    <t>001-CC-00070084-00</t>
  </si>
  <si>
    <t>001-CC-00070085-00</t>
  </si>
  <si>
    <t>001-CC-00070086-00</t>
  </si>
  <si>
    <t>001-CC-00080087-00</t>
  </si>
  <si>
    <t>001-CC-00080088-00</t>
  </si>
  <si>
    <t>001-CC-00080089-00</t>
  </si>
  <si>
    <t>001-CC-00080090-00</t>
  </si>
  <si>
    <t>001-CC-00090091-00</t>
  </si>
  <si>
    <t>001-CC-00090092-00</t>
  </si>
  <si>
    <t>001-CC-00090093-00</t>
  </si>
  <si>
    <t>001-CC-00090094-00</t>
  </si>
  <si>
    <t>001-CC-00100095-00</t>
  </si>
  <si>
    <t>001-CC-00100096-00</t>
  </si>
  <si>
    <t>001-CC-00100097-00</t>
  </si>
  <si>
    <t>001-CC-00100098-00</t>
  </si>
  <si>
    <t>001-CC-00100099-00</t>
  </si>
  <si>
    <t>001-CC-00100100-00</t>
  </si>
  <si>
    <t>001-CC-00100101-00</t>
  </si>
  <si>
    <t>001-CC-00100102-00</t>
  </si>
  <si>
    <t>001-CC-00100103-00</t>
  </si>
  <si>
    <t>001-CC-00100104-00</t>
  </si>
  <si>
    <t>001-CC-00100105-00</t>
  </si>
  <si>
    <t>001-CC-00100106-00</t>
  </si>
  <si>
    <t>001-CC-00110107-00</t>
  </si>
  <si>
    <t>001-CC-00110108-00</t>
  </si>
  <si>
    <t>001-CC-00110109-00</t>
  </si>
  <si>
    <t>001-CC-00110110-00</t>
  </si>
  <si>
    <t>001-CC-00120111-00</t>
  </si>
  <si>
    <t>001-CC-00120112-00</t>
  </si>
  <si>
    <t>001-CC-00120113-00</t>
  </si>
  <si>
    <t>001-CC-00120114-00</t>
  </si>
  <si>
    <t>001-CC-00120115-00</t>
  </si>
  <si>
    <t>001-CM-00191326-00</t>
  </si>
  <si>
    <t>001-CM-00191329-00</t>
  </si>
  <si>
    <t>001-CM-00191330-00</t>
  </si>
  <si>
    <t>001-CM-00191332-00</t>
  </si>
  <si>
    <t>001-CM-00191346-00</t>
  </si>
  <si>
    <t>001-CM-00191348-00</t>
  </si>
  <si>
    <t>001-CM-00191356-00</t>
  </si>
  <si>
    <t>001-CM-00191365-00</t>
  </si>
  <si>
    <t>001-CM-00191374-00</t>
  </si>
  <si>
    <t>001-CM-00191375-00</t>
  </si>
  <si>
    <t>001-CM-00191379-00</t>
  </si>
  <si>
    <t>001-CM-00191380-00</t>
  </si>
  <si>
    <t>001-CM-00191392-00</t>
  </si>
  <si>
    <t>001-CM-00191403-00</t>
  </si>
  <si>
    <t>001-CM-00191406-00</t>
  </si>
  <si>
    <t>001-CM-00191410-00</t>
  </si>
  <si>
    <t>001-CM-00191413-00</t>
  </si>
  <si>
    <t>001-CM-00191417-00</t>
  </si>
  <si>
    <t>001-CM-00191426-00</t>
  </si>
  <si>
    <t>001-CC-00120116-00</t>
  </si>
  <si>
    <t>001-CC-00120117-00</t>
  </si>
  <si>
    <t>001-CC-00120118-00</t>
  </si>
  <si>
    <t>001-CC-00120119-00</t>
  </si>
  <si>
    <t>001-CC-00120120-00</t>
  </si>
  <si>
    <t>001-CC-00120121-00</t>
  </si>
  <si>
    <t>001-CC-00120122-00</t>
  </si>
  <si>
    <t>001-CC-00010123-00</t>
  </si>
  <si>
    <t>001-CC-00010124-00</t>
  </si>
  <si>
    <t>001-CC-00010125-00</t>
  </si>
  <si>
    <t>001-CC-00010126-00</t>
  </si>
  <si>
    <t>001-CC-00010127-00</t>
  </si>
  <si>
    <t>001-CC-00010128-00</t>
  </si>
  <si>
    <t>001-CC-00020129-00</t>
  </si>
  <si>
    <t>001-CC-00020132-00</t>
  </si>
  <si>
    <t>001-CC-00020130-00</t>
  </si>
  <si>
    <t>001-CC-00020131-00</t>
  </si>
  <si>
    <t>001-CC-00020133-00</t>
  </si>
  <si>
    <t>001-CC-00020134-00</t>
  </si>
  <si>
    <t>001-CC-00030135-00</t>
  </si>
  <si>
    <t>001-CC-00030136-00</t>
  </si>
  <si>
    <t>001-CC-00030137-00</t>
  </si>
  <si>
    <t>001-CC-00030138-00</t>
  </si>
  <si>
    <t>001-CC-00030140-00</t>
  </si>
  <si>
    <t>002-CC-00030139-00</t>
  </si>
  <si>
    <t>001-CC-00040141-00</t>
  </si>
  <si>
    <t>001-CC-00040142-00</t>
  </si>
  <si>
    <t>001-CC-00040143-00</t>
  </si>
  <si>
    <t>001-CC-00040144-00</t>
  </si>
  <si>
    <t>001-CC-00040145-00</t>
  </si>
  <si>
    <t>001-CC-00040147-00</t>
  </si>
  <si>
    <t>001-CC-00040149-00</t>
  </si>
  <si>
    <t>001-CC-00040148-00</t>
  </si>
  <si>
    <t>001-CC-00040150-00</t>
  </si>
  <si>
    <t>001-CC-00040151-00</t>
  </si>
  <si>
    <t>001-CC-00040152-00</t>
  </si>
  <si>
    <t>001-CC-00040153-00</t>
  </si>
  <si>
    <t>001-CC-00040155-00</t>
  </si>
  <si>
    <t>001-CC-00040156-00</t>
  </si>
  <si>
    <t>001-CC-00400146-00</t>
  </si>
  <si>
    <t>001-CC-00040154-00</t>
  </si>
  <si>
    <t>001-CC-00050157-00</t>
  </si>
  <si>
    <t>001-CC-00050158-00</t>
  </si>
  <si>
    <t>001-CC-00050159-00</t>
  </si>
  <si>
    <t>001-CC-00050160-00</t>
  </si>
  <si>
    <t>001-CC-00070161-00</t>
  </si>
  <si>
    <t>001-CC-00070162-00</t>
  </si>
  <si>
    <t>001-CC-00070163-00</t>
  </si>
  <si>
    <t>001-CC-00070164-00</t>
  </si>
  <si>
    <t>001-CC-00070165-00</t>
  </si>
  <si>
    <t>001-CC-00070166-00</t>
  </si>
  <si>
    <t>001-CC-00070167-00</t>
  </si>
  <si>
    <t>001-CC-00070168-00</t>
  </si>
  <si>
    <t>001-CC-00070169-00</t>
  </si>
  <si>
    <t>001-CC-00070170-00</t>
  </si>
  <si>
    <t>001-CC-00080171-00</t>
  </si>
  <si>
    <t>001-CC-00080172-00</t>
  </si>
  <si>
    <t>001-CC-00080173-00</t>
  </si>
  <si>
    <t>001-CC-00080174-00</t>
  </si>
  <si>
    <t>001-CC-00080175-00</t>
  </si>
  <si>
    <t>001-CC-00080176-00</t>
  </si>
  <si>
    <t>001-CC-00080177-00</t>
  </si>
  <si>
    <t>001-CC-00080178-00</t>
  </si>
  <si>
    <t>001-CC-00080179-00</t>
  </si>
  <si>
    <t>001-CC-00090180-00</t>
  </si>
  <si>
    <t>001-CC-00090181-00</t>
  </si>
  <si>
    <t>001-CC-00090182-00</t>
  </si>
  <si>
    <t>001-CC-00090183-00</t>
  </si>
  <si>
    <t>002-CM-00008423-00</t>
  </si>
  <si>
    <t>002-CM-00008426-00</t>
  </si>
  <si>
    <t>002-CM-00008436-00</t>
  </si>
  <si>
    <t>002-CM-00008437-00</t>
  </si>
  <si>
    <t>002-CM-00008438-00</t>
  </si>
  <si>
    <t>002-CM-00008440-00</t>
  </si>
  <si>
    <t>002-CM-00008441-00</t>
  </si>
  <si>
    <t>002-CM-00008447-00</t>
  </si>
  <si>
    <t xml:space="preserve">1036632595          </t>
  </si>
  <si>
    <t xml:space="preserve">   RENDON QUICENO JHONATAN</t>
  </si>
  <si>
    <t>001-CC-00110002-00</t>
  </si>
  <si>
    <t>001-CC-00110003-00</t>
  </si>
  <si>
    <t>001-CC-00120004-00</t>
  </si>
  <si>
    <t>001-CC-00020005-00</t>
  </si>
  <si>
    <t>001-CC-00020006-00</t>
  </si>
  <si>
    <t>001-CC-00020007-00</t>
  </si>
  <si>
    <t>001-CC-00020008-00</t>
  </si>
  <si>
    <t>001-CC-00020009-00</t>
  </si>
  <si>
    <t>001-CC-00050010-00</t>
  </si>
  <si>
    <t>001-CC-00070011-00</t>
  </si>
  <si>
    <t>001-CC-00090001-00</t>
  </si>
  <si>
    <t>001-CM-00191355-00</t>
  </si>
  <si>
    <t xml:space="preserve">1042432046          </t>
  </si>
  <si>
    <t xml:space="preserve">   CARRILLO RODRIGUEZ DAIRO ALEJANDRO</t>
  </si>
  <si>
    <t>001-CC-00100002-00</t>
  </si>
  <si>
    <t>001-CC-00100003-00</t>
  </si>
  <si>
    <t>001-CC-00100004-00</t>
  </si>
  <si>
    <t>001-CC-00100005-00</t>
  </si>
  <si>
    <t>001-CC-00100006-00</t>
  </si>
  <si>
    <t>001-CC-00100007-00</t>
  </si>
  <si>
    <t>001-CC-00110008-00</t>
  </si>
  <si>
    <t>001-CC-00120009-00</t>
  </si>
  <si>
    <t>001-CC-00120010-00</t>
  </si>
  <si>
    <t>001-CC-00120011-00</t>
  </si>
  <si>
    <t>001-CC-00120012-00</t>
  </si>
  <si>
    <t>001-CC-00010013-00</t>
  </si>
  <si>
    <t>001-CC-00010014-00</t>
  </si>
  <si>
    <t>001-CC-00010015-00</t>
  </si>
  <si>
    <t>001-CC-00040016-00</t>
  </si>
  <si>
    <t xml:space="preserve">1051211537          </t>
  </si>
  <si>
    <t xml:space="preserve">   RIAÑO PARRA JUAN CARLOS</t>
  </si>
  <si>
    <t>001-CC-00070002-00</t>
  </si>
  <si>
    <t>001-CC-00070003-00</t>
  </si>
  <si>
    <t>001-CC-00080004-00</t>
  </si>
  <si>
    <t xml:space="preserve">1071302500          </t>
  </si>
  <si>
    <t xml:space="preserve">   PARDO ROMERO YINNA YURANY</t>
  </si>
  <si>
    <t xml:space="preserve">11275164            </t>
  </si>
  <si>
    <t xml:space="preserve">   GOMEZ MOLINA MARCO ANTONIO</t>
  </si>
  <si>
    <t>001-CC-00060004-00</t>
  </si>
  <si>
    <t xml:space="preserve">1129577199          </t>
  </si>
  <si>
    <t xml:space="preserve">   CASTILLO ZABALA EDISON JOSE</t>
  </si>
  <si>
    <t xml:space="preserve">11346714            </t>
  </si>
  <si>
    <t xml:space="preserve">   QUIROGA ALVAREZ OMAR</t>
  </si>
  <si>
    <t>001-CC-00090003-00</t>
  </si>
  <si>
    <t xml:space="preserve">1136881498          </t>
  </si>
  <si>
    <t xml:space="preserve">   BETANCUR SANCHEZ SIGIFREDO</t>
  </si>
  <si>
    <t xml:space="preserve">1140831026          </t>
  </si>
  <si>
    <t xml:space="preserve">   YANEZ SUAREZ MALORY SUSANA</t>
  </si>
  <si>
    <t>001-CC-00090029-00</t>
  </si>
  <si>
    <t>001-CC-00030004-00</t>
  </si>
  <si>
    <t>001-CC-00030005-00</t>
  </si>
  <si>
    <t>001-CC-00040006-00</t>
  </si>
  <si>
    <t>001-CC-00050007-00</t>
  </si>
  <si>
    <t>001-CC-00030002-00</t>
  </si>
  <si>
    <t xml:space="preserve">11510358            </t>
  </si>
  <si>
    <t xml:space="preserve">   MOLINA SUAREZ ALDEMAR</t>
  </si>
  <si>
    <t>001-CC-00050005-00</t>
  </si>
  <si>
    <t>001-CC-00060008-00</t>
  </si>
  <si>
    <t>001-CC-00060009-00</t>
  </si>
  <si>
    <t>001-CC-00070010-00</t>
  </si>
  <si>
    <t>001-CC-00070012-00</t>
  </si>
  <si>
    <t>001-CC-00070013-00</t>
  </si>
  <si>
    <t>001-CC-00070014-00</t>
  </si>
  <si>
    <t>001-CC-00080015-00</t>
  </si>
  <si>
    <t>001-CC-00080016-00</t>
  </si>
  <si>
    <t>001-CC-00080017-00</t>
  </si>
  <si>
    <t>001-CC-00080018-00</t>
  </si>
  <si>
    <t>001-CC-00080019-00</t>
  </si>
  <si>
    <t>001-CC-00090021-00</t>
  </si>
  <si>
    <t>001-CC-00090022-00</t>
  </si>
  <si>
    <t>001-CC-00090023-00</t>
  </si>
  <si>
    <t xml:space="preserve">1152434301          </t>
  </si>
  <si>
    <t xml:space="preserve">   GARCIA MADRIGAL HIDER JIOVANI</t>
  </si>
  <si>
    <t>001-CC-00000256-00</t>
  </si>
  <si>
    <t>001-CC-00000258-00</t>
  </si>
  <si>
    <t>001-CC-00050001-00</t>
  </si>
  <si>
    <t>001-CC-00060010-00</t>
  </si>
  <si>
    <t>001-CC-00060016-00</t>
  </si>
  <si>
    <t>001-CC-00070021-00</t>
  </si>
  <si>
    <t>001-CC-00110023-00</t>
  </si>
  <si>
    <t>001-CC-00120024-00</t>
  </si>
  <si>
    <t>001-CC-00120025-00</t>
  </si>
  <si>
    <t>001-CC-00120026-00</t>
  </si>
  <si>
    <t>001-CC-00120028-00</t>
  </si>
  <si>
    <t>001-CC-00600012-00</t>
  </si>
  <si>
    <t>001-CM-00019436-00</t>
  </si>
  <si>
    <t>001-CM-00019437-00</t>
  </si>
  <si>
    <t>001-CC-00010029-00</t>
  </si>
  <si>
    <t>001-CC-00010030-00</t>
  </si>
  <si>
    <t>001-CC-00010031-00</t>
  </si>
  <si>
    <t>001-CC-00010032-00</t>
  </si>
  <si>
    <t>001-CC-00030048-00</t>
  </si>
  <si>
    <t>001-CC-00030049-00</t>
  </si>
  <si>
    <t>001-CC-00030057-00</t>
  </si>
  <si>
    <t>001-CC-00040060-00</t>
  </si>
  <si>
    <t>001-CC-00030050-00</t>
  </si>
  <si>
    <t>001-CC-00030051-00</t>
  </si>
  <si>
    <t>001-CC-00030059-00</t>
  </si>
  <si>
    <t>001-CC-00050061-00</t>
  </si>
  <si>
    <t>001-CC-00050062-00</t>
  </si>
  <si>
    <t>001-CC-00050063-00</t>
  </si>
  <si>
    <t>001-CC-00040052-00</t>
  </si>
  <si>
    <t>001-CC-00050064-00</t>
  </si>
  <si>
    <t>001-CC-00050066-00</t>
  </si>
  <si>
    <t>001-CC-00060067-00</t>
  </si>
  <si>
    <t>001-CC-00060068-00</t>
  </si>
  <si>
    <t>001-CC-00060069-00</t>
  </si>
  <si>
    <t>001-CC-00060070-00</t>
  </si>
  <si>
    <t>001-CC-00070076-00</t>
  </si>
  <si>
    <t>001-CC-00020036-00</t>
  </si>
  <si>
    <t>001-CC-00030047-00</t>
  </si>
  <si>
    <t>001-CC-00070073-00</t>
  </si>
  <si>
    <t>001-CC-00070074-00</t>
  </si>
  <si>
    <t>001-CC-00070075-00</t>
  </si>
  <si>
    <t>001-CC-00080080-00</t>
  </si>
  <si>
    <t>002-CC-00060071-00</t>
  </si>
  <si>
    <t>002-CC-00070077-00</t>
  </si>
  <si>
    <t>002-CC-00080079-00</t>
  </si>
  <si>
    <t>001-CC-00120002-00</t>
  </si>
  <si>
    <t>001-CC-00120003-00</t>
  </si>
  <si>
    <t xml:space="preserve">14268491            </t>
  </si>
  <si>
    <t xml:space="preserve">   VELEZ BERMUDEZ GILDARDO</t>
  </si>
  <si>
    <t>001-CC-00100040-00</t>
  </si>
  <si>
    <t>001-CC-00100041-00</t>
  </si>
  <si>
    <t>002-CM-00008323-00</t>
  </si>
  <si>
    <t>002-CM-00008327-00</t>
  </si>
  <si>
    <t xml:space="preserve">19111644            </t>
  </si>
  <si>
    <t xml:space="preserve">   MONTENEGRO SUAREZ LUIS ANGEL</t>
  </si>
  <si>
    <t>001-CC-00010037-00</t>
  </si>
  <si>
    <t>001-CC-00100024-00</t>
  </si>
  <si>
    <t>001-CC-00100025-00</t>
  </si>
  <si>
    <t>001-CC-00100026-00</t>
  </si>
  <si>
    <t>001-CC-00100027-00</t>
  </si>
  <si>
    <t>001-CC-00110028-00</t>
  </si>
  <si>
    <t>001-CC-00110029-00</t>
  </si>
  <si>
    <t>001-CC-00120031-00</t>
  </si>
  <si>
    <t>001-CC-00120032-00</t>
  </si>
  <si>
    <t>001-CC-00120033-00</t>
  </si>
  <si>
    <t>001-CC-00120034-00</t>
  </si>
  <si>
    <t>001-CC-00120036-00</t>
  </si>
  <si>
    <t>001-CC-00010041-00</t>
  </si>
  <si>
    <t>001-CC-00120035-00</t>
  </si>
  <si>
    <t>002-CC-00010038-00</t>
  </si>
  <si>
    <t>002-CC-00010039-00</t>
  </si>
  <si>
    <t>002-CC-00010040-00</t>
  </si>
  <si>
    <t>001-CC-00020042-00</t>
  </si>
  <si>
    <t>001-CC-00020043-00</t>
  </si>
  <si>
    <t xml:space="preserve">19415961            </t>
  </si>
  <si>
    <t xml:space="preserve">   RUIZ PINZON MIGUEL ROBERTO</t>
  </si>
  <si>
    <t>001-CC-00010003-00</t>
  </si>
  <si>
    <t>001-CC-00010004-00</t>
  </si>
  <si>
    <t>001-CC-00030006-00</t>
  </si>
  <si>
    <t>001-CC-00030007-00</t>
  </si>
  <si>
    <t>001-CC-00040008-00</t>
  </si>
  <si>
    <t>001-CC-00040009-00</t>
  </si>
  <si>
    <t>001-CC-00040010-00</t>
  </si>
  <si>
    <t>001-CC-00040012-00</t>
  </si>
  <si>
    <t>001-CC-00040013-00</t>
  </si>
  <si>
    <t>001-CC-00040014-00</t>
  </si>
  <si>
    <t>001-CC-00050015-00</t>
  </si>
  <si>
    <t>001-CC-00050016-00</t>
  </si>
  <si>
    <t>001-CC-00050017-00</t>
  </si>
  <si>
    <t>001-CC-00050018-00</t>
  </si>
  <si>
    <t>001-CC-00060019-00</t>
  </si>
  <si>
    <t>001-CC-00060020-00</t>
  </si>
  <si>
    <t>001-CC-00060021-00</t>
  </si>
  <si>
    <t>001-CC-00060022-00</t>
  </si>
  <si>
    <t>001-CC-00070023-00</t>
  </si>
  <si>
    <t>001-CC-00070024-00</t>
  </si>
  <si>
    <t>001-CC-00070025-00</t>
  </si>
  <si>
    <t>001-CC-00070026-00</t>
  </si>
  <si>
    <t>001-CC-00070027-00</t>
  </si>
  <si>
    <t>001-CC-00080027-00</t>
  </si>
  <si>
    <t>001-CC-00080028-00</t>
  </si>
  <si>
    <t>001-CC-00080029-00</t>
  </si>
  <si>
    <t>001-CC-00080030-00</t>
  </si>
  <si>
    <t>001-CC-00090031-00</t>
  </si>
  <si>
    <t>001-CC-00090032-00</t>
  </si>
  <si>
    <t>001-CC-00090033-00</t>
  </si>
  <si>
    <t>001-CC-00090034-00</t>
  </si>
  <si>
    <t>001-CC-00090035-00</t>
  </si>
  <si>
    <t>001-CC-00100036-00</t>
  </si>
  <si>
    <t>001-CC-00100037-00</t>
  </si>
  <si>
    <t>001-CC-00100038-00</t>
  </si>
  <si>
    <t>001-CC-00100039-00</t>
  </si>
  <si>
    <t>001-CC-00110041-00</t>
  </si>
  <si>
    <t>001-CC-00110042-00</t>
  </si>
  <si>
    <t>001-CC-00110043-00</t>
  </si>
  <si>
    <t>001-CC-00120044-00</t>
  </si>
  <si>
    <t>001-CC-00120045-00</t>
  </si>
  <si>
    <t>001-CC-00120046-00</t>
  </si>
  <si>
    <t>001-CC-00120047-00</t>
  </si>
  <si>
    <t>001-CC-00120048-00</t>
  </si>
  <si>
    <t>001-CC-00010052-00</t>
  </si>
  <si>
    <t>002-CC-00010049-00</t>
  </si>
  <si>
    <t>002-CC-00010050-00</t>
  </si>
  <si>
    <t>002-CC-00010051-00</t>
  </si>
  <si>
    <t>001-CC-00020053-00</t>
  </si>
  <si>
    <t>001-CC-00020054-00</t>
  </si>
  <si>
    <t>001-CC-00020055-00</t>
  </si>
  <si>
    <t>001-CC-00020056-00</t>
  </si>
  <si>
    <t>001-CC-00040058-00</t>
  </si>
  <si>
    <t>001-CC-00060060-00</t>
  </si>
  <si>
    <t>002-CC-00060059-00</t>
  </si>
  <si>
    <t>001-CC-00070061-00</t>
  </si>
  <si>
    <t>001-CC-00070062-00</t>
  </si>
  <si>
    <t xml:space="preserve">19434106            </t>
  </si>
  <si>
    <t xml:space="preserve">   AVILA ARENAS GILDARDO</t>
  </si>
  <si>
    <t>001-CC-00010098-00</t>
  </si>
  <si>
    <t>001-CC-00020099-00</t>
  </si>
  <si>
    <t>001-CC-00020100-00</t>
  </si>
  <si>
    <t>001-CC-00030101-00</t>
  </si>
  <si>
    <t>001-CC-00040102-00</t>
  </si>
  <si>
    <t>001-CC-00040103-00</t>
  </si>
  <si>
    <t>001-CC-00040107-00</t>
  </si>
  <si>
    <t>001-CC-00050108-00</t>
  </si>
  <si>
    <t>001-CC-00050109-00</t>
  </si>
  <si>
    <t>001-CC-00050110-00</t>
  </si>
  <si>
    <t>001-CC-00050111-00</t>
  </si>
  <si>
    <t>001-CC-00060112-00</t>
  </si>
  <si>
    <t>001-CC-00060113-00</t>
  </si>
  <si>
    <t>001-CC-00060114-00</t>
  </si>
  <si>
    <t>001-CC-00060115-00</t>
  </si>
  <si>
    <t>001-CC-00070116-00</t>
  </si>
  <si>
    <t>001-CC-00070117-00</t>
  </si>
  <si>
    <t>001-CC-00070118-00</t>
  </si>
  <si>
    <t>001-CC-00070119-00</t>
  </si>
  <si>
    <t>001-CC-00070120-00</t>
  </si>
  <si>
    <t>001-CC-00080121-00</t>
  </si>
  <si>
    <t>001-CC-00080122-00</t>
  </si>
  <si>
    <t>001-CC-00080123-00</t>
  </si>
  <si>
    <t>001-CC-00080124-00</t>
  </si>
  <si>
    <t>001-CC-00090125-00</t>
  </si>
  <si>
    <t>001-CC-00090126-00</t>
  </si>
  <si>
    <t>001-CC-00090127-00</t>
  </si>
  <si>
    <t>001-CC-00090128-00</t>
  </si>
  <si>
    <t>001-CC-00090129-00</t>
  </si>
  <si>
    <t>001-CC-00100130-00</t>
  </si>
  <si>
    <t>001-CC-00100131-00</t>
  </si>
  <si>
    <t>001-CC-00100132-00</t>
  </si>
  <si>
    <t>001-CC-00100133-00</t>
  </si>
  <si>
    <t>001-CC-00110134-00</t>
  </si>
  <si>
    <t>001-CC-00110135-00</t>
  </si>
  <si>
    <t>001-CC-00110136-00</t>
  </si>
  <si>
    <t>001-CC-00110137-00</t>
  </si>
  <si>
    <t>001-CC-00120138-00</t>
  </si>
  <si>
    <t>001-CC-00120139-00</t>
  </si>
  <si>
    <t>001-CC-00120140-00</t>
  </si>
  <si>
    <t>001-CC-00120141-00</t>
  </si>
  <si>
    <t>001-CC-00120142-00</t>
  </si>
  <si>
    <t>001-CC-00120143-00</t>
  </si>
  <si>
    <t>001-CM-00191408-00</t>
  </si>
  <si>
    <t>001-CM-00191412-00</t>
  </si>
  <si>
    <t>001-CC-00010146-00</t>
  </si>
  <si>
    <t>002-CC-00010144-00</t>
  </si>
  <si>
    <t>002-CC-00010145-00</t>
  </si>
  <si>
    <t>001-CC-00020147-00</t>
  </si>
  <si>
    <t>001-CC-00020148-00</t>
  </si>
  <si>
    <t>001-CC-00020149-00</t>
  </si>
  <si>
    <t>001-CC-00020150-00</t>
  </si>
  <si>
    <t>001-CC-00030151-00</t>
  </si>
  <si>
    <t>001-CC-00030153-00</t>
  </si>
  <si>
    <t>002-CC-00030152-00</t>
  </si>
  <si>
    <t xml:space="preserve">19438156            </t>
  </si>
  <si>
    <t xml:space="preserve">   QUICENO RODRIGUEZ JOSE ARTURO</t>
  </si>
  <si>
    <t>001-CM-00191354-00</t>
  </si>
  <si>
    <t xml:space="preserve">22692266            </t>
  </si>
  <si>
    <t xml:space="preserve">   FRANCO MANJARRES HERLINDA ZENOBIA</t>
  </si>
  <si>
    <t>001-CC-00080003-00</t>
  </si>
  <si>
    <t>001-CC-00080020-00</t>
  </si>
  <si>
    <t>001-CC-00090024-00</t>
  </si>
  <si>
    <t>001-CC-00120006-00</t>
  </si>
  <si>
    <t>001-CC-00120007-00</t>
  </si>
  <si>
    <t>001-CC-00120008-00</t>
  </si>
  <si>
    <t>001-CM-00019392-00</t>
  </si>
  <si>
    <t>001-CM-00019395-00</t>
  </si>
  <si>
    <t xml:space="preserve">24116628            </t>
  </si>
  <si>
    <t xml:space="preserve">   DIAZ DIAZ SOFIA</t>
  </si>
  <si>
    <t>001-CC-00006003-00</t>
  </si>
  <si>
    <t>001-CC-00080013-00</t>
  </si>
  <si>
    <t>001-CC-00090016-00</t>
  </si>
  <si>
    <t>001-CC-00090018-00</t>
  </si>
  <si>
    <t>001-CC-00100020-00</t>
  </si>
  <si>
    <t>001-CC-00100021-00</t>
  </si>
  <si>
    <t>001-CC-00100022-00</t>
  </si>
  <si>
    <t>001-CC-00100023-00</t>
  </si>
  <si>
    <t>001-CC-00110024-00</t>
  </si>
  <si>
    <t>001-CC-00110027-00</t>
  </si>
  <si>
    <t>001-CC-00120030-00</t>
  </si>
  <si>
    <t>001-CC-00010036-00</t>
  </si>
  <si>
    <t>002-CC-00010033-00</t>
  </si>
  <si>
    <t>002-CC-00010034-00</t>
  </si>
  <si>
    <t>002-CC-00010035-00</t>
  </si>
  <si>
    <t>001-CC-00020037-00</t>
  </si>
  <si>
    <t>001-CC-00020038-00</t>
  </si>
  <si>
    <t>001-CC-00020039-00</t>
  </si>
  <si>
    <t>001-CC-00030041-00</t>
  </si>
  <si>
    <t>002-CC-00030040-00</t>
  </si>
  <si>
    <t>001-CC-00050042-00</t>
  </si>
  <si>
    <t>001-CC-00060044-00</t>
  </si>
  <si>
    <t>001-CC-00060045-00</t>
  </si>
  <si>
    <t>001-CC-00060046-00</t>
  </si>
  <si>
    <t>001-CC-00070047-00</t>
  </si>
  <si>
    <t>001-CC-00070049-00</t>
  </si>
  <si>
    <t>001-CC-00070050-00</t>
  </si>
  <si>
    <t>001-CC-00070051-00</t>
  </si>
  <si>
    <t>001-CC-00070048-00</t>
  </si>
  <si>
    <t>001-CC-00080052-00</t>
  </si>
  <si>
    <t xml:space="preserve">24550577            </t>
  </si>
  <si>
    <t xml:space="preserve">   SANCHEZ MONCADA ELIANA LORENA</t>
  </si>
  <si>
    <t xml:space="preserve">28495850            </t>
  </si>
  <si>
    <t xml:space="preserve">   URIBE PLATA YOLANDA</t>
  </si>
  <si>
    <t>001-CC-00110006-00</t>
  </si>
  <si>
    <t>001-CC-00110007-00</t>
  </si>
  <si>
    <t>001-CC-00110009-00</t>
  </si>
  <si>
    <t>001-CC-00120013-00</t>
  </si>
  <si>
    <t>001-CC-00120014-00</t>
  </si>
  <si>
    <t>001-CM-00019493-00</t>
  </si>
  <si>
    <t>001-CM-00019496-00</t>
  </si>
  <si>
    <t>001-CM-00019502-00</t>
  </si>
  <si>
    <t>001-CC-00010017-00</t>
  </si>
  <si>
    <t>001-CC-00010018-00</t>
  </si>
  <si>
    <t>001-CC-13012020-00</t>
  </si>
  <si>
    <t>001-CC-21012020-00</t>
  </si>
  <si>
    <t>001-CM-00202001-00</t>
  </si>
  <si>
    <t>002-CC-00010015-00</t>
  </si>
  <si>
    <t>002-CC-00010016-00</t>
  </si>
  <si>
    <t>005-CM-00202001-00</t>
  </si>
  <si>
    <t>001-CC-00030001-00</t>
  </si>
  <si>
    <t>001-CC-00030008-00</t>
  </si>
  <si>
    <t>001-CC-03022020-00</t>
  </si>
  <si>
    <t>001-CC-04022020-00</t>
  </si>
  <si>
    <t>001-CC-24012020-00</t>
  </si>
  <si>
    <t>001-CC-27012020-00</t>
  </si>
  <si>
    <t>001-CC-00020020-00</t>
  </si>
  <si>
    <t>001-CC-00050220-00</t>
  </si>
  <si>
    <t>001-CC-00070220-00</t>
  </si>
  <si>
    <t>001-CC-08022020-00</t>
  </si>
  <si>
    <t>001-CC-00060030-00</t>
  </si>
  <si>
    <t>001-CC-00040011-00</t>
  </si>
  <si>
    <t>001-CC-00050013-00</t>
  </si>
  <si>
    <t>001-CC-00020019-00</t>
  </si>
  <si>
    <t>001-CC-00030003-00</t>
  </si>
  <si>
    <t xml:space="preserve">2965393             </t>
  </si>
  <si>
    <t xml:space="preserve">   HERRERA PEREZ OSCAR ORLANDO</t>
  </si>
  <si>
    <t>001-CC-00070001-00</t>
  </si>
  <si>
    <t>001-CC-00080002-00</t>
  </si>
  <si>
    <t>001-CC-00090006-00</t>
  </si>
  <si>
    <t>001-CC-00090008-00</t>
  </si>
  <si>
    <t xml:space="preserve">3082199             </t>
  </si>
  <si>
    <t xml:space="preserve">   TORO  MILTON ARIEL</t>
  </si>
  <si>
    <t xml:space="preserve">3104113             </t>
  </si>
  <si>
    <t xml:space="preserve">   ALVAREZ DIAZ EDUARDO MAURICIO</t>
  </si>
  <si>
    <t xml:space="preserve">3176000             </t>
  </si>
  <si>
    <t xml:space="preserve">   CALLEJAS LONDOÑO ANGEL MARIA</t>
  </si>
  <si>
    <t>001-CC-00010043-00</t>
  </si>
  <si>
    <t>001-CC-00040003-00</t>
  </si>
  <si>
    <t>001-CC-00040004-00</t>
  </si>
  <si>
    <t>001-CC-00040005-00</t>
  </si>
  <si>
    <t>001-CC-00040007-00</t>
  </si>
  <si>
    <t>001-CC-00050008-00</t>
  </si>
  <si>
    <t>001-CC-00050009-00</t>
  </si>
  <si>
    <t>001-CC-00060012-00</t>
  </si>
  <si>
    <t>001-CC-00060013-00</t>
  </si>
  <si>
    <t>001-CC-00060014-00</t>
  </si>
  <si>
    <t>001-CC-00060015-00</t>
  </si>
  <si>
    <t>001-CC-00070016-00</t>
  </si>
  <si>
    <t>001-CC-00070017-00</t>
  </si>
  <si>
    <t>001-CC-00070018-00</t>
  </si>
  <si>
    <t>001-CC-00070019-00</t>
  </si>
  <si>
    <t>001-CC-00080021-00</t>
  </si>
  <si>
    <t>001-CC-00080022-00</t>
  </si>
  <si>
    <t>001-CC-00080023-00</t>
  </si>
  <si>
    <t>001-CC-00080024-00</t>
  </si>
  <si>
    <t>001-CC-00090025-00</t>
  </si>
  <si>
    <t>001-CC-00090026-00</t>
  </si>
  <si>
    <t>001-CC-00090027-00</t>
  </si>
  <si>
    <t>001-CC-00090028-00</t>
  </si>
  <si>
    <t>001-CC-00100030-00</t>
  </si>
  <si>
    <t>001-CC-00100031-00</t>
  </si>
  <si>
    <t>001-CC-00100032-00</t>
  </si>
  <si>
    <t>001-CC-00100033-00</t>
  </si>
  <si>
    <t>001-CC-00100034-00</t>
  </si>
  <si>
    <t>001-CC-00110035-00</t>
  </si>
  <si>
    <t>001-CC-00110036-00</t>
  </si>
  <si>
    <t>001-CC-00110037-00</t>
  </si>
  <si>
    <t>001-CC-00110038-00</t>
  </si>
  <si>
    <t>001-CC-00120039-00</t>
  </si>
  <si>
    <t>001-CC-00120040-00</t>
  </si>
  <si>
    <t>001-CC-00120041-00</t>
  </si>
  <si>
    <t>001-CC-00120042-00</t>
  </si>
  <si>
    <t>001-CC-00300002-00</t>
  </si>
  <si>
    <t>001-CC-00010046-00</t>
  </si>
  <si>
    <t>002-CC-00010044-00</t>
  </si>
  <si>
    <t>002-CC-00010045-00</t>
  </si>
  <si>
    <t>001-CC-00020047-00</t>
  </si>
  <si>
    <t>001-CC-00020048-00</t>
  </si>
  <si>
    <t>001-CC-00020049-00</t>
  </si>
  <si>
    <t>001-CC-00020050-00</t>
  </si>
  <si>
    <t>002-CC-00030052-00</t>
  </si>
  <si>
    <t>002-CC-00060053-00</t>
  </si>
  <si>
    <t xml:space="preserve">3184386             </t>
  </si>
  <si>
    <t xml:space="preserve">   PARDO PARDO RAMON HELI</t>
  </si>
  <si>
    <t xml:space="preserve">31915686            </t>
  </si>
  <si>
    <t xml:space="preserve">   BENAVIDES VILLOTA NIMIA ROSARIO</t>
  </si>
  <si>
    <t>001-CC-00090005-00</t>
  </si>
  <si>
    <t>001-CC-00100008-00</t>
  </si>
  <si>
    <t>001-CC-00110011-00</t>
  </si>
  <si>
    <t>001-CC-00120016-00</t>
  </si>
  <si>
    <t>001-CC-00120015-00</t>
  </si>
  <si>
    <t>001-CC-00020021-00</t>
  </si>
  <si>
    <t>001-CC-00020022-00</t>
  </si>
  <si>
    <t>001-CC-00060024-00</t>
  </si>
  <si>
    <t xml:space="preserve">31955729            </t>
  </si>
  <si>
    <t xml:space="preserve">   AVILA CRUZ LUZ MARINA</t>
  </si>
  <si>
    <t>001-CC-00006001-00</t>
  </si>
  <si>
    <t xml:space="preserve">33676559            </t>
  </si>
  <si>
    <t xml:space="preserve">   ROA BALLESTEROS ANDREA STELLA</t>
  </si>
  <si>
    <t>001-CC-00006008-00</t>
  </si>
  <si>
    <t>001-CC-00050019-00</t>
  </si>
  <si>
    <t xml:space="preserve">41356679            </t>
  </si>
  <si>
    <t xml:space="preserve">   PERALTA MONDRAGON WILFRIDA</t>
  </si>
  <si>
    <t>001-CC-00019788-00</t>
  </si>
  <si>
    <t>001-CC-00050025-00</t>
  </si>
  <si>
    <t>001-CC-00050026-00</t>
  </si>
  <si>
    <t>001-CC-00060027-00</t>
  </si>
  <si>
    <t>001-CC-00060028-00</t>
  </si>
  <si>
    <t>001-CC-00060029-00</t>
  </si>
  <si>
    <t>001-CC-00060031-00</t>
  </si>
  <si>
    <t>001-CC-00070032-00</t>
  </si>
  <si>
    <t>001-CC-00070033-00</t>
  </si>
  <si>
    <t>001-CC-00070034-00</t>
  </si>
  <si>
    <t>001-CC-00070035-00</t>
  </si>
  <si>
    <t>001-CC-00070036-00</t>
  </si>
  <si>
    <t>001-CC-00080037-00</t>
  </si>
  <si>
    <t>001-CC-00080038-00</t>
  </si>
  <si>
    <t>001-CC-00080039-00</t>
  </si>
  <si>
    <t>001-CC-00080040-00</t>
  </si>
  <si>
    <t>001-CC-00090041-00</t>
  </si>
  <si>
    <t>001-CC-00090042-00</t>
  </si>
  <si>
    <t>001-CC-00090043-00</t>
  </si>
  <si>
    <t>001-CC-00090044-00</t>
  </si>
  <si>
    <t>001-CC-00100045-00</t>
  </si>
  <si>
    <t>001-CC-00100046-00</t>
  </si>
  <si>
    <t>001-CC-00100047-00</t>
  </si>
  <si>
    <t>001-CC-00100048-00</t>
  </si>
  <si>
    <t>001-CC-00100049-00</t>
  </si>
  <si>
    <t>001-CC-00100051-00</t>
  </si>
  <si>
    <t>001-CC-00100052-00</t>
  </si>
  <si>
    <t>001-CC-00100053-00</t>
  </si>
  <si>
    <t>001-CC-00100054-00</t>
  </si>
  <si>
    <t>001-CC-00100055-00</t>
  </si>
  <si>
    <t>001-CC-00100056-00</t>
  </si>
  <si>
    <t>001-CC-00110057-00</t>
  </si>
  <si>
    <t>001-CC-00110058-00</t>
  </si>
  <si>
    <t>001-CC-00110059-00</t>
  </si>
  <si>
    <t>001-CC-00110060-00</t>
  </si>
  <si>
    <t>001-CM-00191337-00</t>
  </si>
  <si>
    <t>001-CM-00191339-00</t>
  </si>
  <si>
    <t>001-CM-00191349-00</t>
  </si>
  <si>
    <t>001-CM-00191351-00</t>
  </si>
  <si>
    <t>001-CM-00191360-00</t>
  </si>
  <si>
    <t>001-CM-00191364-00</t>
  </si>
  <si>
    <t>001-CM-00191370-00</t>
  </si>
  <si>
    <t>001-CM-00191371-00</t>
  </si>
  <si>
    <t>001-CM-00191397-00</t>
  </si>
  <si>
    <t>001-CM-00191398-00</t>
  </si>
  <si>
    <t>001-CM-00191415-00</t>
  </si>
  <si>
    <t>001-CM-00191419-00</t>
  </si>
  <si>
    <t>001-CM-00191432-00</t>
  </si>
  <si>
    <t>001-CC-00120061-00</t>
  </si>
  <si>
    <t>001-CC-00120062-00</t>
  </si>
  <si>
    <t>001-CC-00120063-00</t>
  </si>
  <si>
    <t>001-CC-00120064-00</t>
  </si>
  <si>
    <t>001-CC-00120065-00</t>
  </si>
  <si>
    <t>001-CC-00120066-00</t>
  </si>
  <si>
    <t>001-CC-00120067-00</t>
  </si>
  <si>
    <t>001-CC-00120068-00</t>
  </si>
  <si>
    <t>001-CC-00010073-00</t>
  </si>
  <si>
    <t>001-CC-00010074-00</t>
  </si>
  <si>
    <t>001-CC-00010075-00</t>
  </si>
  <si>
    <t>001-CC-00010076-00</t>
  </si>
  <si>
    <t>001-CC-00010077-00</t>
  </si>
  <si>
    <t>001-CC-00120069-00</t>
  </si>
  <si>
    <t>001-CC-00120070-00</t>
  </si>
  <si>
    <t>001-CC-00120071-00</t>
  </si>
  <si>
    <t>001-CC-00120072-00</t>
  </si>
  <si>
    <t>001-CC-00170078-00</t>
  </si>
  <si>
    <t>001-CC-00020079-00</t>
  </si>
  <si>
    <t>001-CC-00020080-00</t>
  </si>
  <si>
    <t>001-CC-00020082-00</t>
  </si>
  <si>
    <t>001-CC-00020084-00</t>
  </si>
  <si>
    <t>001-CC-00020093-00</t>
  </si>
  <si>
    <t>001-CC-00200081-00</t>
  </si>
  <si>
    <t>001-CC-00300086-00</t>
  </si>
  <si>
    <t>001-CC-00030085-00</t>
  </si>
  <si>
    <t>001-CC-00030087-00</t>
  </si>
  <si>
    <t>001-CC-00030088-00</t>
  </si>
  <si>
    <t>001-CC-00030089-00</t>
  </si>
  <si>
    <t>001-CC-00030090-00</t>
  </si>
  <si>
    <t>001-CC-00040091-00</t>
  </si>
  <si>
    <t>001-CC-00040092-00</t>
  </si>
  <si>
    <t>001-CC-00040093-00</t>
  </si>
  <si>
    <t>001-CC-00040094-00</t>
  </si>
  <si>
    <t>001-CC-00040095-00</t>
  </si>
  <si>
    <t>001-CC-00040096-00</t>
  </si>
  <si>
    <t>001-CC-00040097-00</t>
  </si>
  <si>
    <t>001-CC-00040098-00</t>
  </si>
  <si>
    <t>001-CC-00040099-00</t>
  </si>
  <si>
    <t>001-CC-00040100-00</t>
  </si>
  <si>
    <t>001-CC-00040101-00</t>
  </si>
  <si>
    <t>001-CC-00040104-00</t>
  </si>
  <si>
    <t>001-CC-00040105-00</t>
  </si>
  <si>
    <t>001-CC-00040106-00</t>
  </si>
  <si>
    <t>001-CC-00050107-00</t>
  </si>
  <si>
    <t>001-CC-00070111-00</t>
  </si>
  <si>
    <t>001-CC-00070112-00</t>
  </si>
  <si>
    <t>001-CC-00070113-00</t>
  </si>
  <si>
    <t>001-CC-00070114-00</t>
  </si>
  <si>
    <t>001-CC-00070115-00</t>
  </si>
  <si>
    <t>001-CC-00080125-00</t>
  </si>
  <si>
    <t>001-CC-00080126-00</t>
  </si>
  <si>
    <t>001-CC-00080127-00</t>
  </si>
  <si>
    <t>001-CC-00080128-00</t>
  </si>
  <si>
    <t>002-CM-00008320-00</t>
  </si>
  <si>
    <t>002-CM-00008321-00</t>
  </si>
  <si>
    <t>002-CM-00008442-00</t>
  </si>
  <si>
    <t>002-CM-00008444-00</t>
  </si>
  <si>
    <t>002-CM-00008445-00</t>
  </si>
  <si>
    <t>002-CM-00008446-00</t>
  </si>
  <si>
    <t>002-CM-00008448-00</t>
  </si>
  <si>
    <t>002-CM-00008449-00</t>
  </si>
  <si>
    <t>002-CM-00008450-00</t>
  </si>
  <si>
    <t xml:space="preserve">43828911            </t>
  </si>
  <si>
    <t xml:space="preserve">   ZAPATA ORTIZ ELIANA MARIA</t>
  </si>
  <si>
    <t>001-CC-00000257-00</t>
  </si>
  <si>
    <t>001-CC-00000263-00</t>
  </si>
  <si>
    <t>001-CC-00080031-00</t>
  </si>
  <si>
    <t>001-CC-00090039-00</t>
  </si>
  <si>
    <t>001-CC-00090040-00</t>
  </si>
  <si>
    <t>001-CC-00600013-00</t>
  </si>
  <si>
    <t>001-CM-00019415-00</t>
  </si>
  <si>
    <t>001-CM-00019416-00</t>
  </si>
  <si>
    <t>001-CM-00019418-00</t>
  </si>
  <si>
    <t>001-CM-00019420-00</t>
  </si>
  <si>
    <t xml:space="preserve">43840059            </t>
  </si>
  <si>
    <t xml:space="preserve">   SOTO SOTO DORIS EUGENIA</t>
  </si>
  <si>
    <t xml:space="preserve">52276014            </t>
  </si>
  <si>
    <t xml:space="preserve">   DIAZ CALDERON SANDRA MARCELA</t>
  </si>
  <si>
    <t>001-CC-00010095-00</t>
  </si>
  <si>
    <t>002-CC-00010094-00</t>
  </si>
  <si>
    <t>002-CC-00010096-00</t>
  </si>
  <si>
    <t>002-CC-00010097-00</t>
  </si>
  <si>
    <t>001-CC-00020101-00</t>
  </si>
  <si>
    <t>001-CC-00060104-00</t>
  </si>
  <si>
    <t>002-CC-00060102-00</t>
  </si>
  <si>
    <t>002-CC-00060103-00</t>
  </si>
  <si>
    <t>001-CC-00070105-00</t>
  </si>
  <si>
    <t>001-CC-00080106-00</t>
  </si>
  <si>
    <t xml:space="preserve">52699060            </t>
  </si>
  <si>
    <t xml:space="preserve">   PUENTES GOMEZ NIDIA</t>
  </si>
  <si>
    <t>001-CC-00060082-00</t>
  </si>
  <si>
    <t>001-CC-00060083-00</t>
  </si>
  <si>
    <t>001-CC-00070066-00</t>
  </si>
  <si>
    <t>001-CC-00070087-00</t>
  </si>
  <si>
    <t>001-CC-00070088-00</t>
  </si>
  <si>
    <t>001-CC-00080091-00</t>
  </si>
  <si>
    <t>001-CC-00080092-00</t>
  </si>
  <si>
    <t>001-CC-00090095-00</t>
  </si>
  <si>
    <t>001-CC-00090096-00</t>
  </si>
  <si>
    <t>001-CC-00100108-00</t>
  </si>
  <si>
    <t>001-CC-00110111-00</t>
  </si>
  <si>
    <t>001-CC-00110112-00</t>
  </si>
  <si>
    <t>001-CM-00191358-00</t>
  </si>
  <si>
    <t>001-CM-00191359-00</t>
  </si>
  <si>
    <t>001-CM-00191373-00</t>
  </si>
  <si>
    <t>001-CM-00191376-00</t>
  </si>
  <si>
    <t>001-CM-00191381-00</t>
  </si>
  <si>
    <t>001-CM-00191399-00</t>
  </si>
  <si>
    <t>001-CM-00191411-00</t>
  </si>
  <si>
    <t>001-CM-00191414-00</t>
  </si>
  <si>
    <t>001-CM-00191427-00</t>
  </si>
  <si>
    <t>001-CM-00191430-00</t>
  </si>
  <si>
    <t>001-CC-00100109-00</t>
  </si>
  <si>
    <t>001-CC-00120123-00</t>
  </si>
  <si>
    <t>001-CC-00120124-00</t>
  </si>
  <si>
    <t>001-CC-00010129-00</t>
  </si>
  <si>
    <t>001-CC-00010130-00</t>
  </si>
  <si>
    <t>001-CC-00020135-00</t>
  </si>
  <si>
    <t>001-CC-00020136-00</t>
  </si>
  <si>
    <t>001-CC-00030139-00</t>
  </si>
  <si>
    <t>001-CC-00030141-00</t>
  </si>
  <si>
    <t>001-CC-00030187-00</t>
  </si>
  <si>
    <t>002-CC-00030142-00</t>
  </si>
  <si>
    <t>001-CC-00040146-00</t>
  </si>
  <si>
    <t>001-CC-00040158-00</t>
  </si>
  <si>
    <t>001-CC-00040157-00</t>
  </si>
  <si>
    <t>001-CC-00050161-00</t>
  </si>
  <si>
    <t>001-CC-00050162-00</t>
  </si>
  <si>
    <t>001-CC-00070171-00</t>
  </si>
  <si>
    <t>001-CC-00070172-00</t>
  </si>
  <si>
    <t>001-CC-00080180-00</t>
  </si>
  <si>
    <t>001-CC-00080181-00</t>
  </si>
  <si>
    <t>001-CC-00090184-00</t>
  </si>
  <si>
    <t>001-CC-00090185-00</t>
  </si>
  <si>
    <t>002-CM-00008326-00</t>
  </si>
  <si>
    <t xml:space="preserve">53083940            </t>
  </si>
  <si>
    <t xml:space="preserve">   DIAZ HERNANDEZ MONICA YALILA</t>
  </si>
  <si>
    <t>001-CC-00080008-00</t>
  </si>
  <si>
    <t>001-CC-00100017-00</t>
  </si>
  <si>
    <t>001-CC-00100018-00</t>
  </si>
  <si>
    <t>001-CC-00110020-00</t>
  </si>
  <si>
    <t>001-CC-00110021-00</t>
  </si>
  <si>
    <t>001-CC-00110022-00</t>
  </si>
  <si>
    <t>002-CC-00010029-00</t>
  </si>
  <si>
    <t>002-CC-00010030-00</t>
  </si>
  <si>
    <t>001-CC-00020031-00</t>
  </si>
  <si>
    <t>001-CC-00030035-00</t>
  </si>
  <si>
    <t>001-CC-00060037-00</t>
  </si>
  <si>
    <t>001-CC-00070038-00</t>
  </si>
  <si>
    <t xml:space="preserve">66829229            </t>
  </si>
  <si>
    <t xml:space="preserve">   HERNANDEZ RODRIGUEZ SONIA</t>
  </si>
  <si>
    <t>001-CC-00060011-00</t>
  </si>
  <si>
    <t>001-CC-00070015-00</t>
  </si>
  <si>
    <t>001-CC-00100028-00</t>
  </si>
  <si>
    <t>001-CC-00110032-00</t>
  </si>
  <si>
    <t>001-CC-00110033-00</t>
  </si>
  <si>
    <t>001-CC-00110034-00</t>
  </si>
  <si>
    <t>001-CC-00120037-00</t>
  </si>
  <si>
    <t>001-CC-00120038-00</t>
  </si>
  <si>
    <t>002-CC-00010041-00</t>
  </si>
  <si>
    <t>002-CC-00010042-00</t>
  </si>
  <si>
    <t>001-CC-00020044-00</t>
  </si>
  <si>
    <t>001-CC-00020045-00</t>
  </si>
  <si>
    <t>001-CC-00020046-00</t>
  </si>
  <si>
    <t>001-CC-00030053-00</t>
  </si>
  <si>
    <t>001-CC-00060056-00</t>
  </si>
  <si>
    <t>001-CC-00060057-00</t>
  </si>
  <si>
    <t>001-CC-00060058-00</t>
  </si>
  <si>
    <t>002-CC-00060054-00</t>
  </si>
  <si>
    <t>002-CC-00060055-00</t>
  </si>
  <si>
    <t>001-CC-00070059-00</t>
  </si>
  <si>
    <t>001-CC-00070060-00</t>
  </si>
  <si>
    <t>001-CC-00080063-00</t>
  </si>
  <si>
    <t>001-CC-00080064-00</t>
  </si>
  <si>
    <t>001-CC-00080065-00</t>
  </si>
  <si>
    <t xml:space="preserve">6756687             </t>
  </si>
  <si>
    <t xml:space="preserve">   CRUZ GIL MISAEL</t>
  </si>
  <si>
    <t>001-CC-00120097-00</t>
  </si>
  <si>
    <t>001-CC-00010099-00</t>
  </si>
  <si>
    <t>001-CC-00021002-00</t>
  </si>
  <si>
    <t>001-CC-00021003-00</t>
  </si>
  <si>
    <t>001-CC-00020105-00</t>
  </si>
  <si>
    <t>001-CC-00020104-00</t>
  </si>
  <si>
    <t>001-CC-00030107-00</t>
  </si>
  <si>
    <t>001-CC-00060110-00</t>
  </si>
  <si>
    <t>001-CC-00060111-00</t>
  </si>
  <si>
    <t xml:space="preserve">70555340            </t>
  </si>
  <si>
    <t xml:space="preserve">   ZAPATA ORTIZ IVAN FERNANDO</t>
  </si>
  <si>
    <t>001-CC-00000254-00</t>
  </si>
  <si>
    <t>001-CC-00000259-00</t>
  </si>
  <si>
    <t>001-CC-00000264-00</t>
  </si>
  <si>
    <t>001-CC-00070022-00</t>
  </si>
  <si>
    <t>001-CC-00070028-00</t>
  </si>
  <si>
    <t>001-CM-00019391-00</t>
  </si>
  <si>
    <t>001-CM-00019393-00</t>
  </si>
  <si>
    <t>001-CM-00019396-00</t>
  </si>
  <si>
    <t>001-CM-00019397-00</t>
  </si>
  <si>
    <t>001-CM-00019398-00</t>
  </si>
  <si>
    <t>001-CM-00019399-00</t>
  </si>
  <si>
    <t>001-CM-00019404-00</t>
  </si>
  <si>
    <t>001-CM-00019407-00</t>
  </si>
  <si>
    <t xml:space="preserve">71114364            </t>
  </si>
  <si>
    <t xml:space="preserve">   ALZATE QUINTERO WILLIAM DE JESUS</t>
  </si>
  <si>
    <t>001-CM-00019427-00</t>
  </si>
  <si>
    <t xml:space="preserve">72131385            </t>
  </si>
  <si>
    <t xml:space="preserve">   MORALES GOMEZ DAVID GENARO</t>
  </si>
  <si>
    <t>001-CM-00019475-00</t>
  </si>
  <si>
    <t>001-CM-00019484-00</t>
  </si>
  <si>
    <t xml:space="preserve">72176230            </t>
  </si>
  <si>
    <t xml:space="preserve">   GONZALEZ OLIVEROS JHONNY</t>
  </si>
  <si>
    <t xml:space="preserve">72271353            </t>
  </si>
  <si>
    <t xml:space="preserve">   RUA MERCADO LUIS GREGORIO</t>
  </si>
  <si>
    <t>001-CC-00080007-00</t>
  </si>
  <si>
    <t>001-CM-00019400-00</t>
  </si>
  <si>
    <t>001-CM-00019403-00</t>
  </si>
  <si>
    <t>001-CM-00019408-00</t>
  </si>
  <si>
    <t>001-CM-00019411-00</t>
  </si>
  <si>
    <t>001-CM-00019421-00</t>
  </si>
  <si>
    <t>001-CM-00019423-00</t>
  </si>
  <si>
    <t>001-CM-00019425-00</t>
  </si>
  <si>
    <t>001-CM-00019428-00</t>
  </si>
  <si>
    <t>001-CM-00019433-00</t>
  </si>
  <si>
    <t>001-CM-00019434-00</t>
  </si>
  <si>
    <t>001-CM-00019435-00</t>
  </si>
  <si>
    <t>001-CM-00019438-00</t>
  </si>
  <si>
    <t>001-CM-00019439-00</t>
  </si>
  <si>
    <t>001-CM-00019485-00</t>
  </si>
  <si>
    <t>001-CC-00030017-00</t>
  </si>
  <si>
    <t>001-CC-00030018-00</t>
  </si>
  <si>
    <t>001-CC-20012027-00</t>
  </si>
  <si>
    <t>001-CC-20200203-00</t>
  </si>
  <si>
    <t>001-CC-00020010-00</t>
  </si>
  <si>
    <t>001-CC-00020012-00</t>
  </si>
  <si>
    <t>001-CC-00020013-00</t>
  </si>
  <si>
    <t>001-CC-00080220-00</t>
  </si>
  <si>
    <t>001-CC-00200204-00</t>
  </si>
  <si>
    <t>001-CC-00200205-00</t>
  </si>
  <si>
    <t>001-CC-20200210-00</t>
  </si>
  <si>
    <t>001-CC-20200211-00</t>
  </si>
  <si>
    <t>001-CC-00030014-00</t>
  </si>
  <si>
    <t>001-CC-00030015-00</t>
  </si>
  <si>
    <t>001-CC-00030016-00</t>
  </si>
  <si>
    <t>001-CC-00080320-00</t>
  </si>
  <si>
    <t>001-CC-00200301-00</t>
  </si>
  <si>
    <t xml:space="preserve">74180137            </t>
  </si>
  <si>
    <t xml:space="preserve">   LOPEZ PEREZ FABIO ALEXANDER</t>
  </si>
  <si>
    <t>001-CC-00010005-00</t>
  </si>
  <si>
    <t>001-CC-00010033-00</t>
  </si>
  <si>
    <t>002-CC-00010031-00</t>
  </si>
  <si>
    <t>002-CC-00010032-00</t>
  </si>
  <si>
    <t xml:space="preserve">79219277            </t>
  </si>
  <si>
    <t xml:space="preserve">   RODRIGUEZ RODRIGUEZ VICTOR FABIAN</t>
  </si>
  <si>
    <t xml:space="preserve">79230619            </t>
  </si>
  <si>
    <t xml:space="preserve">   RODRIGUEZ RODRIGUEZ MANUEL MARIA</t>
  </si>
  <si>
    <t xml:space="preserve">79458037            </t>
  </si>
  <si>
    <t xml:space="preserve">   ROJAS CASTILLO JIMMY MAURICIO</t>
  </si>
  <si>
    <t xml:space="preserve">79517897            </t>
  </si>
  <si>
    <t xml:space="preserve">   BRAVO MASIAS JAIRO</t>
  </si>
  <si>
    <t xml:space="preserve">79555711            </t>
  </si>
  <si>
    <t xml:space="preserve">   LOPEZ BERNAL HECTOR JAVIER</t>
  </si>
  <si>
    <t>001-CC-00000010-00</t>
  </si>
  <si>
    <t>001-CC-00000011-00</t>
  </si>
  <si>
    <t>001-CC-00000012-00</t>
  </si>
  <si>
    <t>001-CC-00000013-00</t>
  </si>
  <si>
    <t>001-CC-00000014-00</t>
  </si>
  <si>
    <t>001-CC-00000015-00</t>
  </si>
  <si>
    <t>001-CC-00000016-00</t>
  </si>
  <si>
    <t>001-CC-00000017-00</t>
  </si>
  <si>
    <t>001-CC-00000019-00</t>
  </si>
  <si>
    <t>001-CC-00000020-00</t>
  </si>
  <si>
    <t>001-CC-00000021-00</t>
  </si>
  <si>
    <t>001-CC-00000022-00</t>
  </si>
  <si>
    <t>001-CM-00191327-00</t>
  </si>
  <si>
    <t>001-CM-00191328-00</t>
  </si>
  <si>
    <t>001-CM-00191333-00</t>
  </si>
  <si>
    <t>001-CM-00191334-00</t>
  </si>
  <si>
    <t>001-CM-00191335-00</t>
  </si>
  <si>
    <t>001-CM-00191340-00</t>
  </si>
  <si>
    <t>001-CM-00191344-00</t>
  </si>
  <si>
    <t>001-CM-00191377-00</t>
  </si>
  <si>
    <t>001-CM-00191409-00</t>
  </si>
  <si>
    <t>001-CM-00191420-00</t>
  </si>
  <si>
    <t>001-CM-00191428-00</t>
  </si>
  <si>
    <t xml:space="preserve">79884408            </t>
  </si>
  <si>
    <t xml:space="preserve">   ROMERO QUINTERO ALEXANDER</t>
  </si>
  <si>
    <t>001-CC-00090004-00</t>
  </si>
  <si>
    <t xml:space="preserve">79922877            </t>
  </si>
  <si>
    <t xml:space="preserve">   MOTTA GUTIERREZ WILLITON</t>
  </si>
  <si>
    <t xml:space="preserve">79957890            </t>
  </si>
  <si>
    <t xml:space="preserve">   OROZCO GIRALDO JHON FREDY</t>
  </si>
  <si>
    <t xml:space="preserve">80011681            </t>
  </si>
  <si>
    <t xml:space="preserve">   RUIZ OSPINA BELLER HERNANDO</t>
  </si>
  <si>
    <t xml:space="preserve">80065761            </t>
  </si>
  <si>
    <t xml:space="preserve">   PINZON FAJARDO DIEGO FERNANDO</t>
  </si>
  <si>
    <t>001-CC-00005006-00</t>
  </si>
  <si>
    <t>001-CC-00050006-00</t>
  </si>
  <si>
    <t>001-CM-00191396-00</t>
  </si>
  <si>
    <t xml:space="preserve">80161750            </t>
  </si>
  <si>
    <t xml:space="preserve">   SIERRA GARCIA LUIS JAVIER</t>
  </si>
  <si>
    <t xml:space="preserve">80211694            </t>
  </si>
  <si>
    <t xml:space="preserve">   LAITON GUERRERO CARLOS ARTURO</t>
  </si>
  <si>
    <t>001-CM-00191336-00</t>
  </si>
  <si>
    <t>001-CM-00191366-00</t>
  </si>
  <si>
    <t>001-CM-00191382-00</t>
  </si>
  <si>
    <t>001-CC-00010009-00</t>
  </si>
  <si>
    <t>001-CC-00010010-00</t>
  </si>
  <si>
    <t>001-CC-00030013-00</t>
  </si>
  <si>
    <t>001-CC-00050011-00</t>
  </si>
  <si>
    <t>001-CC-00050014-00</t>
  </si>
  <si>
    <t xml:space="preserve">80217211            </t>
  </si>
  <si>
    <t xml:space="preserve">   SIERRA TORRES LUIS HERNANDO</t>
  </si>
  <si>
    <t xml:space="preserve">80355054            </t>
  </si>
  <si>
    <t xml:space="preserve">   TERRENOS TORRES FERNANDO</t>
  </si>
  <si>
    <t>001-CC-00020014-00</t>
  </si>
  <si>
    <t>001-CC-00040017-00</t>
  </si>
  <si>
    <t>001-CC-00040018-00</t>
  </si>
  <si>
    <t>001-CC-00040019-00</t>
  </si>
  <si>
    <t>001-CC-00040021-00</t>
  </si>
  <si>
    <t>001-CC-00050022-00</t>
  </si>
  <si>
    <t>001-CC-00050023-00</t>
  </si>
  <si>
    <t>001-CC-00050024-00</t>
  </si>
  <si>
    <t>001-CC-00060026-00</t>
  </si>
  <si>
    <t>001-CC-00070030-00</t>
  </si>
  <si>
    <t>001-CC-00070031-00</t>
  </si>
  <si>
    <t>001-CC-00080035-00</t>
  </si>
  <si>
    <t>001-CC-00080036-00</t>
  </si>
  <si>
    <t xml:space="preserve">80383682            </t>
  </si>
  <si>
    <t xml:space="preserve">   MOLINA VARON BERNARDO</t>
  </si>
  <si>
    <t>001-CC-00010034-00</t>
  </si>
  <si>
    <t xml:space="preserve">80654988            </t>
  </si>
  <si>
    <t xml:space="preserve">   REYES LOZANO ROBINSON</t>
  </si>
  <si>
    <t xml:space="preserve">80801967            </t>
  </si>
  <si>
    <t xml:space="preserve">   SANTAMARIA PUENTES LUIS FELIPE</t>
  </si>
  <si>
    <t>001-CC-00010035-00</t>
  </si>
  <si>
    <t>001-CC-00010038-00</t>
  </si>
  <si>
    <t>001-CC-00010039-00</t>
  </si>
  <si>
    <t>001-CC-00020041-00</t>
  </si>
  <si>
    <t>001-CC-00030042-00</t>
  </si>
  <si>
    <t>001-CC-00040044-00</t>
  </si>
  <si>
    <t>001-CC-00040048-00</t>
  </si>
  <si>
    <t>001-CC-00060052-00</t>
  </si>
  <si>
    <t xml:space="preserve">80897053            </t>
  </si>
  <si>
    <t xml:space="preserve">   MAYORGA CADENA HECTOR LEONEL</t>
  </si>
  <si>
    <t xml:space="preserve">83087669            </t>
  </si>
  <si>
    <t xml:space="preserve">   CACERES  ISRAEL</t>
  </si>
  <si>
    <t>001-CC-00110012-00</t>
  </si>
  <si>
    <t>001-CC-00120017-00</t>
  </si>
  <si>
    <t>001-CC-00120018-00</t>
  </si>
  <si>
    <t>001-CM-00019424-00</t>
  </si>
  <si>
    <t>001-CM-00019426-00</t>
  </si>
  <si>
    <t>001-CM-00019432-00</t>
  </si>
  <si>
    <t>001-CM-00019443-00</t>
  </si>
  <si>
    <t>001-CC-00010019-00</t>
  </si>
  <si>
    <t>001-CC-00010020-00</t>
  </si>
  <si>
    <t>001-CC-00030021-00</t>
  </si>
  <si>
    <t xml:space="preserve">85230028            </t>
  </si>
  <si>
    <t xml:space="preserve">   POBON ANGULO WILMAN ROBERTO</t>
  </si>
  <si>
    <t xml:space="preserve">8673558             </t>
  </si>
  <si>
    <t xml:space="preserve">   VILLEGAS OSSA ELIAS RAMIRO</t>
  </si>
  <si>
    <t>001-CC-00030010-00</t>
  </si>
  <si>
    <t>001-CC-00030011-00</t>
  </si>
  <si>
    <t xml:space="preserve">8697851             </t>
  </si>
  <si>
    <t xml:space="preserve">   NIETO USECHE ELIECER EMILIO</t>
  </si>
  <si>
    <t>001-CM-00019388-00</t>
  </si>
  <si>
    <t xml:space="preserve">91215940            </t>
  </si>
  <si>
    <t xml:space="preserve">   VALENCIA ANAYA EUSTAQUIO</t>
  </si>
  <si>
    <t xml:space="preserve">91494061            </t>
  </si>
  <si>
    <t xml:space="preserve">   ARDILA PLATA JUAN CARLOS</t>
  </si>
  <si>
    <t>001-CC-01000003-00</t>
  </si>
  <si>
    <t>001-CM-00019441-00</t>
  </si>
  <si>
    <t xml:space="preserve">98511484            </t>
  </si>
  <si>
    <t xml:space="preserve">   HERRERA SERNA LUIS ALBERTO</t>
  </si>
  <si>
    <t xml:space="preserve">  ARRENDAMIENTOS INMUEBLES                </t>
  </si>
  <si>
    <t xml:space="preserve">13489751            </t>
  </si>
  <si>
    <t xml:space="preserve">   ROZO PEREZ JOSE ANTONIO</t>
  </si>
  <si>
    <t>001-CC-00055964-00</t>
  </si>
  <si>
    <t xml:space="preserve">800211787           </t>
  </si>
  <si>
    <t xml:space="preserve">   NEGOCIOS E INMOBILIARIA CORDILLERA</t>
  </si>
  <si>
    <t>001-FC-00040718-00</t>
  </si>
  <si>
    <t>001-FC-00001963-00</t>
  </si>
  <si>
    <t xml:space="preserve">806005346           </t>
  </si>
  <si>
    <t xml:space="preserve">   OPERACIONES TECNICAS MARINAS SAS</t>
  </si>
  <si>
    <t>001-FC-00015140-00</t>
  </si>
  <si>
    <t>001-FC-00015272-00</t>
  </si>
  <si>
    <t>001-FC-00015401-00</t>
  </si>
  <si>
    <t>001-FC-00015615-00</t>
  </si>
  <si>
    <t>001-FC-00015748-00</t>
  </si>
  <si>
    <t>001-FC-00000104-00</t>
  </si>
  <si>
    <t>001-FC-00000236-00</t>
  </si>
  <si>
    <t>001-FC-00000359-00</t>
  </si>
  <si>
    <t>001-FC-00000505-00</t>
  </si>
  <si>
    <t>001-FC-00000643-00</t>
  </si>
  <si>
    <t>001-FC-00000765-00</t>
  </si>
  <si>
    <t xml:space="preserve">860002120           </t>
  </si>
  <si>
    <t xml:space="preserve">   IBM DE COLOMBIA Y CIA SCA</t>
  </si>
  <si>
    <t>002-FC-00567553-01</t>
  </si>
  <si>
    <t>002-FC-00116469-01</t>
  </si>
  <si>
    <t>002-FC-00116470-01</t>
  </si>
  <si>
    <t>002-FC-00116471-01</t>
  </si>
  <si>
    <t>002-FC-00116712-01</t>
  </si>
  <si>
    <t>002-FC-00116713-01</t>
  </si>
  <si>
    <t>002-FC-00116714-01</t>
  </si>
  <si>
    <t>002-FC-00116911-01</t>
  </si>
  <si>
    <t>002-FC-00116912-01</t>
  </si>
  <si>
    <t>002-dc-00116910-01</t>
  </si>
  <si>
    <t>002-FC-00117001-01</t>
  </si>
  <si>
    <t>002-FC-00117002-01</t>
  </si>
  <si>
    <t>002-FC-00117000-01</t>
  </si>
  <si>
    <t>002-FC-00117157-01</t>
  </si>
  <si>
    <t>002-FC-00117158-01</t>
  </si>
  <si>
    <t>002-FC-00117159-01</t>
  </si>
  <si>
    <t>002-FC-00117267-01</t>
  </si>
  <si>
    <t>002-FC-00117268-01</t>
  </si>
  <si>
    <t>002-FC-00117266-01</t>
  </si>
  <si>
    <t>002-CC-00117408-01</t>
  </si>
  <si>
    <t>002-FC-00117407-01</t>
  </si>
  <si>
    <t>002-FC-00117544-01</t>
  </si>
  <si>
    <t>002-FC-00117711-01</t>
  </si>
  <si>
    <t xml:space="preserve">860078212           </t>
  </si>
  <si>
    <t xml:space="preserve">   CENTRO COMERCIAL CHAPICENTRO</t>
  </si>
  <si>
    <t>001-FC-00000001-00</t>
  </si>
  <si>
    <t>001-FC-00000003-00</t>
  </si>
  <si>
    <t>001-FC-00000004-00</t>
  </si>
  <si>
    <t>001-FC-00000005-00</t>
  </si>
  <si>
    <t>001-CC-00006869-00</t>
  </si>
  <si>
    <t>001-CC-00006938-00</t>
  </si>
  <si>
    <t>001-FC-00000006-00</t>
  </si>
  <si>
    <t>001-CC-00007007-00</t>
  </si>
  <si>
    <t>001-FC-00000010-00</t>
  </si>
  <si>
    <t>001-CC-00007076-00</t>
  </si>
  <si>
    <t>001-FC-00000012-00</t>
  </si>
  <si>
    <t xml:space="preserve">890918271           </t>
  </si>
  <si>
    <t xml:space="preserve">   UNION INDUSTRIAL Y COMERCIAL SA</t>
  </si>
  <si>
    <t>001-FC-00000068-00</t>
  </si>
  <si>
    <t>001-FC-00000211-00</t>
  </si>
  <si>
    <t>001-FC-00000226-00</t>
  </si>
  <si>
    <t>001-FC-00000243-00</t>
  </si>
  <si>
    <t>001-FC-00000259-00</t>
  </si>
  <si>
    <t xml:space="preserve">  ARRENDAMIENTOS VEHICULOS                </t>
  </si>
  <si>
    <t xml:space="preserve">1018403561          </t>
  </si>
  <si>
    <t xml:space="preserve">   SALAZAR JORDAN HERNAN DAVID</t>
  </si>
  <si>
    <t>001-CC-00110054-00</t>
  </si>
  <si>
    <t>001-CC-00120055-00</t>
  </si>
  <si>
    <t>001-CC-00120056-00</t>
  </si>
  <si>
    <t>001-CC-00030061-00</t>
  </si>
  <si>
    <t>001-CC-00030062-00</t>
  </si>
  <si>
    <t>001-CC-00040063-00</t>
  </si>
  <si>
    <t>001-CC-00040064-00</t>
  </si>
  <si>
    <t>001-CC-00050065-00</t>
  </si>
  <si>
    <t>001-CC-00070069-00</t>
  </si>
  <si>
    <t>001-CC-00070070-00</t>
  </si>
  <si>
    <t>001-CC-00080071-00</t>
  </si>
  <si>
    <t>001-CC-00080072-00</t>
  </si>
  <si>
    <t>001-CC-00090073-00</t>
  </si>
  <si>
    <t>001-CC-00090074-00</t>
  </si>
  <si>
    <t>001-CC-00120075-00</t>
  </si>
  <si>
    <t>001-CC-00120076-00</t>
  </si>
  <si>
    <t>001-CC-00120077-00</t>
  </si>
  <si>
    <t>001-CC-00120078-00</t>
  </si>
  <si>
    <t>001-CC-00120079-00</t>
  </si>
  <si>
    <t>001-CC-00120080-00</t>
  </si>
  <si>
    <t>001-CC-00120081-00</t>
  </si>
  <si>
    <t>001-CC-00120082-00</t>
  </si>
  <si>
    <t>001-CC-00020083-00</t>
  </si>
  <si>
    <t>001-CC-00040087-00</t>
  </si>
  <si>
    <t>001-CC-00040088-00</t>
  </si>
  <si>
    <t>001-CC-00050089-00</t>
  </si>
  <si>
    <t>001-CC-00050090-00</t>
  </si>
  <si>
    <t>001-CC-00060091-00</t>
  </si>
  <si>
    <t>001-CC-00060092-00</t>
  </si>
  <si>
    <t>001-CC-00070093-00</t>
  </si>
  <si>
    <t>001-CC-00070094-00</t>
  </si>
  <si>
    <t>001-CC-00080095-00</t>
  </si>
  <si>
    <t>001-CC-00080096-00</t>
  </si>
  <si>
    <t xml:space="preserve">11370853            </t>
  </si>
  <si>
    <t xml:space="preserve">   GUERRA BERNAL JUAN MANUEL</t>
  </si>
  <si>
    <t>001-CC-00030031-00</t>
  </si>
  <si>
    <t>001-CC-00040032-00</t>
  </si>
  <si>
    <t>001-CC-00050033-00</t>
  </si>
  <si>
    <t>001-CC-00060034-00</t>
  </si>
  <si>
    <t>001-CC-00090037-00</t>
  </si>
  <si>
    <t xml:space="preserve">14323059            </t>
  </si>
  <si>
    <t xml:space="preserve">   PAVA CEBALLOS EDILBERTO</t>
  </si>
  <si>
    <t>001-CC-00120023-00</t>
  </si>
  <si>
    <t>001-CC-00040027-00</t>
  </si>
  <si>
    <t>001-CC-00050028-00</t>
  </si>
  <si>
    <t xml:space="preserve">19330120            </t>
  </si>
  <si>
    <t xml:space="preserve">   HERAZO MARZOLA JAIRO ANTONIO</t>
  </si>
  <si>
    <t>001-FC-00000115-00</t>
  </si>
  <si>
    <t>001-FC-00000116-00</t>
  </si>
  <si>
    <t>001-FC-00000117-00</t>
  </si>
  <si>
    <t>001-FC-00000118-00</t>
  </si>
  <si>
    <t>001-FC-00000119-00</t>
  </si>
  <si>
    <t>001-FC-00000121-00</t>
  </si>
  <si>
    <t>001-FC-00000122-00</t>
  </si>
  <si>
    <t>001-FC-00000123-00</t>
  </si>
  <si>
    <t>001-FC-00000124-00</t>
  </si>
  <si>
    <t>001-FC-00000125-00</t>
  </si>
  <si>
    <t>001-FC-00000126-00</t>
  </si>
  <si>
    <t>001-FC-00000127-00</t>
  </si>
  <si>
    <t>001-FC-00000128-00</t>
  </si>
  <si>
    <t xml:space="preserve">23271269            </t>
  </si>
  <si>
    <t xml:space="preserve">   MEDINA DURAN OLGA NELLY</t>
  </si>
  <si>
    <t>001-CC-00070029-00</t>
  </si>
  <si>
    <t xml:space="preserve">23653099            </t>
  </si>
  <si>
    <t xml:space="preserve">   GALINDO PARADA ANA LILI</t>
  </si>
  <si>
    <t>001-CC-00030043-00</t>
  </si>
  <si>
    <t>001-CC-00080048-00</t>
  </si>
  <si>
    <t xml:space="preserve">52274661            </t>
  </si>
  <si>
    <t xml:space="preserve">   BUITRAGO VARGAS SANDRA CAROLINA</t>
  </si>
  <si>
    <t>001-CC-00050168-00</t>
  </si>
  <si>
    <t>001-CC-00050169-00</t>
  </si>
  <si>
    <t>001-CC-00050170-00</t>
  </si>
  <si>
    <t>001-CC-00050171-00</t>
  </si>
  <si>
    <t>001-CC-00050172-00</t>
  </si>
  <si>
    <t>001-CC-00050173-00</t>
  </si>
  <si>
    <t>001-CC-00050174-00</t>
  </si>
  <si>
    <t>001-CC-00050175-00</t>
  </si>
  <si>
    <t>001-CC-00050176-00</t>
  </si>
  <si>
    <t>001-CC-00050177-00</t>
  </si>
  <si>
    <t>001-CC-00050178-00</t>
  </si>
  <si>
    <t>001-CC-00050179-00</t>
  </si>
  <si>
    <t>001-CC-00060180-00</t>
  </si>
  <si>
    <t>001-CC-00060181-00</t>
  </si>
  <si>
    <t>001-CC-00060182-00</t>
  </si>
  <si>
    <t>001-CC-00070183-00</t>
  </si>
  <si>
    <t>001-CC-00070184-00</t>
  </si>
  <si>
    <t>001-CC-00070185-00</t>
  </si>
  <si>
    <t>001-CC-00080186-00</t>
  </si>
  <si>
    <t>001-CC-00080187-00</t>
  </si>
  <si>
    <t>001-CC-00080188-00</t>
  </si>
  <si>
    <t xml:space="preserve">74417263            </t>
  </si>
  <si>
    <t xml:space="preserve">   RODRIGUEZ PARRA ARMANDO</t>
  </si>
  <si>
    <t>001-CC-00020018-00</t>
  </si>
  <si>
    <t>001-CC-00030019-00</t>
  </si>
  <si>
    <t>001-CC-00040020-00</t>
  </si>
  <si>
    <t>001-CC-00050021-00</t>
  </si>
  <si>
    <t xml:space="preserve">830108355           </t>
  </si>
  <si>
    <t xml:space="preserve">   LOGISTICA TOTAL SAS</t>
  </si>
  <si>
    <t>001-FC-00063364-00</t>
  </si>
  <si>
    <t>001-FC-00064033-00</t>
  </si>
  <si>
    <t>001-FC-00064034-00</t>
  </si>
  <si>
    <t xml:space="preserve">900130710           </t>
  </si>
  <si>
    <t xml:space="preserve">   MONTACARGAS MONSERRATE SAS</t>
  </si>
  <si>
    <t>001-FC-00000257-00</t>
  </si>
  <si>
    <t>001-FC-00000323-00</t>
  </si>
  <si>
    <t>001-FC-00000397-00</t>
  </si>
  <si>
    <t>001-FC-00000479-00</t>
  </si>
  <si>
    <t xml:space="preserve">901136815           </t>
  </si>
  <si>
    <t xml:space="preserve">   TRANSPORTES MORRIS SAS</t>
  </si>
  <si>
    <t>001-FC-00000664-00</t>
  </si>
  <si>
    <t>001-FC-00000665-00</t>
  </si>
  <si>
    <t>001-FC-00000666-00</t>
  </si>
  <si>
    <t>001-FC-00000667-00</t>
  </si>
  <si>
    <t>001-FC-00000668-00</t>
  </si>
  <si>
    <t>001-FC-00000669-00</t>
  </si>
  <si>
    <t>001-FC-00000670-00</t>
  </si>
  <si>
    <t>001-FC-00000671-00</t>
  </si>
  <si>
    <t>001-FC-00000672-00</t>
  </si>
  <si>
    <t>001-FC-00000673-00</t>
  </si>
  <si>
    <t>001-FC-00000674-00</t>
  </si>
  <si>
    <t>001-FC-00000675-00</t>
  </si>
  <si>
    <t xml:space="preserve">  TRANSPORTES, FLETES Y ACARREOS          </t>
  </si>
  <si>
    <t xml:space="preserve">1005539391          </t>
  </si>
  <si>
    <t xml:space="preserve">   SANDOVAL BARAJAS EDWIN FABIAN</t>
  </si>
  <si>
    <t>001-CC-00080041-00</t>
  </si>
  <si>
    <t xml:space="preserve">1012353221          </t>
  </si>
  <si>
    <t xml:space="preserve">   MARTINEZ VILLAMIL FIDEL OCTAVIO</t>
  </si>
  <si>
    <t>001-CC-00020025-00</t>
  </si>
  <si>
    <t>001-CC-00020026-00</t>
  </si>
  <si>
    <t>001-CC-00020027-00</t>
  </si>
  <si>
    <t>001-CC-00020028-00</t>
  </si>
  <si>
    <t xml:space="preserve">1019143976          </t>
  </si>
  <si>
    <t xml:space="preserve">   CORTES RIOS MICHAEL</t>
  </si>
  <si>
    <t xml:space="preserve">1023896109          </t>
  </si>
  <si>
    <t xml:space="preserve">   CRUZ GIL JENNY PAOLA</t>
  </si>
  <si>
    <t xml:space="preserve">10252141            </t>
  </si>
  <si>
    <t xml:space="preserve">   LATORRE OSORIO JORGE ORLANDO</t>
  </si>
  <si>
    <t>001-CC-00070065-00</t>
  </si>
  <si>
    <t xml:space="preserve">1026150679          </t>
  </si>
  <si>
    <t xml:space="preserve">   MAZO CASTAÑEDA BRAHYAN ANDRES</t>
  </si>
  <si>
    <t xml:space="preserve">1030586937          </t>
  </si>
  <si>
    <t xml:space="preserve">   SERRATO BARRETO DIANA PATRICIA</t>
  </si>
  <si>
    <t xml:space="preserve">1033745211          </t>
  </si>
  <si>
    <t xml:space="preserve">   TELLEZ GARZON EDISON ARMANDO</t>
  </si>
  <si>
    <t xml:space="preserve">1047229372          </t>
  </si>
  <si>
    <t xml:space="preserve">   BAYONA BASTIDAS IMER LEONARDO</t>
  </si>
  <si>
    <t xml:space="preserve">1061694949          </t>
  </si>
  <si>
    <t xml:space="preserve">   TOMBE VELASCO EYBER HUMBERTO</t>
  </si>
  <si>
    <t xml:space="preserve">1129497853          </t>
  </si>
  <si>
    <t xml:space="preserve">   MACENETT MANJARRES YUCELIS</t>
  </si>
  <si>
    <t>001-CC-00080602-00</t>
  </si>
  <si>
    <t>001-CC-00080603-00</t>
  </si>
  <si>
    <t>001-CC-00080604-00</t>
  </si>
  <si>
    <t>001-CC-00080605-00</t>
  </si>
  <si>
    <t>001-CC-00080606-00</t>
  </si>
  <si>
    <t>001-CC-00080607-00</t>
  </si>
  <si>
    <t>001-CC-00080608-00</t>
  </si>
  <si>
    <t>001-CC-00080609-00</t>
  </si>
  <si>
    <t>001-CC-00080610-00</t>
  </si>
  <si>
    <t xml:space="preserve">1144093622          </t>
  </si>
  <si>
    <t xml:space="preserve">   GOMEZ JARAMILLO JUAN SEBASTIAN</t>
  </si>
  <si>
    <t xml:space="preserve">1144127424          </t>
  </si>
  <si>
    <t xml:space="preserve">   BURITICA TORRES LADY  JOHANNA</t>
  </si>
  <si>
    <t xml:space="preserve">12131425            </t>
  </si>
  <si>
    <t xml:space="preserve">   OSPINA  LUIS EDUARDO</t>
  </si>
  <si>
    <t>002-CC-00100014-00</t>
  </si>
  <si>
    <t xml:space="preserve">12554505            </t>
  </si>
  <si>
    <t xml:space="preserve">   MONTENEGRO CORRALES WALTER JORGE</t>
  </si>
  <si>
    <t xml:space="preserve">13360262            </t>
  </si>
  <si>
    <t xml:space="preserve">   ANTELIS ALVERNIA JESUS ADRIANO</t>
  </si>
  <si>
    <t xml:space="preserve">14278671            </t>
  </si>
  <si>
    <t xml:space="preserve">   MARTINEZ  JOSE OSCAR</t>
  </si>
  <si>
    <t>001-CC-00020003-00</t>
  </si>
  <si>
    <t xml:space="preserve">15248435            </t>
  </si>
  <si>
    <t xml:space="preserve">   PALMERA VALETH DOMINGO HUMBERTO</t>
  </si>
  <si>
    <t xml:space="preserve">16375843            </t>
  </si>
  <si>
    <t xml:space="preserve">   CASTILLO GUARIN ANTONIO</t>
  </si>
  <si>
    <t>001-CC-00060041-00</t>
  </si>
  <si>
    <t xml:space="preserve">16680276            </t>
  </si>
  <si>
    <t xml:space="preserve">   DELGADO HUERTAS JESUS MARIA</t>
  </si>
  <si>
    <t xml:space="preserve">16707654            </t>
  </si>
  <si>
    <t xml:space="preserve">   RENGIFO TOBAR WILLIAM JAMES</t>
  </si>
  <si>
    <t xml:space="preserve">16747949            </t>
  </si>
  <si>
    <t xml:space="preserve">   PEREZ  JAIR FRANCO</t>
  </si>
  <si>
    <t xml:space="preserve">16939675            </t>
  </si>
  <si>
    <t xml:space="preserve">   GOMEZ NOSSA DIEGO MAURICIO</t>
  </si>
  <si>
    <t xml:space="preserve">19070026            </t>
  </si>
  <si>
    <t xml:space="preserve">   ESCOBAR ESPINOSA CARLOS EDUARDO</t>
  </si>
  <si>
    <t>001-CC-00070125-00</t>
  </si>
  <si>
    <t>001-CC-00090130-00</t>
  </si>
  <si>
    <t xml:space="preserve">19590824            </t>
  </si>
  <si>
    <t xml:space="preserve">   PICO PLATA OSCAR</t>
  </si>
  <si>
    <t>001-FC-00002937-00</t>
  </si>
  <si>
    <t>001-FC-00002939-00</t>
  </si>
  <si>
    <t>001-FC-00002941-00</t>
  </si>
  <si>
    <t>001-FC-00003063-00</t>
  </si>
  <si>
    <t>001-FC-00003064-00</t>
  </si>
  <si>
    <t>001-FC-00003289-00</t>
  </si>
  <si>
    <t>001-FC-00003293-00</t>
  </si>
  <si>
    <t>001-FC-00003510-00</t>
  </si>
  <si>
    <t>001-FC-00003584-00</t>
  </si>
  <si>
    <t>001-FC-00004067-00</t>
  </si>
  <si>
    <t>001-FC-00004319-00</t>
  </si>
  <si>
    <t xml:space="preserve">22629938            </t>
  </si>
  <si>
    <t xml:space="preserve">   VIZCANO DE GUTIERREZ MAPY ESTHER</t>
  </si>
  <si>
    <t>001-CC-00080094-00</t>
  </si>
  <si>
    <t>001-CC-00080097-00</t>
  </si>
  <si>
    <t>001-CC-00090098-00</t>
  </si>
  <si>
    <t xml:space="preserve">26566113            </t>
  </si>
  <si>
    <t xml:space="preserve">   ÑAÑEZ MUÑOZ NOHORA CLEMENCIA</t>
  </si>
  <si>
    <t xml:space="preserve">3073176             </t>
  </si>
  <si>
    <t xml:space="preserve">   PARRA  GERMAN</t>
  </si>
  <si>
    <t xml:space="preserve">3366669             </t>
  </si>
  <si>
    <t xml:space="preserve">   MESA OSORIO SAMUEL ANTONIO</t>
  </si>
  <si>
    <t>001-CC-00000041-00</t>
  </si>
  <si>
    <t>001-CC-00000043-00</t>
  </si>
  <si>
    <t>001-CC-00000009-00</t>
  </si>
  <si>
    <t xml:space="preserve">39630805            </t>
  </si>
  <si>
    <t xml:space="preserve">   GOMEZ ESCOBAR MARTHA LUCIA</t>
  </si>
  <si>
    <t xml:space="preserve">4293507             </t>
  </si>
  <si>
    <t xml:space="preserve">   PEDRAZA ARIAS YERMY NEIL</t>
  </si>
  <si>
    <t xml:space="preserve">43723354            </t>
  </si>
  <si>
    <t xml:space="preserve">   LONDOÑO LONDOÑO SILVIA INES</t>
  </si>
  <si>
    <t>001-CC-00060171-00</t>
  </si>
  <si>
    <t>001-CC-00070173-00</t>
  </si>
  <si>
    <t>001-CC-00070174-00</t>
  </si>
  <si>
    <t>001-CC-00070175-00</t>
  </si>
  <si>
    <t xml:space="preserve">4626233             </t>
  </si>
  <si>
    <t xml:space="preserve">   DAZA BEDON ADOLFO LEON</t>
  </si>
  <si>
    <t>001-CC-00060025-00</t>
  </si>
  <si>
    <t xml:space="preserve">4744428             </t>
  </si>
  <si>
    <t xml:space="preserve">   BENITEZ ORTEGA EVELIO</t>
  </si>
  <si>
    <t>001-CC-00070058-00</t>
  </si>
  <si>
    <t>001-CC-00080059-00</t>
  </si>
  <si>
    <t xml:space="preserve">49650758            </t>
  </si>
  <si>
    <t xml:space="preserve">   ORJUELA ROJAS FLOR ALBA</t>
  </si>
  <si>
    <t>001-CC-00090010-00</t>
  </si>
  <si>
    <t>001-CC-00040116-00</t>
  </si>
  <si>
    <t>001-CC-00050117-00</t>
  </si>
  <si>
    <t>001-CC-00050118-00</t>
  </si>
  <si>
    <t>001-CC-00060119-00</t>
  </si>
  <si>
    <t>001-CC-00070121-00</t>
  </si>
  <si>
    <t xml:space="preserve">52291146            </t>
  </si>
  <si>
    <t xml:space="preserve">   NEIRA ORJUELA MEYERLIN ATRIX</t>
  </si>
  <si>
    <t>001-FC-00002157-00</t>
  </si>
  <si>
    <t>001-FC-00002160-00</t>
  </si>
  <si>
    <t>001-FC-00002161-00</t>
  </si>
  <si>
    <t>001-FC-00002164-00</t>
  </si>
  <si>
    <t>001-FC-00002166-00</t>
  </si>
  <si>
    <t>001-FC-00002168-00</t>
  </si>
  <si>
    <t>001-FC-00002170-00</t>
  </si>
  <si>
    <t xml:space="preserve">52345627            </t>
  </si>
  <si>
    <t xml:space="preserve">   ORJUELA RIOS MARIA ERLINDA</t>
  </si>
  <si>
    <t>001-CC-00090050-00</t>
  </si>
  <si>
    <t>001-CC-00090051-00</t>
  </si>
  <si>
    <t xml:space="preserve">52374863            </t>
  </si>
  <si>
    <t xml:space="preserve">   BELLO MAYORGA ROSALBA</t>
  </si>
  <si>
    <t xml:space="preserve">5771157             </t>
  </si>
  <si>
    <t xml:space="preserve">   ROJAS TELLEZ SEGUNDO HERNEY</t>
  </si>
  <si>
    <t xml:space="preserve">5788097             </t>
  </si>
  <si>
    <t xml:space="preserve">   ORTIZ GONZALEZ PEDRO JOSE</t>
  </si>
  <si>
    <t>001-CC-00020001-00</t>
  </si>
  <si>
    <t>001-CC-00020002-00</t>
  </si>
  <si>
    <t xml:space="preserve">605001745           </t>
  </si>
  <si>
    <t xml:space="preserve">   TORRES BRAVO AMADEO LUIS</t>
  </si>
  <si>
    <t>001-FC-00000341-00</t>
  </si>
  <si>
    <t>001-FC-00000344-00</t>
  </si>
  <si>
    <t>001-FC-00000345-00</t>
  </si>
  <si>
    <t>001-FC-00000366-00</t>
  </si>
  <si>
    <t>001-FC-00000413-00</t>
  </si>
  <si>
    <t>001-FC-00000416-00</t>
  </si>
  <si>
    <t>001-FC-00000417-00</t>
  </si>
  <si>
    <t>001-FC-00000418-00</t>
  </si>
  <si>
    <t>001-FC-00000422-00</t>
  </si>
  <si>
    <t>001-FC-00000432-00</t>
  </si>
  <si>
    <t xml:space="preserve">6114716             </t>
  </si>
  <si>
    <t xml:space="preserve">   LORZA LLANOS JAIME</t>
  </si>
  <si>
    <t>001-CC-00080049-00</t>
  </si>
  <si>
    <t xml:space="preserve">66732343            </t>
  </si>
  <si>
    <t xml:space="preserve">   ECHEVERRY ANDRADE LUZ CARIME</t>
  </si>
  <si>
    <t xml:space="preserve">67016683            </t>
  </si>
  <si>
    <t xml:space="preserve">   SOLA SIERRA NANCY DEL PILAR</t>
  </si>
  <si>
    <t>001-CC-00080044-00</t>
  </si>
  <si>
    <t>001-CC-00080045-00</t>
  </si>
  <si>
    <t xml:space="preserve">7160119             </t>
  </si>
  <si>
    <t xml:space="preserve">   BARRETO PARRA ELIUD</t>
  </si>
  <si>
    <t>001-CC-00070102-00</t>
  </si>
  <si>
    <t xml:space="preserve">72011865            </t>
  </si>
  <si>
    <t xml:space="preserve">   IGLESIAS PALMA WILFRIDO MANUEL</t>
  </si>
  <si>
    <t xml:space="preserve">72071094            </t>
  </si>
  <si>
    <t xml:space="preserve">   SUAREZ HOYOS FERNANDO</t>
  </si>
  <si>
    <t xml:space="preserve">72128369            </t>
  </si>
  <si>
    <t xml:space="preserve">   VALENCIA DE LA HOZ ALFREDO</t>
  </si>
  <si>
    <t xml:space="preserve">72210197            </t>
  </si>
  <si>
    <t xml:space="preserve">   SANJUANELO FIGUEROA JOAQUIN</t>
  </si>
  <si>
    <t xml:space="preserve">73316002            </t>
  </si>
  <si>
    <t xml:space="preserve">   SANES RICO JOSE GREGORIO</t>
  </si>
  <si>
    <t xml:space="preserve">79005323            </t>
  </si>
  <si>
    <t xml:space="preserve">   BERNAL BARON ROBER  ALEXANDER</t>
  </si>
  <si>
    <t xml:space="preserve">79137545            </t>
  </si>
  <si>
    <t xml:space="preserve">   ALFONSO  SUAREZ RAFAEL</t>
  </si>
  <si>
    <t>001-DE-00040026-00</t>
  </si>
  <si>
    <t xml:space="preserve">79146436            </t>
  </si>
  <si>
    <t xml:space="preserve">   CORREDOR AYALA JULIO CESAR</t>
  </si>
  <si>
    <t xml:space="preserve">79165824            </t>
  </si>
  <si>
    <t xml:space="preserve">   RINCON PACHON FABIO HUMBERTO</t>
  </si>
  <si>
    <t>001-CC-00120060-00</t>
  </si>
  <si>
    <t>001-CC-00030066-00</t>
  </si>
  <si>
    <t>001-CC-00030067-00</t>
  </si>
  <si>
    <t>001-CC-00040071-00</t>
  </si>
  <si>
    <t>001-CC-00040072-00</t>
  </si>
  <si>
    <t>001-CC-00050077-00</t>
  </si>
  <si>
    <t>001-CC-00070081-00</t>
  </si>
  <si>
    <t>001-CC-00090085-00</t>
  </si>
  <si>
    <t xml:space="preserve">79488522            </t>
  </si>
  <si>
    <t xml:space="preserve">   CAVIDES CORTES EDGAR</t>
  </si>
  <si>
    <t xml:space="preserve">79574703            </t>
  </si>
  <si>
    <t xml:space="preserve">   ROBAYO SANCHEZ ISIDRO</t>
  </si>
  <si>
    <t>002-CC-00080031-00</t>
  </si>
  <si>
    <t>002-CC-00080032-00</t>
  </si>
  <si>
    <t>002-CC-00100035-00</t>
  </si>
  <si>
    <t xml:space="preserve">79641919            </t>
  </si>
  <si>
    <t xml:space="preserve">   PAEZ RIVERA HELIBERT ALBERTO</t>
  </si>
  <si>
    <t>002-CC-00001302-00</t>
  </si>
  <si>
    <t>002-CC-00001303-00</t>
  </si>
  <si>
    <t>001-CC-00001102-00</t>
  </si>
  <si>
    <t xml:space="preserve">79903919            </t>
  </si>
  <si>
    <t xml:space="preserve">   MESA RAMOS ALEJANDRO</t>
  </si>
  <si>
    <t>001-CC-00070110-00</t>
  </si>
  <si>
    <t xml:space="preserve">800025617           </t>
  </si>
  <si>
    <t xml:space="preserve">   TRANSPORTES HERNAN RAMIREZ SA</t>
  </si>
  <si>
    <t>001-FC-00128704-00</t>
  </si>
  <si>
    <t>001-FC-00128705-00</t>
  </si>
  <si>
    <t>001-FC-00128706-00</t>
  </si>
  <si>
    <t>001-FC-00128707-00</t>
  </si>
  <si>
    <t>001-FC-00128708-00</t>
  </si>
  <si>
    <t>001-FC-00128709-00</t>
  </si>
  <si>
    <t>001-FC-00128731-00</t>
  </si>
  <si>
    <t>001-FC-00128733-00</t>
  </si>
  <si>
    <t>001-FC-00128742-00</t>
  </si>
  <si>
    <t>001-FC-00128752-00</t>
  </si>
  <si>
    <t>001-FC-00128858-00</t>
  </si>
  <si>
    <t xml:space="preserve">800085513           </t>
  </si>
  <si>
    <t xml:space="preserve">   TRANSP. MULTIGRANEL S.A.</t>
  </si>
  <si>
    <t>002-FC-00026621-01</t>
  </si>
  <si>
    <t>002-FC-00026623-01</t>
  </si>
  <si>
    <t>002-FC-00026631-01</t>
  </si>
  <si>
    <t>067-FC-00026622-01</t>
  </si>
  <si>
    <t>002-FC-00026741-01</t>
  </si>
  <si>
    <t>006-FC-00026742-01</t>
  </si>
  <si>
    <t>002-RV-00042464-01</t>
  </si>
  <si>
    <t>002-FC-00043950-01</t>
  </si>
  <si>
    <t>002-FC-00043951-01</t>
  </si>
  <si>
    <t>002-FC-00044133-01</t>
  </si>
  <si>
    <t>002-FC-00044163-01</t>
  </si>
  <si>
    <t>002-FC-00044185-01</t>
  </si>
  <si>
    <t>002-FC-00044273-01</t>
  </si>
  <si>
    <t>002-FC-00044336-01</t>
  </si>
  <si>
    <t>002-FC-00044337-01</t>
  </si>
  <si>
    <t>002-FC-00044353-01</t>
  </si>
  <si>
    <t>002-FC-00044354-01</t>
  </si>
  <si>
    <t>007-FC-00044088-01</t>
  </si>
  <si>
    <t>007-FC-00044132-01</t>
  </si>
  <si>
    <t>007-FC-00044162-01</t>
  </si>
  <si>
    <t>007-FC-00044281-01</t>
  </si>
  <si>
    <t>002-FC-00044619-01</t>
  </si>
  <si>
    <t>002-FC-00044620-01</t>
  </si>
  <si>
    <t>002-FC-00044655-01</t>
  </si>
  <si>
    <t>002-FC-00044611-01</t>
  </si>
  <si>
    <t>002-FC-00044612-01</t>
  </si>
  <si>
    <t>002-FC-00044700-01</t>
  </si>
  <si>
    <t>007-FC-00044618-01</t>
  </si>
  <si>
    <t>002-FC-00044769-01</t>
  </si>
  <si>
    <t>002-FC-00044810-01</t>
  </si>
  <si>
    <t>007-FC-00044660-01</t>
  </si>
  <si>
    <t>007-FC-00044689-01</t>
  </si>
  <si>
    <t>007-FC-00044699-01</t>
  </si>
  <si>
    <t>002-FC-00044934-01</t>
  </si>
  <si>
    <t>002-FC-00044928-01</t>
  </si>
  <si>
    <t>002-FC-00044930-01</t>
  </si>
  <si>
    <t>002-FC-00044932-01</t>
  </si>
  <si>
    <t>002-FC-00044935-01</t>
  </si>
  <si>
    <t>002-FC-00045025-01</t>
  </si>
  <si>
    <t>002-FC-00045033-01</t>
  </si>
  <si>
    <t>002-FC-00045113-01</t>
  </si>
  <si>
    <t>007-FC-00044931-01</t>
  </si>
  <si>
    <t>007-FC-00044933-01</t>
  </si>
  <si>
    <t>007-FC-00045035-01</t>
  </si>
  <si>
    <t>018-FC-00045034-01</t>
  </si>
  <si>
    <t>007-FC-00045112-01</t>
  </si>
  <si>
    <t>002-FC-00045601-01</t>
  </si>
  <si>
    <t>002-FC-00045602-01</t>
  </si>
  <si>
    <t>005-FC-00045825-01</t>
  </si>
  <si>
    <t>006-FC-00045826-01</t>
  </si>
  <si>
    <t>007-FC-00045824-01</t>
  </si>
  <si>
    <t>023-FC-00045827-01</t>
  </si>
  <si>
    <t>023-FC-00045828-01</t>
  </si>
  <si>
    <t>023-FC-00045829-01</t>
  </si>
  <si>
    <t>007-FC-00045805-01</t>
  </si>
  <si>
    <t xml:space="preserve">800179612           </t>
  </si>
  <si>
    <t xml:space="preserve">   SERVIENTREGA INTERNACIONAL S.A</t>
  </si>
  <si>
    <t>001-FC-00246510-00</t>
  </si>
  <si>
    <t>001-FC-00246910-00</t>
  </si>
  <si>
    <t>001-FC-00246982-00</t>
  </si>
  <si>
    <t>001-FC-00247128-00</t>
  </si>
  <si>
    <t>001-FC-00247308-00</t>
  </si>
  <si>
    <t>002-FC-00247691-00</t>
  </si>
  <si>
    <t>001-FC-00247850-00</t>
  </si>
  <si>
    <t>001-FC-00247868-00</t>
  </si>
  <si>
    <t>002-FC-00248204-00</t>
  </si>
  <si>
    <t>001-FC-00248286-00</t>
  </si>
  <si>
    <t>001-FC-00248408-00</t>
  </si>
  <si>
    <t>002-FC-00248586-00</t>
  </si>
  <si>
    <t>002-FC-00248650-00</t>
  </si>
  <si>
    <t>002-FC-00248787-00</t>
  </si>
  <si>
    <t>001-FC-00249242-00</t>
  </si>
  <si>
    <t>001-FC-00249679-00</t>
  </si>
  <si>
    <t>002-FC-00251770-00</t>
  </si>
  <si>
    <t>001-FC-00251952-00</t>
  </si>
  <si>
    <t>001-FC-00252278-00</t>
  </si>
  <si>
    <t>001-FC-00300227-00</t>
  </si>
  <si>
    <t>001-FC-00300306-00</t>
  </si>
  <si>
    <t>001-FC-00300307-00</t>
  </si>
  <si>
    <t>001-FC-00300577-00</t>
  </si>
  <si>
    <t>001-FC-00300861-00</t>
  </si>
  <si>
    <t>001-FC-00301056-00</t>
  </si>
  <si>
    <t>001-CC-00301838-00</t>
  </si>
  <si>
    <t>001-FC-00302040-00</t>
  </si>
  <si>
    <t>001-FC-00302142-00</t>
  </si>
  <si>
    <t>001-FC-00302244-00</t>
  </si>
  <si>
    <t>001-FC-00302625-00</t>
  </si>
  <si>
    <t>001-FC-00302791-00</t>
  </si>
  <si>
    <t>001-FC-00001167-00</t>
  </si>
  <si>
    <t xml:space="preserve">802004119           </t>
  </si>
  <si>
    <t xml:space="preserve">   PRONTICOURIER EXPRESS SAS</t>
  </si>
  <si>
    <t>001-FC-00001645-00</t>
  </si>
  <si>
    <t>001-FC-00001685-00</t>
  </si>
  <si>
    <t>001-FC-00001704-00</t>
  </si>
  <si>
    <t>001-FC-00001724-00</t>
  </si>
  <si>
    <t>001-FC-00001748-00</t>
  </si>
  <si>
    <t xml:space="preserve">80396325            </t>
  </si>
  <si>
    <t xml:space="preserve">   VERA  JUAN PABLO</t>
  </si>
  <si>
    <t>001-FC-00012611-00</t>
  </si>
  <si>
    <t>001-FC-00012619-00</t>
  </si>
  <si>
    <t>001-FC-00012740-00</t>
  </si>
  <si>
    <t>001-FC-00012741-00</t>
  </si>
  <si>
    <t>001-FC-00012742-00</t>
  </si>
  <si>
    <t>001-FC-00012745-00</t>
  </si>
  <si>
    <t>001-FC-00012753-00</t>
  </si>
  <si>
    <t>001-FC-00012754-00</t>
  </si>
  <si>
    <t>001-FC-00012755-00</t>
  </si>
  <si>
    <t>001-FC-00012817-00</t>
  </si>
  <si>
    <t>001-FC-00012818-00</t>
  </si>
  <si>
    <t>001-FC-00012819-00</t>
  </si>
  <si>
    <t>001-FC-00012820-00</t>
  </si>
  <si>
    <t>001-FC-00012831-00</t>
  </si>
  <si>
    <t>001-FC-00012832-00</t>
  </si>
  <si>
    <t>001-FC-00012909-00</t>
  </si>
  <si>
    <t>001-FC-00012910-00</t>
  </si>
  <si>
    <t>001-FC-00012911-00</t>
  </si>
  <si>
    <t>001-FC-00013047-00</t>
  </si>
  <si>
    <t xml:space="preserve">811001497           </t>
  </si>
  <si>
    <t xml:space="preserve">   LOGISTICA Y TRANSPORTE TBG SAS</t>
  </si>
  <si>
    <t>002-FC-00085688-01</t>
  </si>
  <si>
    <t>002-FC-00085698-01</t>
  </si>
  <si>
    <t>002-FC-00085721-01</t>
  </si>
  <si>
    <t>002-FC-00085722-01</t>
  </si>
  <si>
    <t>002-FC-00086101-01</t>
  </si>
  <si>
    <t>002-FC-00086242-01</t>
  </si>
  <si>
    <t>002-FC-00086295-01</t>
  </si>
  <si>
    <t>002-FC-00086310-01</t>
  </si>
  <si>
    <t>002-FC-00086329-01</t>
  </si>
  <si>
    <t>002-FC-00086330-01</t>
  </si>
  <si>
    <t>002-FC-00086331-01</t>
  </si>
  <si>
    <t>002-FC-00086619-01</t>
  </si>
  <si>
    <t>002-FC-00086626-01</t>
  </si>
  <si>
    <t>002-FC-00086712-01</t>
  </si>
  <si>
    <t>002-FC-00086717-01</t>
  </si>
  <si>
    <t>002-FC-00087038-01</t>
  </si>
  <si>
    <t>002-FC-00087175-01</t>
  </si>
  <si>
    <t>002-FC-00087247-01</t>
  </si>
  <si>
    <t>008-FC-00087181-01</t>
  </si>
  <si>
    <t>001-FC-00087747-00</t>
  </si>
  <si>
    <t>001-FC-00087751-00</t>
  </si>
  <si>
    <t>001-FC-00087754-00</t>
  </si>
  <si>
    <t>001-FC-00087775-00</t>
  </si>
  <si>
    <t>001-FC-00087893-00</t>
  </si>
  <si>
    <t>001-FC-00087894-00</t>
  </si>
  <si>
    <t>001-FC-00088500-00</t>
  </si>
  <si>
    <t>001-FC-00088507-00</t>
  </si>
  <si>
    <t>001-FC-00088733-00</t>
  </si>
  <si>
    <t>001-FC-00088734-00</t>
  </si>
  <si>
    <t>001-FC-00088770-00</t>
  </si>
  <si>
    <t>001-FC-00088891-00</t>
  </si>
  <si>
    <t>001-FC-00088893-00</t>
  </si>
  <si>
    <t>001-FC-00088906-00</t>
  </si>
  <si>
    <t>001-FC-00088907-00</t>
  </si>
  <si>
    <t>001-FC-00088915-00</t>
  </si>
  <si>
    <t>001-FC-00088920-00</t>
  </si>
  <si>
    <t>001-FC-00089023-00</t>
  </si>
  <si>
    <t>001-FC-00089024-00</t>
  </si>
  <si>
    <t>001-FC-00089025-00</t>
  </si>
  <si>
    <t>001-FC-00089026-00</t>
  </si>
  <si>
    <t>001-FC-00089053-00</t>
  </si>
  <si>
    <t>001-FC-00089589-00</t>
  </si>
  <si>
    <t>001-FC-00089591-00</t>
  </si>
  <si>
    <t>001-FC-00089843-00</t>
  </si>
  <si>
    <t>001-FC-00089976-00</t>
  </si>
  <si>
    <t>001-FC-00089977-00</t>
  </si>
  <si>
    <t>001-FC-00089980-00</t>
  </si>
  <si>
    <t>001-FC-00091282-00</t>
  </si>
  <si>
    <t>001-FC-00091284-00</t>
  </si>
  <si>
    <t>001-FC-00091410-00</t>
  </si>
  <si>
    <t>001-FC-00091411-00</t>
  </si>
  <si>
    <t>001-FC-00088050-00</t>
  </si>
  <si>
    <t>001-FC-00088504-00</t>
  </si>
  <si>
    <t>001-FC-00088508-00</t>
  </si>
  <si>
    <t>001-FC-00000061-00</t>
  </si>
  <si>
    <t xml:space="preserve">82392833            </t>
  </si>
  <si>
    <t xml:space="preserve">   SANCHEZ DOMINGUEZ MARCO TULIO</t>
  </si>
  <si>
    <t>001-FC-00032836-00</t>
  </si>
  <si>
    <t>001-FC-00233221-00</t>
  </si>
  <si>
    <t>001-FC-00233580-00</t>
  </si>
  <si>
    <t>001-FC-00233803-00</t>
  </si>
  <si>
    <t>001-FC-00233804-00</t>
  </si>
  <si>
    <t>001-FC-00034060-00</t>
  </si>
  <si>
    <t>001-FC-00034061-00</t>
  </si>
  <si>
    <t>001-FC-00234298-00</t>
  </si>
  <si>
    <t>001-FC-00234299-00</t>
  </si>
  <si>
    <t>001-FC-00234505-00</t>
  </si>
  <si>
    <t>001-FC-00234506-00</t>
  </si>
  <si>
    <t>001-FC-00234715-00</t>
  </si>
  <si>
    <t>001-FC-00234716-00</t>
  </si>
  <si>
    <t>001-FC-00234932-00</t>
  </si>
  <si>
    <t>001-FC-00234933-00</t>
  </si>
  <si>
    <t>001-FC-00235167-00</t>
  </si>
  <si>
    <t>001-FC-00235168-00</t>
  </si>
  <si>
    <t>001-FC-00240010-00</t>
  </si>
  <si>
    <t>001-FC-00240179-00</t>
  </si>
  <si>
    <t>001-FC-00040597-00</t>
  </si>
  <si>
    <t>001-FC-00240734-00</t>
  </si>
  <si>
    <t>001-FC-00240972-00</t>
  </si>
  <si>
    <t>001-FC-00041157-00</t>
  </si>
  <si>
    <t>001-FC-00041142-00</t>
  </si>
  <si>
    <t>001-FC-00041143-00</t>
  </si>
  <si>
    <t>001-FC-00041156-00</t>
  </si>
  <si>
    <t>001-FC-00241281-00</t>
  </si>
  <si>
    <t>001-FC-00041422-00</t>
  </si>
  <si>
    <t>001-FC-00041600-00</t>
  </si>
  <si>
    <t>001-FC-00041734-00</t>
  </si>
  <si>
    <t>001-FC-00041862-00</t>
  </si>
  <si>
    <t>001-FC-00041898-00</t>
  </si>
  <si>
    <t>001-FC-00042157-00</t>
  </si>
  <si>
    <t>001-FC-00042353-00</t>
  </si>
  <si>
    <t>001-FC-00042198-00</t>
  </si>
  <si>
    <t>001-FC-00042654-00</t>
  </si>
  <si>
    <t>001-FC-00042779-00</t>
  </si>
  <si>
    <t xml:space="preserve">830043262           </t>
  </si>
  <si>
    <t xml:space="preserve">   ENSOBRAMATIC SAS</t>
  </si>
  <si>
    <t>001-FC-00000511-00</t>
  </si>
  <si>
    <t>001-FC-00000512-00</t>
  </si>
  <si>
    <t>001-FC-00000567-00</t>
  </si>
  <si>
    <t>001-FC-00000568-00</t>
  </si>
  <si>
    <t xml:space="preserve">830092028           </t>
  </si>
  <si>
    <t xml:space="preserve">   TURISPORT LTDA</t>
  </si>
  <si>
    <t>001-FC-00000039-00</t>
  </si>
  <si>
    <t>001-FC-00000042-00</t>
  </si>
  <si>
    <t>001-FC-00000045-00</t>
  </si>
  <si>
    <t>001-FC-00000049-00</t>
  </si>
  <si>
    <t>001-FC-00000052-00</t>
  </si>
  <si>
    <t>001-FC-00000056-00</t>
  </si>
  <si>
    <t>001-FC-00000059-00</t>
  </si>
  <si>
    <t>001-FC-00000063-00</t>
  </si>
  <si>
    <t>001-FC-00000065-00</t>
  </si>
  <si>
    <t>001-FC-00000071-00</t>
  </si>
  <si>
    <t>001-FC-00000074-00</t>
  </si>
  <si>
    <t>001-FC-00000079-00</t>
  </si>
  <si>
    <t>001-FC-00056364-00</t>
  </si>
  <si>
    <t>001-FC-00056392-00</t>
  </si>
  <si>
    <t>001-FC-00056617-00</t>
  </si>
  <si>
    <t>001-FC-00057053-00</t>
  </si>
  <si>
    <t>001-FC-00057057-00</t>
  </si>
  <si>
    <t>001-FC-00057198-00</t>
  </si>
  <si>
    <t>001-FC-00057201-00</t>
  </si>
  <si>
    <t>001-FC-00057310-00</t>
  </si>
  <si>
    <t>001-FC-00057472-00</t>
  </si>
  <si>
    <t>001-FC-00057473-00</t>
  </si>
  <si>
    <t>001-FC-00057495-00</t>
  </si>
  <si>
    <t>001-FC-00058448-00</t>
  </si>
  <si>
    <t>001-FC-00058449-00</t>
  </si>
  <si>
    <t>001-FC-00058995-00</t>
  </si>
  <si>
    <t>001-FC-00058996-00</t>
  </si>
  <si>
    <t>001-FC-00059790-00</t>
  </si>
  <si>
    <t>001-FC-00059792-00</t>
  </si>
  <si>
    <t>001-FC-00060362-00</t>
  </si>
  <si>
    <t>001-FC-00060366-00</t>
  </si>
  <si>
    <t>001-FC-00061217-00</t>
  </si>
  <si>
    <t>001-FC-00061218-00</t>
  </si>
  <si>
    <t>001-FC-00061974-00</t>
  </si>
  <si>
    <t>001-FC-00061975-00</t>
  </si>
  <si>
    <t>001-FC-00065755-00</t>
  </si>
  <si>
    <t>001-FC-00065756-00</t>
  </si>
  <si>
    <t>001-FC-00066134-00</t>
  </si>
  <si>
    <t>001-FC-00066135-00</t>
  </si>
  <si>
    <t>001-FC-00066263-00</t>
  </si>
  <si>
    <t>001-FC-00066264-00</t>
  </si>
  <si>
    <t>001-FC-00067123-00</t>
  </si>
  <si>
    <t>001-FC-00067124-00</t>
  </si>
  <si>
    <t>001-FC-00067586-00</t>
  </si>
  <si>
    <t>001-FC-00067587-00</t>
  </si>
  <si>
    <t>001-FC-00068087-00</t>
  </si>
  <si>
    <t>001-FC-00068088-00</t>
  </si>
  <si>
    <t>001-FC-00070332-00</t>
  </si>
  <si>
    <t>001-FC-00070333-00</t>
  </si>
  <si>
    <t>001-FC-00070759-00</t>
  </si>
  <si>
    <t>001-FC-00070760-00</t>
  </si>
  <si>
    <t>001-FC-00071202-00</t>
  </si>
  <si>
    <t>001-FC-00071205-00</t>
  </si>
  <si>
    <t>001-FC-00071635-00</t>
  </si>
  <si>
    <t>001-FC-00071637-00</t>
  </si>
  <si>
    <t xml:space="preserve">860450987           </t>
  </si>
  <si>
    <t xml:space="preserve">   TRANSPORTES JOALCO SA</t>
  </si>
  <si>
    <t>002-FC-00215970-01</t>
  </si>
  <si>
    <t>002-FC-00216235-01</t>
  </si>
  <si>
    <t>002-FC-00216387-01</t>
  </si>
  <si>
    <t>002-FC-00216388-01</t>
  </si>
  <si>
    <t>001-FC-00216473-00</t>
  </si>
  <si>
    <t>001-FC-00216567-00</t>
  </si>
  <si>
    <t>001-FC-00216586-00</t>
  </si>
  <si>
    <t>001-FC-00216916-00</t>
  </si>
  <si>
    <t>001-FC-00217046-00</t>
  </si>
  <si>
    <t>001-FC-00217051-00</t>
  </si>
  <si>
    <t>001-FC-00217052-00</t>
  </si>
  <si>
    <t>001-FC-00217250-00</t>
  </si>
  <si>
    <t>001-FC-00217380-00</t>
  </si>
  <si>
    <t>001-FC-00217610-00</t>
  </si>
  <si>
    <t>001-FC-00217855-00</t>
  </si>
  <si>
    <t>001-FC-00217856-00</t>
  </si>
  <si>
    <t>001-FC-00217857-00</t>
  </si>
  <si>
    <t>001-FC-00217968-00</t>
  </si>
  <si>
    <t>001-FC-00218065-00</t>
  </si>
  <si>
    <t>001-FC-00727398-00</t>
  </si>
  <si>
    <t>001-FC-00727401-00</t>
  </si>
  <si>
    <t>001-FC-00734773-00</t>
  </si>
  <si>
    <t>001-FC-00734774-00</t>
  </si>
  <si>
    <t>001-FC-00734776-00</t>
  </si>
  <si>
    <t xml:space="preserve">8690364             </t>
  </si>
  <si>
    <t xml:space="preserve">   AVILA MERCADO JUAN DE DIOS</t>
  </si>
  <si>
    <t xml:space="preserve">87102815            </t>
  </si>
  <si>
    <t xml:space="preserve">   CORAL JARAMILLO EDWIN ALVEIRO</t>
  </si>
  <si>
    <t xml:space="preserve">8760191             </t>
  </si>
  <si>
    <t xml:space="preserve">   DE LA HOZ MARTINEZ ANIBAL MIGUEL</t>
  </si>
  <si>
    <t xml:space="preserve">8768356             </t>
  </si>
  <si>
    <t xml:space="preserve">   NOBMANN SANTOS FEDERICO LEONARDO</t>
  </si>
  <si>
    <t>001-CC-00642021-00</t>
  </si>
  <si>
    <t>001-CC-00652021-00</t>
  </si>
  <si>
    <t>001-CC-00008014-00</t>
  </si>
  <si>
    <t>001-CC-00008015-00</t>
  </si>
  <si>
    <t>001-CC-00008016-00</t>
  </si>
  <si>
    <t xml:space="preserve">8785324             </t>
  </si>
  <si>
    <t xml:space="preserve">   MOLANO LONDOÑO BORIS</t>
  </si>
  <si>
    <t>001-FC-00042404-00</t>
  </si>
  <si>
    <t>001-FC-00042456-00</t>
  </si>
  <si>
    <t>001-FC-00042457-00</t>
  </si>
  <si>
    <t>001-FC-00042499-00</t>
  </si>
  <si>
    <t>001-FC-00042503-00</t>
  </si>
  <si>
    <t>001-FC-00042530-00</t>
  </si>
  <si>
    <t>001-FC-00042570-00</t>
  </si>
  <si>
    <t>001-FC-00042606-00</t>
  </si>
  <si>
    <t>001-FC-00042609-00</t>
  </si>
  <si>
    <t>001-FC-00042611-00</t>
  </si>
  <si>
    <t>001-FC-00042618-00</t>
  </si>
  <si>
    <t>001-FC-00002480-00</t>
  </si>
  <si>
    <t>001-FC-00002532-00</t>
  </si>
  <si>
    <t>001-FC-00042080-00</t>
  </si>
  <si>
    <t>001-FC-00042490-00</t>
  </si>
  <si>
    <t>001-FC-00042562-00</t>
  </si>
  <si>
    <t>001-FC-00042584-00</t>
  </si>
  <si>
    <t>001-FC-00042589-00</t>
  </si>
  <si>
    <t>001-FC-00042696-00</t>
  </si>
  <si>
    <t>001-FC-00009259-00</t>
  </si>
  <si>
    <t xml:space="preserve">900062917           </t>
  </si>
  <si>
    <t xml:space="preserve">   SERVICIOS POSTALES NACIONALES</t>
  </si>
  <si>
    <t>002-FC-00040797-01</t>
  </si>
  <si>
    <t>001-FC-00449371-00</t>
  </si>
  <si>
    <t>001-FC-00051446-00</t>
  </si>
  <si>
    <t>001-FC-00003157-00</t>
  </si>
  <si>
    <t xml:space="preserve">900084803           </t>
  </si>
  <si>
    <t xml:space="preserve">   COMPANIA NACIONAL DE REEXPEDICIONES S.A.S</t>
  </si>
  <si>
    <t>001-FC-00001427-00</t>
  </si>
  <si>
    <t>001-FC-00001449-00</t>
  </si>
  <si>
    <t>001-FC-00001644-00</t>
  </si>
  <si>
    <t>001-FC-00001823-00</t>
  </si>
  <si>
    <t>001-FC-00002722-00</t>
  </si>
  <si>
    <t>001-FC-00002723-00</t>
  </si>
  <si>
    <t>001-FC-00002398-00</t>
  </si>
  <si>
    <t>001-FC-00002401-00</t>
  </si>
  <si>
    <t>001-FC-00004482-00</t>
  </si>
  <si>
    <t xml:space="preserve">900142976           </t>
  </si>
  <si>
    <t xml:space="preserve">   MEDITRANSPEL S.A.S.</t>
  </si>
  <si>
    <t>001-FC-00003384-00</t>
  </si>
  <si>
    <t>001-FC-00003385-00</t>
  </si>
  <si>
    <t>001-FC-00003386-00</t>
  </si>
  <si>
    <t>001-FC-00003387-00</t>
  </si>
  <si>
    <t>001-FC-00003388-00</t>
  </si>
  <si>
    <t>001-FC-00003389-00</t>
  </si>
  <si>
    <t>001-FC-00003390-00</t>
  </si>
  <si>
    <t>001-FC-00003391-00</t>
  </si>
  <si>
    <t>001-FC-00003392-00</t>
  </si>
  <si>
    <t>001-FC-00003393-00</t>
  </si>
  <si>
    <t>001-FC-00003394-00</t>
  </si>
  <si>
    <t>001-FC-00003395-00</t>
  </si>
  <si>
    <t>001-FC-00003396-00</t>
  </si>
  <si>
    <t>001-FC-00003397-00</t>
  </si>
  <si>
    <t>001-FC-00003398-00</t>
  </si>
  <si>
    <t>001-FC-00003399-00</t>
  </si>
  <si>
    <t>001-FC-00003602-00</t>
  </si>
  <si>
    <t>001-FC-00003648-00</t>
  </si>
  <si>
    <t>001-FC-00003671-00</t>
  </si>
  <si>
    <t>001-FC-00003672-00</t>
  </si>
  <si>
    <t>001-FC-00003673-00</t>
  </si>
  <si>
    <t>001-FC-00003692-00</t>
  </si>
  <si>
    <t>002-FC-00003842-00</t>
  </si>
  <si>
    <t>002-FC-00003844-00</t>
  </si>
  <si>
    <t>002-FC-00003845-00</t>
  </si>
  <si>
    <t>001-FC-00004222-00</t>
  </si>
  <si>
    <t>001-FC-00003309-00</t>
  </si>
  <si>
    <t>005-FC-00003311-00</t>
  </si>
  <si>
    <t>001-FC-00003326-00</t>
  </si>
  <si>
    <t>001-FC-00003328-00</t>
  </si>
  <si>
    <t>001-FC-00003587-00</t>
  </si>
  <si>
    <t>001-FC-00111710-00</t>
  </si>
  <si>
    <t>001-FC-00003818-00</t>
  </si>
  <si>
    <t xml:space="preserve">900244324           </t>
  </si>
  <si>
    <t xml:space="preserve">   LINEA LOGISTICA S A S</t>
  </si>
  <si>
    <t>001-FC-00005504-00</t>
  </si>
  <si>
    <t>001-FC-00005505-00</t>
  </si>
  <si>
    <t>001-FC-00005506-00</t>
  </si>
  <si>
    <t>001-FC-00005507-00</t>
  </si>
  <si>
    <t>001-FC-00005508-00</t>
  </si>
  <si>
    <t>001-FC-00005509-00</t>
  </si>
  <si>
    <t>001-FC-00005540-00</t>
  </si>
  <si>
    <t>001-FC-00005541-00</t>
  </si>
  <si>
    <t>001-FC-00005542-00</t>
  </si>
  <si>
    <t>001-FC-00005543-00</t>
  </si>
  <si>
    <t>001-FC-00005544-00</t>
  </si>
  <si>
    <t>001-FC-00005545-00</t>
  </si>
  <si>
    <t>001-FC-00005546-00</t>
  </si>
  <si>
    <t>001-FC-00005568-00</t>
  </si>
  <si>
    <t>001-FC-00005569-00</t>
  </si>
  <si>
    <t>001-FC-00005570-00</t>
  </si>
  <si>
    <t>001-FC-00005571-00</t>
  </si>
  <si>
    <t>001-FC-00005572-00</t>
  </si>
  <si>
    <t>001-FC-00005574-00</t>
  </si>
  <si>
    <t>001-FC-00005575-00</t>
  </si>
  <si>
    <t>001-FC-00005576-00</t>
  </si>
  <si>
    <t>001-FC-00005577-00</t>
  </si>
  <si>
    <t>001-FC-00005578-00</t>
  </si>
  <si>
    <t>001-FC-00005610-00</t>
  </si>
  <si>
    <t>001-FC-00005611-00</t>
  </si>
  <si>
    <t>001-FC-00005612-00</t>
  </si>
  <si>
    <t>001-FC-00005613-00</t>
  </si>
  <si>
    <t>001-FC-00005614-00</t>
  </si>
  <si>
    <t>001-FC-00005615-00</t>
  </si>
  <si>
    <t>001-FC-00005616-00</t>
  </si>
  <si>
    <t>001-FC-00005617-00</t>
  </si>
  <si>
    <t>001-FC-00005636-00</t>
  </si>
  <si>
    <t>001-FC-00005637-00</t>
  </si>
  <si>
    <t>001-FC-00005638-00</t>
  </si>
  <si>
    <t>001-FC-00005640-00</t>
  </si>
  <si>
    <t>001-FC-00005641-00</t>
  </si>
  <si>
    <t>001-FC-00005680-00</t>
  </si>
  <si>
    <t>001-FC-00005681-00</t>
  </si>
  <si>
    <t>001-FC-00005683-00</t>
  </si>
  <si>
    <t>001-FC-00005684-00</t>
  </si>
  <si>
    <t>001-FC-00005740-00</t>
  </si>
  <si>
    <t>001-FC-00005741-00</t>
  </si>
  <si>
    <t>001-FC-00005742-00</t>
  </si>
  <si>
    <t>001-FC-00005743-00</t>
  </si>
  <si>
    <t>001-FC-00005744-00</t>
  </si>
  <si>
    <t>001-FC-00005745-00</t>
  </si>
  <si>
    <t>001-FC-00005773-00</t>
  </si>
  <si>
    <t>001-FC-00005774-00</t>
  </si>
  <si>
    <t>001-FC-00005775-00</t>
  </si>
  <si>
    <t>001-FC-00005777-00</t>
  </si>
  <si>
    <t>001-FC-00005819-00</t>
  </si>
  <si>
    <t>001-FC-00005820-00</t>
  </si>
  <si>
    <t>001-FC-00005821-00</t>
  </si>
  <si>
    <t>001-FC-00005822-00</t>
  </si>
  <si>
    <t>001-FC-00005823-00</t>
  </si>
  <si>
    <t>001-FC-00005824-00</t>
  </si>
  <si>
    <t>001-FC-00005825-00</t>
  </si>
  <si>
    <t>001-FC-00005829-00</t>
  </si>
  <si>
    <t>001-FC-00005830-00</t>
  </si>
  <si>
    <t>001-FC-00005831-00</t>
  </si>
  <si>
    <t>001-FC-00005828-00</t>
  </si>
  <si>
    <t>001-FC-00005859-00</t>
  </si>
  <si>
    <t>001-FC-00005860-00</t>
  </si>
  <si>
    <t>001-FC-00005861-00</t>
  </si>
  <si>
    <t>001-FC-00005862-00</t>
  </si>
  <si>
    <t>001-FC-00005863-00</t>
  </si>
  <si>
    <t>001-FC-00005864-00</t>
  </si>
  <si>
    <t>001-FC-00005892-00</t>
  </si>
  <si>
    <t>001-FC-00005893-00</t>
  </si>
  <si>
    <t>001-FC-00006130-00</t>
  </si>
  <si>
    <t>001-FC-00006131-00</t>
  </si>
  <si>
    <t>001-FC-00006264-00</t>
  </si>
  <si>
    <t>001-FC-00006402-00</t>
  </si>
  <si>
    <t>001-FC-00006401-00</t>
  </si>
  <si>
    <t xml:space="preserve">900273986           </t>
  </si>
  <si>
    <t xml:space="preserve">   ACCION Y GESTION LOGISTICA SAS</t>
  </si>
  <si>
    <t>001-FC-00017059-00</t>
  </si>
  <si>
    <t>001-FC-00017060-00</t>
  </si>
  <si>
    <t>001-FC-00017063-00</t>
  </si>
  <si>
    <t>001-FC-00017064-00</t>
  </si>
  <si>
    <t>001-FC-00017065-00</t>
  </si>
  <si>
    <t>001-FC-00017066-00</t>
  </si>
  <si>
    <t>001-FC-00017073-00</t>
  </si>
  <si>
    <t>001-FC-00017074-00</t>
  </si>
  <si>
    <t>001-FC-00017075-00</t>
  </si>
  <si>
    <t>001-FC-00017076-00</t>
  </si>
  <si>
    <t>001-FC-00017077-00</t>
  </si>
  <si>
    <t>001-FC-00017078-00</t>
  </si>
  <si>
    <t>001-FC-00017079-00</t>
  </si>
  <si>
    <t>001-FC-00017086-00</t>
  </si>
  <si>
    <t>001-FC-00017087-00</t>
  </si>
  <si>
    <t>001-FC-00017088-00</t>
  </si>
  <si>
    <t>001-FC-00017089-00</t>
  </si>
  <si>
    <t>001-FC-00017090-00</t>
  </si>
  <si>
    <t>001-FC-00017120-00</t>
  </si>
  <si>
    <t>001-FC-00017123-00</t>
  </si>
  <si>
    <t>001-FC-00017126-00</t>
  </si>
  <si>
    <t>001-FC-00017127-00</t>
  </si>
  <si>
    <t>001-FC-00017128-00</t>
  </si>
  <si>
    <t>001-FC-00017129-00</t>
  </si>
  <si>
    <t>001-FC-00017131-00</t>
  </si>
  <si>
    <t>001-FC-00017132-00</t>
  </si>
  <si>
    <t>001-FC-00017173-00</t>
  </si>
  <si>
    <t>001-FC-00017174-00</t>
  </si>
  <si>
    <t>001-FC-00017238-00</t>
  </si>
  <si>
    <t>001-FC-00017239-00</t>
  </si>
  <si>
    <t>001-FC-00001438-00</t>
  </si>
  <si>
    <t>001-FC-00001439-00</t>
  </si>
  <si>
    <t>001-FC-00001643-00</t>
  </si>
  <si>
    <t xml:space="preserve">900300837           </t>
  </si>
  <si>
    <t xml:space="preserve">   SERVIRENTING SAS</t>
  </si>
  <si>
    <t>001-FC-00005315-00</t>
  </si>
  <si>
    <t>001-FC-00005316-00</t>
  </si>
  <si>
    <t>001-FC-00005317-00</t>
  </si>
  <si>
    <t>001-FC-00005318-00</t>
  </si>
  <si>
    <t>001-FC-00005319-00</t>
  </si>
  <si>
    <t>001-FC-00005320-00</t>
  </si>
  <si>
    <t>001-FC-00005321-00</t>
  </si>
  <si>
    <t>001-FC-00005322-00</t>
  </si>
  <si>
    <t>001-FC-00005323-00</t>
  </si>
  <si>
    <t>001-FC-00005324-00</t>
  </si>
  <si>
    <t>001-FC-00005325-00</t>
  </si>
  <si>
    <t>001-FC-00005326-00</t>
  </si>
  <si>
    <t>001-FC-00005327-00</t>
  </si>
  <si>
    <t>001-FC-00005332-00</t>
  </si>
  <si>
    <t>001-FC-00005333-00</t>
  </si>
  <si>
    <t>001-FC-00005334-00</t>
  </si>
  <si>
    <t>001-FC-00005338-00</t>
  </si>
  <si>
    <t>001-FC-00005339-00</t>
  </si>
  <si>
    <t>001-FC-00005340-00</t>
  </si>
  <si>
    <t>001-FC-00005341-00</t>
  </si>
  <si>
    <t>001-FC-00005342-00</t>
  </si>
  <si>
    <t>001-FC-00005343-00</t>
  </si>
  <si>
    <t>001-FC-00005344-00</t>
  </si>
  <si>
    <t>001-FC-00005345-00</t>
  </si>
  <si>
    <t>001-FC-00005346-00</t>
  </si>
  <si>
    <t>001-FC-00005347-00</t>
  </si>
  <si>
    <t>001-FC-00005348-00</t>
  </si>
  <si>
    <t>001-FC-00005349-00</t>
  </si>
  <si>
    <t>001-FC-00005350-00</t>
  </si>
  <si>
    <t>001-FC-00005416-00</t>
  </si>
  <si>
    <t>001-FC-00005417-00</t>
  </si>
  <si>
    <t>001-FC-00005418-00</t>
  </si>
  <si>
    <t>001-FC-00005419-00</t>
  </si>
  <si>
    <t>001-FC-00005420-00</t>
  </si>
  <si>
    <t>001-FC-00005421-00</t>
  </si>
  <si>
    <t>001-FC-00005422-00</t>
  </si>
  <si>
    <t>001-FC-00005423-00</t>
  </si>
  <si>
    <t>001-FC-00005424-00</t>
  </si>
  <si>
    <t>001-FC-00005425-00</t>
  </si>
  <si>
    <t>001-FC-00005426-00</t>
  </si>
  <si>
    <t>001-FC-00005427-00</t>
  </si>
  <si>
    <t>001-FC-00005428-00</t>
  </si>
  <si>
    <t>001-FC-00005429-00</t>
  </si>
  <si>
    <t>001-FC-00005430-00</t>
  </si>
  <si>
    <t>001-FC-00005431-00</t>
  </si>
  <si>
    <t>001-FC-00005432-00</t>
  </si>
  <si>
    <t>001-FC-00005433-00</t>
  </si>
  <si>
    <t>001-FC-00005448-00</t>
  </si>
  <si>
    <t>001-FC-00005449-00</t>
  </si>
  <si>
    <t>001-FC-00005450-00</t>
  </si>
  <si>
    <t>001-FC-00005451-00</t>
  </si>
  <si>
    <t>001-FC-00005464-00</t>
  </si>
  <si>
    <t>001-FC-00005465-00</t>
  </si>
  <si>
    <t>001-FC-00005466-00</t>
  </si>
  <si>
    <t>001-FC-00005467-00</t>
  </si>
  <si>
    <t>001-FC-00005468-00</t>
  </si>
  <si>
    <t>001-FC-00005469-00</t>
  </si>
  <si>
    <t>001-FC-00005470-00</t>
  </si>
  <si>
    <t>001-FC-00005471-00</t>
  </si>
  <si>
    <t>001-FC-00005472-00</t>
  </si>
  <si>
    <t>001-FC-00005473-00</t>
  </si>
  <si>
    <t>001-FC-00005474-00</t>
  </si>
  <si>
    <t>001-FC-00005475-00</t>
  </si>
  <si>
    <t>001-FC-00005476-00</t>
  </si>
  <si>
    <t>001-FC-00005492-00</t>
  </si>
  <si>
    <t>001-FC-00005493-00</t>
  </si>
  <si>
    <t>001-FC-00005494-00</t>
  </si>
  <si>
    <t>001-FC-00005495-00</t>
  </si>
  <si>
    <t>001-FC-00005496-00</t>
  </si>
  <si>
    <t>001-FC-00005497-00</t>
  </si>
  <si>
    <t>001-FC-00005498-00</t>
  </si>
  <si>
    <t>001-FC-00005499-00</t>
  </si>
  <si>
    <t>001-FC-00005500-00</t>
  </si>
  <si>
    <t>001-FC-00005501-00</t>
  </si>
  <si>
    <t>001-FC-00005502-00</t>
  </si>
  <si>
    <t>001-FC-00005503-00</t>
  </si>
  <si>
    <t>001-FC-00005510-00</t>
  </si>
  <si>
    <t>001-FC-00005557-00</t>
  </si>
  <si>
    <t>001-FC-00005558-00</t>
  </si>
  <si>
    <t>001-FC-00005559-00</t>
  </si>
  <si>
    <t>001-FC-00005560-00</t>
  </si>
  <si>
    <t>001-FC-00005561-00</t>
  </si>
  <si>
    <t>001-FC-00005563-00</t>
  </si>
  <si>
    <t>001-FC-00005564-00</t>
  </si>
  <si>
    <t>001-FC-00005565-00</t>
  </si>
  <si>
    <t>001-FC-00005566-00</t>
  </si>
  <si>
    <t>001-FC-00005567-00</t>
  </si>
  <si>
    <t>001-FC-00005580-00</t>
  </si>
  <si>
    <t>001-FC-00005581-00</t>
  </si>
  <si>
    <t>001-FC-00005582-00</t>
  </si>
  <si>
    <t>001-FC-00005583-00</t>
  </si>
  <si>
    <t>001-FC-00005584-00</t>
  </si>
  <si>
    <t>001-FC-00005585-00</t>
  </si>
  <si>
    <t>001-FC-00005586-00</t>
  </si>
  <si>
    <t>001-FC-00005587-00</t>
  </si>
  <si>
    <t>001-FC-00005589-00</t>
  </si>
  <si>
    <t>001-FC-00005591-00</t>
  </si>
  <si>
    <t>001-FC-00005592-00</t>
  </si>
  <si>
    <t>001-FC-00005618-00</t>
  </si>
  <si>
    <t>001-FC-00005619-00</t>
  </si>
  <si>
    <t>001-FC-00005620-00</t>
  </si>
  <si>
    <t>001-FC-00005621-00</t>
  </si>
  <si>
    <t>001-FC-00005622-00</t>
  </si>
  <si>
    <t>001-FC-00005623-00</t>
  </si>
  <si>
    <t>001-FC-00005624-00</t>
  </si>
  <si>
    <t>001-FC-00005625-00</t>
  </si>
  <si>
    <t>001-FC-00005626-00</t>
  </si>
  <si>
    <t>001-FC-00005627-00</t>
  </si>
  <si>
    <t>001-FC-00005642-00</t>
  </si>
  <si>
    <t>001-FC-00005643-00</t>
  </si>
  <si>
    <t>001-FC-00005644-00</t>
  </si>
  <si>
    <t>001-FC-00005645-00</t>
  </si>
  <si>
    <t>001-FC-00005646-00</t>
  </si>
  <si>
    <t>001-FC-00005647-00</t>
  </si>
  <si>
    <t>001-FC-00005648-00</t>
  </si>
  <si>
    <t>001-FC-00005649-00</t>
  </si>
  <si>
    <t>001-FC-00005650-00</t>
  </si>
  <si>
    <t>001-FC-00005651-00</t>
  </si>
  <si>
    <t>001-FC-00005562-00</t>
  </si>
  <si>
    <t>001-FC-00005590-00</t>
  </si>
  <si>
    <t>001-FC-00005699-00</t>
  </si>
  <si>
    <t>001-FC-00005704-00</t>
  </si>
  <si>
    <t>001-FC-00005705-00</t>
  </si>
  <si>
    <t>001-FC-00005706-00</t>
  </si>
  <si>
    <t>001-FC-00005707-00</t>
  </si>
  <si>
    <t>001-FC-00005708-00</t>
  </si>
  <si>
    <t>001-FC-00005709-00</t>
  </si>
  <si>
    <t>001-FC-00005710-00</t>
  </si>
  <si>
    <t>001-FC-00005711-00</t>
  </si>
  <si>
    <t>001-FC-00005712-00</t>
  </si>
  <si>
    <t>001-FC-00005713-00</t>
  </si>
  <si>
    <t>001-FC-00005717-00</t>
  </si>
  <si>
    <t>001-FC-00005718-00</t>
  </si>
  <si>
    <t>001-FC-00005720-00</t>
  </si>
  <si>
    <t>001-FC-00005721-00</t>
  </si>
  <si>
    <t>001-FV-00005719-00</t>
  </si>
  <si>
    <t>001-FC-00005734-00</t>
  </si>
  <si>
    <t>001-FC-00005735-00</t>
  </si>
  <si>
    <t>001-FC-00005736-00</t>
  </si>
  <si>
    <t>001-FC-00005737-00</t>
  </si>
  <si>
    <t>001-FC-00005738-00</t>
  </si>
  <si>
    <t>001-FC-00005746-00</t>
  </si>
  <si>
    <t>001-FC-00005748-00</t>
  </si>
  <si>
    <t>001-FC-00005749-00</t>
  </si>
  <si>
    <t>001-FC-00005750-00</t>
  </si>
  <si>
    <t>001-FC-00005751-00</t>
  </si>
  <si>
    <t>001-FC-00005752-00</t>
  </si>
  <si>
    <t>001-FC-00005753-00</t>
  </si>
  <si>
    <t>001-FC-00005755-00</t>
  </si>
  <si>
    <t>001-FC-00005756-00</t>
  </si>
  <si>
    <t>001-FC-00005759-00</t>
  </si>
  <si>
    <t>001-FC-00005760-00</t>
  </si>
  <si>
    <t>001-FC-00005761-00</t>
  </si>
  <si>
    <t>001-FC-00005762-00</t>
  </si>
  <si>
    <t>001-FC-00005763-00</t>
  </si>
  <si>
    <t>001-FC-00005764-00</t>
  </si>
  <si>
    <t>001-FC-00005765-00</t>
  </si>
  <si>
    <t>001-FC-00005766-00</t>
  </si>
  <si>
    <t>001-FC-00005767-00</t>
  </si>
  <si>
    <t>001-FC-00005769-00</t>
  </si>
  <si>
    <t>001-FC-00005818-00</t>
  </si>
  <si>
    <t>001-FC-00005842-00</t>
  </si>
  <si>
    <t>001-FC-00005843-00</t>
  </si>
  <si>
    <t>001-FC-00005844-00</t>
  </si>
  <si>
    <t>001-FC-00005845-00</t>
  </si>
  <si>
    <t>001-FC-00005846-00</t>
  </si>
  <si>
    <t>001-FC-00005847-00</t>
  </si>
  <si>
    <t>001-FC-00005848-00</t>
  </si>
  <si>
    <t>001-FC-00005849-00</t>
  </si>
  <si>
    <t>001-FC-00005850-00</t>
  </si>
  <si>
    <t>001-FC-00005872-00</t>
  </si>
  <si>
    <t>001-FC-00005873-00</t>
  </si>
  <si>
    <t>001-FC-00005874-00</t>
  </si>
  <si>
    <t>001-FC-00005875-00</t>
  </si>
  <si>
    <t>001-FC-00005876-00</t>
  </si>
  <si>
    <t>001-FC-00005889-00</t>
  </si>
  <si>
    <t>001-FC-00005890-00</t>
  </si>
  <si>
    <t>001-FC-00005894-00</t>
  </si>
  <si>
    <t>001-FC-00005933-00</t>
  </si>
  <si>
    <t>001-FC-00005934-00</t>
  </si>
  <si>
    <t>001-FC-00005937-00</t>
  </si>
  <si>
    <t>002-FC-00005935-00</t>
  </si>
  <si>
    <t>001-FC-00005948-00</t>
  </si>
  <si>
    <t>001-FC-00005949-00</t>
  </si>
  <si>
    <t>001-FC-00005950-00</t>
  </si>
  <si>
    <t>001-FC-00005951-00</t>
  </si>
  <si>
    <t>001-FC-00005952-00</t>
  </si>
  <si>
    <t>001-FC-00005953-00</t>
  </si>
  <si>
    <t>002-FC-00005954-00</t>
  </si>
  <si>
    <t>001-FC-00005986-00</t>
  </si>
  <si>
    <t>001-FC-00005987-00</t>
  </si>
  <si>
    <t>001-FC-00005988-00</t>
  </si>
  <si>
    <t>001-FC-00005989-00</t>
  </si>
  <si>
    <t>001-FC-00005990-00</t>
  </si>
  <si>
    <t>001-FC-00005991-00</t>
  </si>
  <si>
    <t>001-FC-00005992-00</t>
  </si>
  <si>
    <t>001-FC-00005993-00</t>
  </si>
  <si>
    <t>001-FC-00005994-00</t>
  </si>
  <si>
    <t>001-FC-00005999-00</t>
  </si>
  <si>
    <t>001-FC-00006000-00</t>
  </si>
  <si>
    <t>001-FC-00006001-00</t>
  </si>
  <si>
    <t>001-FC-00006068-00</t>
  </si>
  <si>
    <t>001-FC-00006071-00</t>
  </si>
  <si>
    <t>001-FC-00006072-00</t>
  </si>
  <si>
    <t>001-FC-00006074-00</t>
  </si>
  <si>
    <t>001-FC-00006075-00</t>
  </si>
  <si>
    <t>001-FC-00006076-00</t>
  </si>
  <si>
    <t>001-FC-00006077-00</t>
  </si>
  <si>
    <t>001-FC-00006069-00</t>
  </si>
  <si>
    <t>001-FC-00006070-00</t>
  </si>
  <si>
    <t>001-FC-00006073-00</t>
  </si>
  <si>
    <t>001-FC-00006098-00</t>
  </si>
  <si>
    <t>001-FC-00006099-00</t>
  </si>
  <si>
    <t>001-FC-00006117-00</t>
  </si>
  <si>
    <t>001-FC-00006118-00</t>
  </si>
  <si>
    <t>001-FC-00006119-00</t>
  </si>
  <si>
    <t>001-FC-00006126-00</t>
  </si>
  <si>
    <t>001-FC-00006127-00</t>
  </si>
  <si>
    <t>001-FC-00006128-00</t>
  </si>
  <si>
    <t>001-FC-00006204-00</t>
  </si>
  <si>
    <t>001-FC-00006205-00</t>
  </si>
  <si>
    <t>001-FC-00006206-00</t>
  </si>
  <si>
    <t>001-FC-00006209-00</t>
  </si>
  <si>
    <t>001-FC-00006210-00</t>
  </si>
  <si>
    <t>001-FC-00006228-00</t>
  </si>
  <si>
    <t>001-FC-00006230-00</t>
  </si>
  <si>
    <t>001-FC-00006231-00</t>
  </si>
  <si>
    <t>001-FC-00006247-00</t>
  </si>
  <si>
    <t>001-FC-00006248-00</t>
  </si>
  <si>
    <t>001-FC-00006249-00</t>
  </si>
  <si>
    <t>001-FC-00006259-00</t>
  </si>
  <si>
    <t>001-FC-00006261-00</t>
  </si>
  <si>
    <t>001-FC-00006262-00</t>
  </si>
  <si>
    <t>001-FC-00006327-00</t>
  </si>
  <si>
    <t>001-FC-00006328-00</t>
  </si>
  <si>
    <t>001-FC-00006329-00</t>
  </si>
  <si>
    <t>001-FC-00006337-00</t>
  </si>
  <si>
    <t>001-FC-00006338-00</t>
  </si>
  <si>
    <t>001-FC-00006339-00</t>
  </si>
  <si>
    <t>001-FC-00006384-00</t>
  </si>
  <si>
    <t>001-FC-00006389-00</t>
  </si>
  <si>
    <t>001-FC-00006390-00</t>
  </si>
  <si>
    <t>001-FC-00006391-00</t>
  </si>
  <si>
    <t>001-FC-00006392-00</t>
  </si>
  <si>
    <t>001-FC-00006470-00</t>
  </si>
  <si>
    <t>001-FC-00006471-00</t>
  </si>
  <si>
    <t>001-FC-00006472-00</t>
  </si>
  <si>
    <t>001-FC-00006473-00</t>
  </si>
  <si>
    <t>001-FC-00006475-00</t>
  </si>
  <si>
    <t>001-FC-00006476-00</t>
  </si>
  <si>
    <t>001-FC-00006494-00</t>
  </si>
  <si>
    <t>001-FC-00006495-00</t>
  </si>
  <si>
    <t>001-FC-00006496-00</t>
  </si>
  <si>
    <t>001-FC-00006497-00</t>
  </si>
  <si>
    <t>001-FC-00006498-00</t>
  </si>
  <si>
    <t>001-FC-00006568-00</t>
  </si>
  <si>
    <t>001-FC-00006569-00</t>
  </si>
  <si>
    <t>001-FC-00006571-00</t>
  </si>
  <si>
    <t>001-FC-00006573-00</t>
  </si>
  <si>
    <t>002-FC-00006570-00</t>
  </si>
  <si>
    <t>002-FC-00006572-00</t>
  </si>
  <si>
    <t>001-FC-00006583-00</t>
  </si>
  <si>
    <t>002-FC-00006582-00</t>
  </si>
  <si>
    <t>002-FC-00006584-00</t>
  </si>
  <si>
    <t>001-FC-00006630-00</t>
  </si>
  <si>
    <t xml:space="preserve">900416879           </t>
  </si>
  <si>
    <t xml:space="preserve">   COMPAÑIA NACIONAL DE CARGA CONALCA S.A.S</t>
  </si>
  <si>
    <t>001-FC-00082412-00</t>
  </si>
  <si>
    <t>001-FC-00082419-00</t>
  </si>
  <si>
    <t xml:space="preserve">900509105           </t>
  </si>
  <si>
    <t xml:space="preserve">   TRANSPORTE DE CARGA LOGISTICA SAS</t>
  </si>
  <si>
    <t>001-FC-00001121-00</t>
  </si>
  <si>
    <t>001-FC-00001127-00</t>
  </si>
  <si>
    <t xml:space="preserve">900597930           </t>
  </si>
  <si>
    <t xml:space="preserve">   TRANSPORTES ORTECARGA SAS</t>
  </si>
  <si>
    <t>001-FC-00001093-00</t>
  </si>
  <si>
    <t>001-FC-00001094-00</t>
  </si>
  <si>
    <t>001-FC-00001095-00</t>
  </si>
  <si>
    <t>002-FC-00001107-00</t>
  </si>
  <si>
    <t>002-FC-00001108-00</t>
  </si>
  <si>
    <t>002-FC-00001109-00</t>
  </si>
  <si>
    <t>001-FC-00001123-00</t>
  </si>
  <si>
    <t>001-FC-00001124-00</t>
  </si>
  <si>
    <t>001-FC-00001125-00</t>
  </si>
  <si>
    <t>001-FC-00001126-00</t>
  </si>
  <si>
    <t>001-FC-00001129-00</t>
  </si>
  <si>
    <t>001-FC-00001130-00</t>
  </si>
  <si>
    <t>001-FC-00001136-00</t>
  </si>
  <si>
    <t>001-FC-00001159-00</t>
  </si>
  <si>
    <t>001-FC-00001160-00</t>
  </si>
  <si>
    <t xml:space="preserve">900698270           </t>
  </si>
  <si>
    <t xml:space="preserve">   ECOAMBIENTAL Y EXCEDENTES SAS</t>
  </si>
  <si>
    <t>001-FC-00001235-00</t>
  </si>
  <si>
    <t xml:space="preserve">900760642           </t>
  </si>
  <si>
    <t xml:space="preserve">   MULT SERVIS SAS</t>
  </si>
  <si>
    <t>002-FC-00000235-00</t>
  </si>
  <si>
    <t>001-FC-00000316-00</t>
  </si>
  <si>
    <t>001-FC-00000350-00</t>
  </si>
  <si>
    <t>001-FC-00000370-00</t>
  </si>
  <si>
    <t>001-FC-00000373-00</t>
  </si>
  <si>
    <t>001-FC-00000388-00</t>
  </si>
  <si>
    <t xml:space="preserve">900765870           </t>
  </si>
  <si>
    <t xml:space="preserve">   TRANSPORTADORA LOGISTICA INTEGRAL SAS</t>
  </si>
  <si>
    <t>001-FC-00005679-00</t>
  </si>
  <si>
    <t>001-FC-00005719-00</t>
  </si>
  <si>
    <t>001-FC-00005810-00</t>
  </si>
  <si>
    <t>001-FC-00005834-00</t>
  </si>
  <si>
    <t>001-FC-00005836-00</t>
  </si>
  <si>
    <t>001-FC-00006060-00</t>
  </si>
  <si>
    <t>001-FC-00006239-00</t>
  </si>
  <si>
    <t>001-FC-00006241-00</t>
  </si>
  <si>
    <t xml:space="preserve">900801699           </t>
  </si>
  <si>
    <t xml:space="preserve">   TRANSCARBO SAS</t>
  </si>
  <si>
    <t>001-FC-00001128-00</t>
  </si>
  <si>
    <t>001-FC-00001139-00</t>
  </si>
  <si>
    <t xml:space="preserve">900819963           </t>
  </si>
  <si>
    <t xml:space="preserve">   INVERSIONES JAZ S.A.S</t>
  </si>
  <si>
    <t>001-FC-00000529-00</t>
  </si>
  <si>
    <t xml:space="preserve">900865979           </t>
  </si>
  <si>
    <t xml:space="preserve">   DEXPRESS S.A.S</t>
  </si>
  <si>
    <t>001-FC-00000218-00</t>
  </si>
  <si>
    <t>001-FC-00000221-00</t>
  </si>
  <si>
    <t>002-FC-00000223-00</t>
  </si>
  <si>
    <t>002-FC-00000226-00</t>
  </si>
  <si>
    <t>001-FC-00000232-00</t>
  </si>
  <si>
    <t>001-FC-00000235-00</t>
  </si>
  <si>
    <t>001-FC-00000240-00</t>
  </si>
  <si>
    <t>001-FC-00000245-00</t>
  </si>
  <si>
    <t>001-FC-00000251-00</t>
  </si>
  <si>
    <t>001-FC-00000250-00</t>
  </si>
  <si>
    <t>001-FC-00000253-00</t>
  </si>
  <si>
    <t>001-FC-00000256-00</t>
  </si>
  <si>
    <t>001-FC-00000258-00</t>
  </si>
  <si>
    <t>002-FC-00000259-00</t>
  </si>
  <si>
    <t>001-FC-00000261-00</t>
  </si>
  <si>
    <t>001-FC-00000263-00</t>
  </si>
  <si>
    <t>001-FC-00000264-00</t>
  </si>
  <si>
    <t>001-FC-00000267-00</t>
  </si>
  <si>
    <t>001-FC-00000269-00</t>
  </si>
  <si>
    <t>001-FC-00000270-00</t>
  </si>
  <si>
    <t>001-FC-00000298-00</t>
  </si>
  <si>
    <t>001-FC-00000310-00</t>
  </si>
  <si>
    <t>001-FC-00000319-00</t>
  </si>
  <si>
    <t>001-FC-00000320-00</t>
  </si>
  <si>
    <t>001-FC-00000326-00</t>
  </si>
  <si>
    <t>001-FC-00000329-00</t>
  </si>
  <si>
    <t>001-FC-00000335-00</t>
  </si>
  <si>
    <t>001-FC-00000340-00</t>
  </si>
  <si>
    <t>001-FC-00000035-00</t>
  </si>
  <si>
    <t>001-FC-00000037-00</t>
  </si>
  <si>
    <t>001-FC-00000015-00</t>
  </si>
  <si>
    <t>001-FC-00000018-00</t>
  </si>
  <si>
    <t>001-FC-00000021-00</t>
  </si>
  <si>
    <t>001-FC-00000026-00</t>
  </si>
  <si>
    <t>001-FC-00000031-00</t>
  </si>
  <si>
    <t xml:space="preserve">900904289           </t>
  </si>
  <si>
    <t xml:space="preserve">   MSV INGENIERIA Y SERVICIOS SAS</t>
  </si>
  <si>
    <t>031-FC-00000081-00</t>
  </si>
  <si>
    <t>001-FC-00000098-00</t>
  </si>
  <si>
    <t>001-FC-00000108-00</t>
  </si>
  <si>
    <t>001-FC-00000111-00</t>
  </si>
  <si>
    <t>001-FC-00000114-00</t>
  </si>
  <si>
    <t xml:space="preserve">900977772           </t>
  </si>
  <si>
    <t xml:space="preserve">   TERMINAL OPERATIVO DE PROCEDIMIENTOS ESPECIALES T.</t>
  </si>
  <si>
    <t xml:space="preserve">901068802           </t>
  </si>
  <si>
    <t xml:space="preserve">   RECICLAMAS GESTORES AMBIENTALES SAS</t>
  </si>
  <si>
    <t>001-FC-00000533-00</t>
  </si>
  <si>
    <t>001-FC-00000547-00</t>
  </si>
  <si>
    <t>001-FC-00000557-00</t>
  </si>
  <si>
    <t xml:space="preserve">901090319           </t>
  </si>
  <si>
    <t xml:space="preserve">   UNIREX SAS</t>
  </si>
  <si>
    <t>020-FC-00000105-01</t>
  </si>
  <si>
    <t>020-FC-00000119-01</t>
  </si>
  <si>
    <t xml:space="preserve">901092692           </t>
  </si>
  <si>
    <t xml:space="preserve">   PLATAFORMA LOGISTICA Y COMERCIAL SAS</t>
  </si>
  <si>
    <t>001-FC-00000521-00</t>
  </si>
  <si>
    <t>001-FC-00000522-00</t>
  </si>
  <si>
    <t>001-FC-00000537-00</t>
  </si>
  <si>
    <t>001-FC-00000553-00</t>
  </si>
  <si>
    <t>001-FC-00000581-00</t>
  </si>
  <si>
    <t>001-FC-00000589-00</t>
  </si>
  <si>
    <t>001-FC-00001078-00</t>
  </si>
  <si>
    <t>001-FC-00001115-00</t>
  </si>
  <si>
    <t>001-FC-00001142-00</t>
  </si>
  <si>
    <t>001-FC-00001448-00</t>
  </si>
  <si>
    <t>001-FC-00001533-00</t>
  </si>
  <si>
    <t>001-FC-00001534-00</t>
  </si>
  <si>
    <t>001-FC-00001617-00</t>
  </si>
  <si>
    <t>001-FC-00001702-00</t>
  </si>
  <si>
    <t>001-FC-00000016-00</t>
  </si>
  <si>
    <t>001-FC-00000164-00</t>
  </si>
  <si>
    <t xml:space="preserve">901129424           </t>
  </si>
  <si>
    <t xml:space="preserve">   INTER TRANSPORTE DE MERCANCIA EN COLOMBIA SAS</t>
  </si>
  <si>
    <t>001-FC-00000415-00</t>
  </si>
  <si>
    <t xml:space="preserve">901139466           </t>
  </si>
  <si>
    <t xml:space="preserve">   SERVICIOS ESTRATEGICOS Y LOGISTICOS ALTAHONA FLORE</t>
  </si>
  <si>
    <t>001-FC-00000766-00</t>
  </si>
  <si>
    <t>001-FC-00000047-00</t>
  </si>
  <si>
    <t xml:space="preserve">901163183           </t>
  </si>
  <si>
    <t xml:space="preserve">   L.A.M. S.A.S</t>
  </si>
  <si>
    <t>001-FC-00000384-00</t>
  </si>
  <si>
    <t xml:space="preserve">901210223           </t>
  </si>
  <si>
    <t xml:space="preserve">   LOGISTICA PROYECTOS E INGENIERIA SAS</t>
  </si>
  <si>
    <t>001-FC-00000020-00</t>
  </si>
  <si>
    <t>001-FC-00000022-00</t>
  </si>
  <si>
    <t xml:space="preserve">901290607           </t>
  </si>
  <si>
    <t xml:space="preserve">   GRUPO LOGISTICO ANT SAS</t>
  </si>
  <si>
    <t>001-FC-00000062-00</t>
  </si>
  <si>
    <t>001-FC-00000064-00</t>
  </si>
  <si>
    <t>001-FC-00000066-00</t>
  </si>
  <si>
    <t>001-FC-00000083-00</t>
  </si>
  <si>
    <t>001-FC-00000084-00</t>
  </si>
  <si>
    <t>001-FC-FE-00000067-00</t>
  </si>
  <si>
    <t xml:space="preserve">901368939           </t>
  </si>
  <si>
    <t xml:space="preserve">   AMERICAN GLOBAL COMPANY S.A.S</t>
  </si>
  <si>
    <t>001-FC-00001563-00</t>
  </si>
  <si>
    <t>001-FC-00001582-00</t>
  </si>
  <si>
    <t>001-FC-00001585-00</t>
  </si>
  <si>
    <t>001-FC-00001594-00</t>
  </si>
  <si>
    <t>001-FC-00001605-00</t>
  </si>
  <si>
    <t>001-FC-00001650-00</t>
  </si>
  <si>
    <t>001-FC-00001651-00</t>
  </si>
  <si>
    <t>001-FC-00001658-00</t>
  </si>
  <si>
    <t>001-FC-00001675-00</t>
  </si>
  <si>
    <t>001-FC-00001687-00</t>
  </si>
  <si>
    <t xml:space="preserve">901376010           </t>
  </si>
  <si>
    <t xml:space="preserve">   LOGISTICA CONTINUA SAS</t>
  </si>
  <si>
    <t>001-FC-00000023-00</t>
  </si>
  <si>
    <t xml:space="preserve">901481640           </t>
  </si>
  <si>
    <t xml:space="preserve">   TML SOLUCIONES SAS</t>
  </si>
  <si>
    <t xml:space="preserve">91106109            </t>
  </si>
  <si>
    <t xml:space="preserve">   BALLESTEROS QUIJANO JUAN DIEGO</t>
  </si>
  <si>
    <t xml:space="preserve">91217313            </t>
  </si>
  <si>
    <t xml:space="preserve">   ESPINOSA BERMUDEZ RAMIRO</t>
  </si>
  <si>
    <t xml:space="preserve">91230641            </t>
  </si>
  <si>
    <t xml:space="preserve">   GALVIS BOHADA ORLANDO</t>
  </si>
  <si>
    <t>001-FC-00001484-00</t>
  </si>
  <si>
    <t xml:space="preserve">91252737            </t>
  </si>
  <si>
    <t xml:space="preserve">   RIOS  RICARDO</t>
  </si>
  <si>
    <t xml:space="preserve">92515657            </t>
  </si>
  <si>
    <t xml:space="preserve">   HERNANDEZ CONTRERAS CARLOS DARIO</t>
  </si>
  <si>
    <t>001-CC-00000135-00</t>
  </si>
  <si>
    <t xml:space="preserve">93085117            </t>
  </si>
  <si>
    <t xml:space="preserve">   LOZANO ARAGON CARLOS EDUARDO</t>
  </si>
  <si>
    <t>001-CC-00080112-00</t>
  </si>
  <si>
    <t>001-CC-00080113-00</t>
  </si>
  <si>
    <t xml:space="preserve">93350499            </t>
  </si>
  <si>
    <t xml:space="preserve">   RAMIREZ MORALES FREDY ENRIQUE</t>
  </si>
  <si>
    <t xml:space="preserve">94413097            </t>
  </si>
  <si>
    <t xml:space="preserve">   SAENZ CRUZ HERMES</t>
  </si>
  <si>
    <t xml:space="preserve">94538054            </t>
  </si>
  <si>
    <t xml:space="preserve">   ROSERO PARRA MAICOL FERNANDO</t>
  </si>
  <si>
    <t>001-CC-00120019-00</t>
  </si>
  <si>
    <t xml:space="preserve">98323827            </t>
  </si>
  <si>
    <t xml:space="preserve">   PAZ PINTO ARLEY</t>
  </si>
  <si>
    <t xml:space="preserve">  TRANSPORTE CONT MANDATO                 </t>
  </si>
  <si>
    <t>001-CC-00070080-00</t>
  </si>
  <si>
    <t xml:space="preserve">19289927            </t>
  </si>
  <si>
    <t xml:space="preserve">   RAMIREZ OBANDO JOSE CORNELIO</t>
  </si>
  <si>
    <t>001-CC-00090176-00</t>
  </si>
  <si>
    <t xml:space="preserve">79427484            </t>
  </si>
  <si>
    <t xml:space="preserve">   SEGURA  MANUEL ANTONIO</t>
  </si>
  <si>
    <t xml:space="preserve">79737174            </t>
  </si>
  <si>
    <t xml:space="preserve">   MORALES HERNANDEZ ALCIBIADES</t>
  </si>
  <si>
    <t xml:space="preserve">80273228            </t>
  </si>
  <si>
    <t xml:space="preserve">   PINTO SEGURA JOSE</t>
  </si>
  <si>
    <t>001-FC-00000040-00</t>
  </si>
  <si>
    <t>001-FC-00000055-00</t>
  </si>
  <si>
    <t xml:space="preserve">  CxP CONT MANDATO ALMAGRARIO             </t>
  </si>
  <si>
    <t xml:space="preserve">899999049           </t>
  </si>
  <si>
    <t xml:space="preserve">   ALMAGRARIO S.A.</t>
  </si>
  <si>
    <t>001-CM-00021001-00</t>
  </si>
  <si>
    <t>001-CM-00021002-00</t>
  </si>
  <si>
    <t>001-CM-00021003-00</t>
  </si>
  <si>
    <t>001-CM-00021004-00</t>
  </si>
  <si>
    <t>001-CM-00021005-00</t>
  </si>
  <si>
    <t>001-CM-00021007-00</t>
  </si>
  <si>
    <t>001-CM-00021006-00</t>
  </si>
  <si>
    <t>001-CM-00021008-00</t>
  </si>
  <si>
    <t>001-CM-00021009-00</t>
  </si>
  <si>
    <t xml:space="preserve">  TRANSPORTES CARTON DE COLOMBIA          </t>
  </si>
  <si>
    <t xml:space="preserve">1012409956          </t>
  </si>
  <si>
    <t xml:space="preserve">   MURCIA GARZON JIMMY ANDRES</t>
  </si>
  <si>
    <t xml:space="preserve">1012429402          </t>
  </si>
  <si>
    <t xml:space="preserve">   PRADA PINTO CAMILO ANDRES</t>
  </si>
  <si>
    <t xml:space="preserve">1015413700          </t>
  </si>
  <si>
    <t xml:space="preserve">   CARRILLO RUIZ JAVIER ALEJANDRO</t>
  </si>
  <si>
    <t xml:space="preserve">1016020589          </t>
  </si>
  <si>
    <t xml:space="preserve">   PACHON DAZA JHONATAN ALEXANDER</t>
  </si>
  <si>
    <t>001-CC-00600004-00</t>
  </si>
  <si>
    <t xml:space="preserve">1016086973          </t>
  </si>
  <si>
    <t xml:space="preserve">   SUAREZ SUAREZ JESSICA</t>
  </si>
  <si>
    <t>001-CC-00110084-00</t>
  </si>
  <si>
    <t xml:space="preserve">1019004792          </t>
  </si>
  <si>
    <t xml:space="preserve">   SUAREZ MORENO LIZZETH PATRICIA</t>
  </si>
  <si>
    <t xml:space="preserve">1019047535          </t>
  </si>
  <si>
    <t xml:space="preserve">   ALFONSO PEREZ PETER</t>
  </si>
  <si>
    <t>001-CC-00090090-00</t>
  </si>
  <si>
    <t xml:space="preserve">1022375324          </t>
  </si>
  <si>
    <t xml:space="preserve">   QUIROGA GONZALEZ LINA ALEJANDRA</t>
  </si>
  <si>
    <t>001-CC-00090117-00</t>
  </si>
  <si>
    <t>001-CC-00100118-00</t>
  </si>
  <si>
    <t>001-CC-00100119-00</t>
  </si>
  <si>
    <t>001-CC-00110120-00</t>
  </si>
  <si>
    <t>001-CC-00110121-00</t>
  </si>
  <si>
    <t>001-CC-00010122-00</t>
  </si>
  <si>
    <t xml:space="preserve">1022429883          </t>
  </si>
  <si>
    <t xml:space="preserve">   BOHORQUEZ MORA HAROL STIVEL</t>
  </si>
  <si>
    <t xml:space="preserve">1024536514          </t>
  </si>
  <si>
    <t xml:space="preserve">   MARTINEZ HERNANDEZ ANDRES EMILIO</t>
  </si>
  <si>
    <t xml:space="preserve">1030671169          </t>
  </si>
  <si>
    <t xml:space="preserve">   HUERTAS MURCIA BRAYAN JOSE</t>
  </si>
  <si>
    <t>001-CC-00080054-00</t>
  </si>
  <si>
    <t xml:space="preserve">1031128399          </t>
  </si>
  <si>
    <t xml:space="preserve">   QUIROGA GONZALEZ ZULLY ANDREA</t>
  </si>
  <si>
    <t>001-CC-00080078-00</t>
  </si>
  <si>
    <t>001-CC-00090079-00</t>
  </si>
  <si>
    <t>001-CC-00100080-00</t>
  </si>
  <si>
    <t>001-CC-00110081-00</t>
  </si>
  <si>
    <t xml:space="preserve">1057185637          </t>
  </si>
  <si>
    <t xml:space="preserve">   YEISON ANDRES SANCHEZ</t>
  </si>
  <si>
    <t xml:space="preserve">1136885756          </t>
  </si>
  <si>
    <t xml:space="preserve">   QUITIAN CASTELLANOS LUIS STEVENS</t>
  </si>
  <si>
    <t xml:space="preserve">1160445             </t>
  </si>
  <si>
    <t xml:space="preserve">   LUIS REYES JOSE EULOGIO</t>
  </si>
  <si>
    <t>001-FC-00000204-00</t>
  </si>
  <si>
    <t>001-FC-00000216-00</t>
  </si>
  <si>
    <t>001-FC-00000217-00</t>
  </si>
  <si>
    <t>001-FC-00000222-00</t>
  </si>
  <si>
    <t>001-FC-00000227-00</t>
  </si>
  <si>
    <t>001-FC-00000230-00</t>
  </si>
  <si>
    <t xml:space="preserve">13685717            </t>
  </si>
  <si>
    <t xml:space="preserve">   CAMACHO LUENGAS EFREN EMIRO</t>
  </si>
  <si>
    <t>001-FC-00000024-00</t>
  </si>
  <si>
    <t>001-FC-EC-00000003-00</t>
  </si>
  <si>
    <t>001-FC-EC-00000010-00</t>
  </si>
  <si>
    <t>001-FC-EC-00000013-00</t>
  </si>
  <si>
    <t>001-FC-EC-00000014-00</t>
  </si>
  <si>
    <t>001-FC-EC-00000015-00</t>
  </si>
  <si>
    <t>001-FC--00000017-00</t>
  </si>
  <si>
    <t>001-FC--00000018-00</t>
  </si>
  <si>
    <t xml:space="preserve">14244196            </t>
  </si>
  <si>
    <t xml:space="preserve">   MORENO MOYA EDILBERTO</t>
  </si>
  <si>
    <t xml:space="preserve">17186847            </t>
  </si>
  <si>
    <t xml:space="preserve">   AMADO REYES MARCELINO</t>
  </si>
  <si>
    <t xml:space="preserve">19280830            </t>
  </si>
  <si>
    <t xml:space="preserve">   MARTINEZ GOMEZ LUIS ANGEL</t>
  </si>
  <si>
    <t xml:space="preserve">19439247            </t>
  </si>
  <si>
    <t xml:space="preserve">   LOPEZ GARCIA LIBARDO</t>
  </si>
  <si>
    <t>001-CC-00120021-00</t>
  </si>
  <si>
    <t xml:space="preserve">20368431            </t>
  </si>
  <si>
    <t xml:space="preserve">   GONZALES ROJAS NELLY</t>
  </si>
  <si>
    <t>001-CC-00110096-00</t>
  </si>
  <si>
    <t xml:space="preserve">37755060            </t>
  </si>
  <si>
    <t xml:space="preserve">   QUITIAN CAMACHO SARA</t>
  </si>
  <si>
    <t>001-CC-00110047-00</t>
  </si>
  <si>
    <t>001-CC-00010048-00</t>
  </si>
  <si>
    <t>001-CC-00040049-00</t>
  </si>
  <si>
    <t xml:space="preserve">4045313             </t>
  </si>
  <si>
    <t xml:space="preserve">   LARGO BUSTAMANTE JIMMY ALEXANDER</t>
  </si>
  <si>
    <t>001-CC-00060076-00</t>
  </si>
  <si>
    <t xml:space="preserve">41497789            </t>
  </si>
  <si>
    <t xml:space="preserve">   VARGAS CASTILLO AMPARO</t>
  </si>
  <si>
    <t xml:space="preserve">52104419            </t>
  </si>
  <si>
    <t xml:space="preserve">   SALAMANCA DOMINGUEZ SONIA</t>
  </si>
  <si>
    <t>001-CC-00120005-00</t>
  </si>
  <si>
    <t xml:space="preserve">52132720            </t>
  </si>
  <si>
    <t xml:space="preserve">   RODRIGUEZ CASTILLO MARLEN</t>
  </si>
  <si>
    <t xml:space="preserve">52738900            </t>
  </si>
  <si>
    <t xml:space="preserve">   CASTRO LOAIZA NURY MILENA</t>
  </si>
  <si>
    <t>001-CC-00080032-00</t>
  </si>
  <si>
    <t xml:space="preserve">7162634             </t>
  </si>
  <si>
    <t xml:space="preserve">   SUAREZ  MIGUEL HUMBERTO</t>
  </si>
  <si>
    <t>001-CC-00010094-00</t>
  </si>
  <si>
    <t xml:space="preserve">7167060             </t>
  </si>
  <si>
    <t xml:space="preserve">   MOLINA SUAREZ CARLOS JULIO</t>
  </si>
  <si>
    <t>001-CC-00120084-00</t>
  </si>
  <si>
    <t xml:space="preserve">79188825            </t>
  </si>
  <si>
    <t xml:space="preserve">   PACHON VIVAS ABEL ANTONIO</t>
  </si>
  <si>
    <t xml:space="preserve">79264501            </t>
  </si>
  <si>
    <t xml:space="preserve">   BALLESTEROS DIAZ JOSE HERNESTO</t>
  </si>
  <si>
    <t xml:space="preserve">79494127            </t>
  </si>
  <si>
    <t xml:space="preserve">   BOHORQUEZ BARBOSA CARLOS ABELARDO</t>
  </si>
  <si>
    <t>001-CC-00070040-00</t>
  </si>
  <si>
    <t xml:space="preserve">79508220            </t>
  </si>
  <si>
    <t xml:space="preserve">   OCHOA SIACHOQUE NESTOR</t>
  </si>
  <si>
    <t xml:space="preserve">79517030            </t>
  </si>
  <si>
    <t xml:space="preserve">   SANCHEZ ROMERO MARTIN DAVID</t>
  </si>
  <si>
    <t>001-CC-00010071-00</t>
  </si>
  <si>
    <t>001-CC-00020072-00</t>
  </si>
  <si>
    <t>001-CC-00030073-00</t>
  </si>
  <si>
    <t xml:space="preserve">79743243            </t>
  </si>
  <si>
    <t xml:space="preserve">   CARDENAS CARDENAS JOSE ALEX</t>
  </si>
  <si>
    <t xml:space="preserve">79747207            </t>
  </si>
  <si>
    <t xml:space="preserve">   PEREZ FRANCO CARLOS ALBERTO</t>
  </si>
  <si>
    <t>001-CC-00070041-00</t>
  </si>
  <si>
    <t>001-CC-00080042-00</t>
  </si>
  <si>
    <t xml:space="preserve">79832981            </t>
  </si>
  <si>
    <t xml:space="preserve">   PINTO GAMEZ RODRIGO</t>
  </si>
  <si>
    <t xml:space="preserve">79836326            </t>
  </si>
  <si>
    <t xml:space="preserve">   AGUILAR QUITIAN JOHN FREDY</t>
  </si>
  <si>
    <t xml:space="preserve">79911246            </t>
  </si>
  <si>
    <t xml:space="preserve">   CALDERON AMAYA JUAN MIGUEL</t>
  </si>
  <si>
    <t>001-CC-00090105-00</t>
  </si>
  <si>
    <t>001-CC-00110106-00</t>
  </si>
  <si>
    <t xml:space="preserve">80144469            </t>
  </si>
  <si>
    <t xml:space="preserve">   CORTES VELANDIA JAIR</t>
  </si>
  <si>
    <t>002-FC-00086319-01</t>
  </si>
  <si>
    <t>002-FC-00086324-01</t>
  </si>
  <si>
    <t>002-FC-00087249-01</t>
  </si>
  <si>
    <t>002-FC-00087769-00</t>
  </si>
  <si>
    <t>002-FC-00087814-00</t>
  </si>
  <si>
    <t>001-FC-00088510-00</t>
  </si>
  <si>
    <t>001-FC-00088741-00</t>
  </si>
  <si>
    <t>001-FC-00089028-00</t>
  </si>
  <si>
    <t>001-FC-00089051-00</t>
  </si>
  <si>
    <t>001-FC-00089842-00</t>
  </si>
  <si>
    <t>001-FC-00089844-00</t>
  </si>
  <si>
    <t>001-FC-00091270-00</t>
  </si>
  <si>
    <t>001-FC-00091273-00</t>
  </si>
  <si>
    <t>001-FC-00091278-00</t>
  </si>
  <si>
    <t>001-FC-00091407-00</t>
  </si>
  <si>
    <t>001-FC-00091408-00</t>
  </si>
  <si>
    <t>001-FC-00091414-00</t>
  </si>
  <si>
    <t>001-FC-00016799-00</t>
  </si>
  <si>
    <t>001-FC-00016974-00</t>
  </si>
  <si>
    <t>001-FC-00016975-00</t>
  </si>
  <si>
    <t>001-FC-00017008-00</t>
  </si>
  <si>
    <t>001-FC-00017022-00</t>
  </si>
  <si>
    <t>001-FC-00017062-00</t>
  </si>
  <si>
    <t>001-FC-00017116-00</t>
  </si>
  <si>
    <t>001-FC-00017117-00</t>
  </si>
  <si>
    <t>001-FC-00017172-00</t>
  </si>
  <si>
    <t>001-FC-00017237-00</t>
  </si>
  <si>
    <t xml:space="preserve">900547837           </t>
  </si>
  <si>
    <t xml:space="preserve">   VECOBA TRANSPORTES SAS</t>
  </si>
  <si>
    <t>001-FC-00004922-00</t>
  </si>
  <si>
    <t>001-FC-00004923-00</t>
  </si>
  <si>
    <t>001-FC-00004924-00</t>
  </si>
  <si>
    <t>001-FC-00005674-00</t>
  </si>
  <si>
    <t>001-FC-00005747-00</t>
  </si>
  <si>
    <t>001-FC-00005809-00</t>
  </si>
  <si>
    <t>001-FC-00005837-00</t>
  </si>
  <si>
    <t>001-FC-00005940-00</t>
  </si>
  <si>
    <t>001-FC-00005956-00</t>
  </si>
  <si>
    <t>001-FC-00005957-00</t>
  </si>
  <si>
    <t>001-FC-00005958-00</t>
  </si>
  <si>
    <t>001-FC-00005980-00</t>
  </si>
  <si>
    <t>001-FC-00006022-00</t>
  </si>
  <si>
    <t>001-FC-00006061-00</t>
  </si>
  <si>
    <t>001-FC-00006092-00</t>
  </si>
  <si>
    <t>001-FC-00006152-00</t>
  </si>
  <si>
    <t>001-FC-00006164-00</t>
  </si>
  <si>
    <t>001-FC-00006240-00</t>
  </si>
  <si>
    <t>001-FC-00006242-00</t>
  </si>
  <si>
    <t>001-FC-00006243-00</t>
  </si>
  <si>
    <t>001-FC-00006281-00</t>
  </si>
  <si>
    <t>001-FC-00007393-00</t>
  </si>
  <si>
    <t xml:space="preserve">901129606           </t>
  </si>
  <si>
    <t xml:space="preserve">   SSE SUMINISTROS Y SERVICIOS EMPRESARIALES SAS</t>
  </si>
  <si>
    <t>001-FC-00000202-00</t>
  </si>
  <si>
    <t>001-FC-00000203-00</t>
  </si>
  <si>
    <t>001-FC-00000205-00</t>
  </si>
  <si>
    <t>001-FC-00000206-00</t>
  </si>
  <si>
    <t>001-FC-00000610-00</t>
  </si>
  <si>
    <t>001-FC-00000611-00</t>
  </si>
  <si>
    <t>001-FC-00000612-00</t>
  </si>
  <si>
    <t>001-FC-00000613-00</t>
  </si>
  <si>
    <t>001-FC-00000614-00</t>
  </si>
  <si>
    <t>001-FC-00000615-00</t>
  </si>
  <si>
    <t>001-FC-00000616-00</t>
  </si>
  <si>
    <t>001-FC-00000617-00</t>
  </si>
  <si>
    <t>001-FC-00000618-00</t>
  </si>
  <si>
    <t>001-FC-00000628-00</t>
  </si>
  <si>
    <t>001-FC-00000629-00</t>
  </si>
  <si>
    <t>001-FC-00000630-00</t>
  </si>
  <si>
    <t>001-FC-00000631-00</t>
  </si>
  <si>
    <t>001-FC-00000632-00</t>
  </si>
  <si>
    <t>001-FC-00000633-00</t>
  </si>
  <si>
    <t>001-FC-00000634-00</t>
  </si>
  <si>
    <t>001-FC-00000635-00</t>
  </si>
  <si>
    <t>001-FC-00000636-00</t>
  </si>
  <si>
    <t>001-FC-00000637-00</t>
  </si>
  <si>
    <t>001-FC-00000638-00</t>
  </si>
  <si>
    <t>001-FC-00000644-00</t>
  </si>
  <si>
    <t>001-FC-00000645-00</t>
  </si>
  <si>
    <t>001-FC-00000646-00</t>
  </si>
  <si>
    <t>001-FC-00000647-00</t>
  </si>
  <si>
    <t>001-FC-00000648-00</t>
  </si>
  <si>
    <t>001-FC-00000649-00</t>
  </si>
  <si>
    <t>001-FC-00000651-00</t>
  </si>
  <si>
    <t>001-FC-00000652-00</t>
  </si>
  <si>
    <t>001-FC-00000661-00</t>
  </si>
  <si>
    <t>001-FC-00000662-00</t>
  </si>
  <si>
    <t>001-FC-00000663-00</t>
  </si>
  <si>
    <t>001-FC-00000679-00</t>
  </si>
  <si>
    <t>001-FC-00000676-00</t>
  </si>
  <si>
    <t>001-FC-00000677-00</t>
  </si>
  <si>
    <t>001-FC-00000678-00</t>
  </si>
  <si>
    <t>001-FC-00000680-00</t>
  </si>
  <si>
    <t>001-FC-00000681-00</t>
  </si>
  <si>
    <t>001-FC-00000682-00</t>
  </si>
  <si>
    <t>001-FC-00000686-00</t>
  </si>
  <si>
    <t>001-FC-00000692-00</t>
  </si>
  <si>
    <t>001-FC-00000700-00</t>
  </si>
  <si>
    <t>001-FC-00000706-00</t>
  </si>
  <si>
    <t>001-FC-00000707-00</t>
  </si>
  <si>
    <t>001-FC-00000754-00</t>
  </si>
  <si>
    <t>001-FC-00000757-00</t>
  </si>
  <si>
    <t>001-FC-00000758-00</t>
  </si>
  <si>
    <t>001-FC-00000759-00</t>
  </si>
  <si>
    <t>001-FC-00000761-00</t>
  </si>
  <si>
    <t>001-FC-00000762-00</t>
  </si>
  <si>
    <t>001-FC-00000763-00</t>
  </si>
  <si>
    <t>001-FC-00000770-00</t>
  </si>
  <si>
    <t>001-FC-FEV-00000011-00</t>
  </si>
  <si>
    <t>001-FC-00000027-00</t>
  </si>
  <si>
    <t>001-FC-00000028-00</t>
  </si>
  <si>
    <t>001-FC-00000029-00</t>
  </si>
  <si>
    <t>001-FC-00000030-00</t>
  </si>
  <si>
    <t>001-FC-00000032-00</t>
  </si>
  <si>
    <t>001-FC-00000036-00</t>
  </si>
  <si>
    <t>001-FC-FEV-00000033-00</t>
  </si>
  <si>
    <t>001-FC-FEV-00000034-00</t>
  </si>
  <si>
    <t>001-FC-FEV-00000035-00</t>
  </si>
  <si>
    <t>001-FC-FEV-00000037-00</t>
  </si>
  <si>
    <t>002-FC-FEV-00000038-00</t>
  </si>
  <si>
    <t>001-FC-00000041-00</t>
  </si>
  <si>
    <t>001-FC-00000043-00</t>
  </si>
  <si>
    <t>001-FC-00000046-00</t>
  </si>
  <si>
    <t>001-FC-00000048-00</t>
  </si>
  <si>
    <t>001-FC-00000050-00</t>
  </si>
  <si>
    <t>001-FC-00000051-00</t>
  </si>
  <si>
    <t>001-FC-00000053-00</t>
  </si>
  <si>
    <t>001-FC-00000054-00</t>
  </si>
  <si>
    <t>001-FC-00000057-00</t>
  </si>
  <si>
    <t>001-FC-00000060-00</t>
  </si>
  <si>
    <t>001-FC-00000067-00</t>
  </si>
  <si>
    <t>001-FC-FVE-00000116-00</t>
  </si>
  <si>
    <t>001-FC-FEV-00000124-00</t>
  </si>
  <si>
    <t>001-FC FEV-00000131-00</t>
  </si>
  <si>
    <t>001-FC FEV-00000132-00</t>
  </si>
  <si>
    <t>001-FC-00000138-00</t>
  </si>
  <si>
    <t>001-FC-00000069-00</t>
  </si>
  <si>
    <t>001-FC-FEV-00000140-00</t>
  </si>
  <si>
    <t>001-FC-00000142-00</t>
  </si>
  <si>
    <t>001-FC-FEV-00000144-00</t>
  </si>
  <si>
    <t>001-FC-00000152-00</t>
  </si>
  <si>
    <t>001-FC-FEV-00000158-00</t>
  </si>
  <si>
    <t xml:space="preserve">901232002           </t>
  </si>
  <si>
    <t xml:space="preserve">   GLC LOGISTICS S.A.S</t>
  </si>
  <si>
    <t>001-FC-FE-00000006-00</t>
  </si>
  <si>
    <t>001-FC-FE-00000007-00</t>
  </si>
  <si>
    <t>001-FC-FE-00000001-00</t>
  </si>
  <si>
    <t xml:space="preserve">901248619           </t>
  </si>
  <si>
    <t xml:space="preserve">   AYL ADMINISTRACION Y LOGISTICA SAS</t>
  </si>
  <si>
    <t>001-FC-FE-00000005-00</t>
  </si>
  <si>
    <t xml:space="preserve">901273573           </t>
  </si>
  <si>
    <t xml:space="preserve">   TRANSPORTES CRUZ J.C. SAS</t>
  </si>
  <si>
    <t>001-FC-00001029-00</t>
  </si>
  <si>
    <t xml:space="preserve">  INTERESES                               </t>
  </si>
  <si>
    <t>001-FC-00070619-00</t>
  </si>
  <si>
    <t>001-FC-00314281-00</t>
  </si>
  <si>
    <t>001-FC-00314282-00</t>
  </si>
  <si>
    <t>001-FC-00314285-00</t>
  </si>
  <si>
    <t xml:space="preserve">  TRANSPORTE NAL CON ANT                  </t>
  </si>
  <si>
    <t xml:space="preserve">1010114582          </t>
  </si>
  <si>
    <t xml:space="preserve">   CASTILLO TEJEDA FERNEY</t>
  </si>
  <si>
    <t xml:space="preserve">1014211235          </t>
  </si>
  <si>
    <t xml:space="preserve">   PORRAS GONZALEZ JHON FREDY</t>
  </si>
  <si>
    <t>001-CC-00010002-00</t>
  </si>
  <si>
    <t xml:space="preserve">1017202235          </t>
  </si>
  <si>
    <t xml:space="preserve">   ROLDAN CARVAJAL MARTIN FERNANDO</t>
  </si>
  <si>
    <t xml:space="preserve">1024489932          </t>
  </si>
  <si>
    <t xml:space="preserve">   NOVA CHAUTA EDWIN</t>
  </si>
  <si>
    <t xml:space="preserve">1026258043          </t>
  </si>
  <si>
    <t xml:space="preserve">   GARAY PULIDO RAFAEL  ANTONIO</t>
  </si>
  <si>
    <t xml:space="preserve">1036615204          </t>
  </si>
  <si>
    <t xml:space="preserve">   CASTAÑEDA CANO ANDRES DAVID</t>
  </si>
  <si>
    <t xml:space="preserve">10590404            </t>
  </si>
  <si>
    <t xml:space="preserve">   BUITRON FUENTES VIRGILIO</t>
  </si>
  <si>
    <t xml:space="preserve">1070948880          </t>
  </si>
  <si>
    <t xml:space="preserve">   MANJARREZ  NELSON</t>
  </si>
  <si>
    <t>001-CC-00010001-00</t>
  </si>
  <si>
    <t xml:space="preserve">1077143915          </t>
  </si>
  <si>
    <t xml:space="preserve">   GIL NIÑO| WILSON FERNANDO</t>
  </si>
  <si>
    <t xml:space="preserve">11389331            </t>
  </si>
  <si>
    <t xml:space="preserve">   RODRIGUEZ LUQUE HECTOR MANUEL</t>
  </si>
  <si>
    <t xml:space="preserve">15431203            </t>
  </si>
  <si>
    <t xml:space="preserve">   SALAZAR FRANCO ALBEIRO DE JESUS</t>
  </si>
  <si>
    <t xml:space="preserve">19202159            </t>
  </si>
  <si>
    <t xml:space="preserve">   VELASQUEZ SANCHEZ NESTOR EDUARDO</t>
  </si>
  <si>
    <t xml:space="preserve">3130086             </t>
  </si>
  <si>
    <t xml:space="preserve">   TORRES GONZALEZ HONORATO</t>
  </si>
  <si>
    <t xml:space="preserve">35462169            </t>
  </si>
  <si>
    <t xml:space="preserve">   LOPEZ RODRIGUEZ LUZ MARINA</t>
  </si>
  <si>
    <t xml:space="preserve">35521719            </t>
  </si>
  <si>
    <t xml:space="preserve">   CANELO  MYRIAM ESPERANZA</t>
  </si>
  <si>
    <t xml:space="preserve">39671418            </t>
  </si>
  <si>
    <t xml:space="preserve">   ALZATE GONZALEZ LIDA YARLEZA</t>
  </si>
  <si>
    <t xml:space="preserve">4249003             </t>
  </si>
  <si>
    <t xml:space="preserve">   AVILA SANCHEZ PEDRO VICENTE</t>
  </si>
  <si>
    <t>001-CC-00060123-00</t>
  </si>
  <si>
    <t xml:space="preserve">71227574            </t>
  </si>
  <si>
    <t xml:space="preserve">   ALVAREZ HERRERA CARLOS ENRIQUE</t>
  </si>
  <si>
    <t xml:space="preserve">7161719             </t>
  </si>
  <si>
    <t xml:space="preserve">   CORDERO BOTIA EDGAR OTONIEL</t>
  </si>
  <si>
    <t xml:space="preserve">72138708            </t>
  </si>
  <si>
    <t xml:space="preserve">   TORRES CASTRO JORGE</t>
  </si>
  <si>
    <t xml:space="preserve">79136519            </t>
  </si>
  <si>
    <t xml:space="preserve">   RODRIGUEZ JIMENEZ CARLOS ARTURO</t>
  </si>
  <si>
    <t xml:space="preserve">79331440            </t>
  </si>
  <si>
    <t xml:space="preserve">   DUARTE AHUMADA LUIS EDUARDO</t>
  </si>
  <si>
    <t>001-CC-00010011-00</t>
  </si>
  <si>
    <t xml:space="preserve">79470381            </t>
  </si>
  <si>
    <t xml:space="preserve">   ESTUPIÑAN SILVA JOSE ROBERTO</t>
  </si>
  <si>
    <t>001-CC-00010006-00</t>
  </si>
  <si>
    <t xml:space="preserve">79515522            </t>
  </si>
  <si>
    <t xml:space="preserve">   ESTUPIÑAN SILVA JUAN DARIO</t>
  </si>
  <si>
    <t>001-CC-00000073-00</t>
  </si>
  <si>
    <t>001-FC-00000072-00</t>
  </si>
  <si>
    <t xml:space="preserve">79601566            </t>
  </si>
  <si>
    <t xml:space="preserve">   ESPINOSA MELENDEZ JAVIER  NELSON</t>
  </si>
  <si>
    <t xml:space="preserve">79621331            </t>
  </si>
  <si>
    <t xml:space="preserve">   HERNANDEZ TORO WILSON</t>
  </si>
  <si>
    <t xml:space="preserve">79668973            </t>
  </si>
  <si>
    <t xml:space="preserve">   AVILA AVILA EDUARDO ANDRES</t>
  </si>
  <si>
    <t>001-CC-00080025-00</t>
  </si>
  <si>
    <t xml:space="preserve">79750653            </t>
  </si>
  <si>
    <t xml:space="preserve">   VALLEJO  JHON</t>
  </si>
  <si>
    <t xml:space="preserve">79793204            </t>
  </si>
  <si>
    <t xml:space="preserve">   OSORIO PATIÑO JUAN CARLOS</t>
  </si>
  <si>
    <t xml:space="preserve">80028719            </t>
  </si>
  <si>
    <t xml:space="preserve">   GONZALEZ CAÑON HECTOR NICOLAS</t>
  </si>
  <si>
    <t xml:space="preserve">8029501             </t>
  </si>
  <si>
    <t xml:space="preserve">   RUA QUINTERO FERNANDO JUAN</t>
  </si>
  <si>
    <t xml:space="preserve">80657417            </t>
  </si>
  <si>
    <t xml:space="preserve">   OCHOA MAHECHA PALACIO JUAN CARLOS</t>
  </si>
  <si>
    <t>001-FC-00003402-00</t>
  </si>
  <si>
    <t>001-FC-00003403-00</t>
  </si>
  <si>
    <t>001-FC-00003404-00</t>
  </si>
  <si>
    <t>001-FC-00003405-00</t>
  </si>
  <si>
    <t>001-FC-00003412-00</t>
  </si>
  <si>
    <t>001-FC-00003413-00</t>
  </si>
  <si>
    <t>001-FC-00003414-00</t>
  </si>
  <si>
    <t>001-FC-00003420-00</t>
  </si>
  <si>
    <t>001-FC-00003421-00</t>
  </si>
  <si>
    <t>001-FC-00003422-00</t>
  </si>
  <si>
    <t>001-FC-00003428-00</t>
  </si>
  <si>
    <t>001-FC-00003429-00</t>
  </si>
  <si>
    <t>001-FC-00003441-00</t>
  </si>
  <si>
    <t>001-FC-00003444-00</t>
  </si>
  <si>
    <t>001-FC-00003449-00</t>
  </si>
  <si>
    <t>001-FC-00003450-00</t>
  </si>
  <si>
    <t>001-FC-00003453-00</t>
  </si>
  <si>
    <t>001-FC-00003454-00</t>
  </si>
  <si>
    <t>001-FC-00003455-00</t>
  </si>
  <si>
    <t>001-FC-00003456-00</t>
  </si>
  <si>
    <t>001-FC-00003457-00</t>
  </si>
  <si>
    <t>001-FC-00003458-00</t>
  </si>
  <si>
    <t>001-FC-00003462-00</t>
  </si>
  <si>
    <t>001-FC-00003464-00</t>
  </si>
  <si>
    <t>001-FC-00003465-00</t>
  </si>
  <si>
    <t>001-FC-00003466-00</t>
  </si>
  <si>
    <t>001-FC-00003467-00</t>
  </si>
  <si>
    <t>001-FC-00003468-00</t>
  </si>
  <si>
    <t>001-FC-00003482-00</t>
  </si>
  <si>
    <t>001-FC-00003483-00</t>
  </si>
  <si>
    <t>001-FC-00003484-00</t>
  </si>
  <si>
    <t>001-FC-00003485-00</t>
  </si>
  <si>
    <t>001-FC-00003486-00</t>
  </si>
  <si>
    <t>001-FC-00003487-00</t>
  </si>
  <si>
    <t>001-FC-00003488-00</t>
  </si>
  <si>
    <t>001-FC-00003489-00</t>
  </si>
  <si>
    <t>001-FC-00003490-00</t>
  </si>
  <si>
    <t>001-FC-00003491-00</t>
  </si>
  <si>
    <t>001-FC-00003493-00</t>
  </si>
  <si>
    <t>001-FC-00003494-00</t>
  </si>
  <si>
    <t>001-FC-00003496-00</t>
  </si>
  <si>
    <t>001-FC-00003504-00</t>
  </si>
  <si>
    <t>001-FC-00003506-00</t>
  </si>
  <si>
    <t>001-FC-00003509-00</t>
  </si>
  <si>
    <t>001-FC-00003514-00</t>
  </si>
  <si>
    <t>001-FC-00003524-00</t>
  </si>
  <si>
    <t>001-FC-00003505-00</t>
  </si>
  <si>
    <t>001-FC-00003513-00</t>
  </si>
  <si>
    <t>001-FC-00003522-00</t>
  </si>
  <si>
    <t>001-FC-00003843-00</t>
  </si>
  <si>
    <t>001-FC-00004105-00</t>
  </si>
  <si>
    <t>001-FC-00004107-00</t>
  </si>
  <si>
    <t>001-FC-00004140-00</t>
  </si>
  <si>
    <t>001-FC-00004142-00</t>
  </si>
  <si>
    <t>001-FC-00006153-00</t>
  </si>
  <si>
    <t>001-FC-00006154-00</t>
  </si>
  <si>
    <t>001-FC-00001141-00</t>
  </si>
  <si>
    <t>001-FC-00001203-00</t>
  </si>
  <si>
    <t>001-FC-00001629-00</t>
  </si>
  <si>
    <t>001-FC-00001695-00</t>
  </si>
  <si>
    <t>001-FC-00001165-00</t>
  </si>
  <si>
    <t>001-FC-00000716-00</t>
  </si>
  <si>
    <t>001-FC-00000717-00</t>
  </si>
  <si>
    <t>001-FC-00000725-00</t>
  </si>
  <si>
    <t>001-FC-00000081-00</t>
  </si>
  <si>
    <t>001-FC-00000172-00</t>
  </si>
  <si>
    <t>001-FC-00000183-00</t>
  </si>
  <si>
    <t>001-FC-00000210-00</t>
  </si>
  <si>
    <t xml:space="preserve">93456599            </t>
  </si>
  <si>
    <t xml:space="preserve">   ACOSTA PEREZ DIDIER NAYID</t>
  </si>
  <si>
    <t xml:space="preserve">94518213            </t>
  </si>
  <si>
    <t xml:space="preserve">   LOPEZ SEGURO CARLOS ANDRES</t>
  </si>
  <si>
    <t xml:space="preserve">94530938            </t>
  </si>
  <si>
    <t xml:space="preserve">   ZABALA MEJIA GILBERTO ALEXANDER</t>
  </si>
  <si>
    <t xml:space="preserve">98641486            </t>
  </si>
  <si>
    <t xml:space="preserve">   LOPEZ CIFUENTES LUIS ENRIQUE</t>
  </si>
  <si>
    <t xml:space="preserve">98773680            </t>
  </si>
  <si>
    <t xml:space="preserve">   PACHECO VELASQUEZ CAMILO EDUARDO</t>
  </si>
  <si>
    <t xml:space="preserve">  TRANSPORTE URBANO                       </t>
  </si>
  <si>
    <t xml:space="preserve">1144129979          </t>
  </si>
  <si>
    <t xml:space="preserve">   GARCIA LOPEZ ALQUIDER ANDREY</t>
  </si>
  <si>
    <t>002-CC-00100001-00</t>
  </si>
  <si>
    <t>002-CC-00010067-00</t>
  </si>
  <si>
    <t>002-FC-00003406-00</t>
  </si>
  <si>
    <t>002-FC-00003411-00</t>
  </si>
  <si>
    <t>001-FC-00003439-00</t>
  </si>
  <si>
    <t>001-FC-00003440-00</t>
  </si>
  <si>
    <t>001-FC-00003511-00</t>
  </si>
  <si>
    <t>001-FC-00003526-00</t>
  </si>
  <si>
    <t>002-FC-00003592-00</t>
  </si>
  <si>
    <t>001-FC-00003633-00</t>
  </si>
  <si>
    <t>001-FC-00006159-00</t>
  </si>
  <si>
    <t>001-FC-00006160-00</t>
  </si>
  <si>
    <t>001-FC-00006173-00</t>
  </si>
  <si>
    <t>001-FC-00006174-00</t>
  </si>
  <si>
    <t>001-FC-00006217-00</t>
  </si>
  <si>
    <t>002-FC-00006241-00</t>
  </si>
  <si>
    <t>002-FC-00006242-00</t>
  </si>
  <si>
    <t xml:space="preserve">  SERVICIOS PUBLICOS                      </t>
  </si>
  <si>
    <t>001-FC-00437795-00</t>
  </si>
  <si>
    <t>001-FC-00713834-00</t>
  </si>
  <si>
    <t xml:space="preserve">830037248           </t>
  </si>
  <si>
    <t xml:space="preserve">   CODENSA S.A ESP</t>
  </si>
  <si>
    <t>001-FC-00936701-00</t>
  </si>
  <si>
    <t>001-FC-00369133-00</t>
  </si>
  <si>
    <t>001-FC-00934365-00</t>
  </si>
  <si>
    <t xml:space="preserve">830122566           </t>
  </si>
  <si>
    <t xml:space="preserve">   COLOMBIA TELECOMUNICACIONES S A E S P</t>
  </si>
  <si>
    <t>001-FC-00636584-00</t>
  </si>
  <si>
    <t xml:space="preserve">890399003           </t>
  </si>
  <si>
    <t xml:space="preserve">   EMPRESAS MUNICIPALES DE CALI E.I.C.E. E.S.P.</t>
  </si>
  <si>
    <t>001-FC-00572144-00</t>
  </si>
  <si>
    <t xml:space="preserve">900092385           </t>
  </si>
  <si>
    <t xml:space="preserve">   UNE EPM TELECOMUNICACIONES SA</t>
  </si>
  <si>
    <t>001-FC-00622481-00</t>
  </si>
  <si>
    <t xml:space="preserve">  TRANSPORTE PAGO CONTRAENTREGA           </t>
  </si>
  <si>
    <t>001-CC-00070579-00</t>
  </si>
  <si>
    <t>001-CC-00070580-00</t>
  </si>
  <si>
    <t>001-CC-00070581-00</t>
  </si>
  <si>
    <t>001-CC-00070582-00</t>
  </si>
  <si>
    <t>001-CC-00070583-00</t>
  </si>
  <si>
    <t>001-CC-00070584-00</t>
  </si>
  <si>
    <t>001-CC-00090611-00</t>
  </si>
  <si>
    <t>001-CC-00090612-00</t>
  </si>
  <si>
    <t>001-CC-00090613-00</t>
  </si>
  <si>
    <t>001-CC-00090614-00</t>
  </si>
  <si>
    <t>001-CC-00090615-00</t>
  </si>
  <si>
    <t>001-CC-00090616-00</t>
  </si>
  <si>
    <t>001-CC-00090617-00</t>
  </si>
  <si>
    <t>001-CC-00090618-00</t>
  </si>
  <si>
    <t xml:space="preserve">1143142722          </t>
  </si>
  <si>
    <t xml:space="preserve">   VERGEL PEREZ JORGE LUIS</t>
  </si>
  <si>
    <t>001-CC-00210854-00</t>
  </si>
  <si>
    <t>001-CC-00210855-00</t>
  </si>
  <si>
    <t>001-CC-00210856-00</t>
  </si>
  <si>
    <t>001-CC-00210857-00</t>
  </si>
  <si>
    <t>001-CC-00210858-00</t>
  </si>
  <si>
    <t>001-CC-00210850-00</t>
  </si>
  <si>
    <t>001-CC-00210859-00</t>
  </si>
  <si>
    <t xml:space="preserve">28427541            </t>
  </si>
  <si>
    <t xml:space="preserve">   GUIZA DE VARGAS ELVIA</t>
  </si>
  <si>
    <t>001-FC-00002061-00</t>
  </si>
  <si>
    <t xml:space="preserve">901433319           </t>
  </si>
  <si>
    <t xml:space="preserve">   LODYTRANS SAS</t>
  </si>
  <si>
    <t>001-FC-00000130-00</t>
  </si>
  <si>
    <t xml:space="preserve">901469273           </t>
  </si>
  <si>
    <t xml:space="preserve">   TRANSPORTES ANDINOS DE CARGA Y LOGISTICOS SAS</t>
  </si>
  <si>
    <t>001-FC-00000173-00</t>
  </si>
  <si>
    <t xml:space="preserve">  TRANSPORTE URBANO CALI                  </t>
  </si>
  <si>
    <t xml:space="preserve">  OPERACION URBANA NOV/2019               </t>
  </si>
  <si>
    <t xml:space="preserve">1013608202          </t>
  </si>
  <si>
    <t xml:space="preserve">   RODRIGUEZ RAMIREZ LUIS ALEJANDRO</t>
  </si>
  <si>
    <t xml:space="preserve">1016046078          </t>
  </si>
  <si>
    <t xml:space="preserve">   CAMACHO BEDOYA JENNY LORENA</t>
  </si>
  <si>
    <t>001-CC-00070109-00</t>
  </si>
  <si>
    <t xml:space="preserve">12167309            </t>
  </si>
  <si>
    <t xml:space="preserve">   PARDO  GUSTAVO</t>
  </si>
  <si>
    <t>001-CC-00070127-00</t>
  </si>
  <si>
    <t xml:space="preserve">19418518            </t>
  </si>
  <si>
    <t xml:space="preserve">   LEON  ERIBERTO MOISES</t>
  </si>
  <si>
    <t>002-CC-00020026-00</t>
  </si>
  <si>
    <t xml:space="preserve">3176048             </t>
  </si>
  <si>
    <t xml:space="preserve">   ARDILA GUTIERREZ VICTOR JULIO</t>
  </si>
  <si>
    <t>002-CC-00060004-00</t>
  </si>
  <si>
    <t>001-CC-00070043-00</t>
  </si>
  <si>
    <t>001-CC-00090049-00</t>
  </si>
  <si>
    <t>002-CC-00020068-00</t>
  </si>
  <si>
    <t>002-CC-00020069-00</t>
  </si>
  <si>
    <t xml:space="preserve">4427562             </t>
  </si>
  <si>
    <t xml:space="preserve">   GUTIERREZ PINEDA JUAN DE DIOS</t>
  </si>
  <si>
    <t>002-CC-00020001-00</t>
  </si>
  <si>
    <t>002-CC-00020003-00</t>
  </si>
  <si>
    <t>001-CC-00040022-00</t>
  </si>
  <si>
    <t xml:space="preserve">51842547            </t>
  </si>
  <si>
    <t xml:space="preserve">   PRIETO CASTRO EMILSE</t>
  </si>
  <si>
    <t>002-CC-00020050-00</t>
  </si>
  <si>
    <t>002-CC-00010068-00</t>
  </si>
  <si>
    <t>001-CC-00010069-00</t>
  </si>
  <si>
    <t>001-CC-00030070-00</t>
  </si>
  <si>
    <t>001-CC-00030071-00</t>
  </si>
  <si>
    <t xml:space="preserve">52807812            </t>
  </si>
  <si>
    <t xml:space="preserve">   BRIÑEZ BARRETO JOHANNA FERNANDA</t>
  </si>
  <si>
    <t>001-CC-00070148-00</t>
  </si>
  <si>
    <t>001-CC-00090154-00</t>
  </si>
  <si>
    <t xml:space="preserve">7500365             </t>
  </si>
  <si>
    <t xml:space="preserve">   GOMEZ GOMEZ JOSE GUILLERMO</t>
  </si>
  <si>
    <t>002-CC-00060003-00</t>
  </si>
  <si>
    <t>002-CC-00020034-00</t>
  </si>
  <si>
    <t>001-CC-00030024-00</t>
  </si>
  <si>
    <t>001-CC-00030025-00</t>
  </si>
  <si>
    <t>001-CC-00120022-00</t>
  </si>
  <si>
    <t xml:space="preserve">79712290            </t>
  </si>
  <si>
    <t xml:space="preserve">   ZAMBRANO MURCIA MAURICIO</t>
  </si>
  <si>
    <t>002-CC-00020015-00</t>
  </si>
  <si>
    <t>002-CC-00020016-00</t>
  </si>
  <si>
    <t xml:space="preserve">79749197            </t>
  </si>
  <si>
    <t xml:space="preserve">   CEPEDA MARTINEZ NESTOR FABIO</t>
  </si>
  <si>
    <t xml:space="preserve">79965253            </t>
  </si>
  <si>
    <t xml:space="preserve">   TINJACA LANCHEROS LUIS ALVARO</t>
  </si>
  <si>
    <t>002-CC-00010006-00</t>
  </si>
  <si>
    <t xml:space="preserve">80391185            </t>
  </si>
  <si>
    <t xml:space="preserve">   AMORTEGUI SALCEDO WEYMAR DAVID</t>
  </si>
  <si>
    <t>001-FC-00001399-00</t>
  </si>
  <si>
    <t>001-FC-00001162-00</t>
  </si>
  <si>
    <t xml:space="preserve">  SEGUROS                                 </t>
  </si>
  <si>
    <t xml:space="preserve">860002184           </t>
  </si>
  <si>
    <t xml:space="preserve">   AXA COLPATRIA SEGUROS S.A.</t>
  </si>
  <si>
    <t>001-POL-00002210-04</t>
  </si>
  <si>
    <t>001-POL-00002210-05</t>
  </si>
  <si>
    <t>001-POL-00002210-06</t>
  </si>
  <si>
    <t>001-POL-00002210-08</t>
  </si>
  <si>
    <t>001-POL-00002210-09</t>
  </si>
  <si>
    <t xml:space="preserve">860009578           </t>
  </si>
  <si>
    <t xml:space="preserve">   SEGUROS DEL ESTADO SA</t>
  </si>
  <si>
    <t>002-POL-00202773-01</t>
  </si>
  <si>
    <t>002-POL-00175435-01</t>
  </si>
  <si>
    <t>002-POL-01016253-01</t>
  </si>
  <si>
    <t>001-POL-00022165-00</t>
  </si>
  <si>
    <t>002-FC-00295608-00</t>
  </si>
  <si>
    <t>001-POL-00000600-00</t>
  </si>
  <si>
    <t>001-POL-00331628-00</t>
  </si>
  <si>
    <t>001-POL-13952106-00</t>
  </si>
  <si>
    <t xml:space="preserve">900032275           </t>
  </si>
  <si>
    <t xml:space="preserve">   GRANADOS Y CIA PAG LTDA ASESORES DE SEGUROS</t>
  </si>
  <si>
    <t>001-REM-00009089-00</t>
  </si>
  <si>
    <t>001-REM-00009090-00</t>
  </si>
  <si>
    <t>001-REM-00009091-00</t>
  </si>
  <si>
    <t xml:space="preserve">  TRANSPORTE CHALLENGER                   </t>
  </si>
  <si>
    <t>001-CC-00010063-00</t>
  </si>
  <si>
    <t>001-CC-00080083-00</t>
  </si>
  <si>
    <t>001-CC-00090086-00</t>
  </si>
  <si>
    <t xml:space="preserve">  SERVICIOS DE OPERACION                  </t>
  </si>
  <si>
    <t xml:space="preserve">1030695051          </t>
  </si>
  <si>
    <t xml:space="preserve">   VILLANUEVA FIERRO SERGIO STEVEN</t>
  </si>
  <si>
    <t xml:space="preserve">1032365440          </t>
  </si>
  <si>
    <t xml:space="preserve">   CAMACHO BEDOYA JORGE ERNESTO</t>
  </si>
  <si>
    <t xml:space="preserve">1081183573          </t>
  </si>
  <si>
    <t xml:space="preserve">   MENDIVELSO MENDIVELSO CARLOS ANDRES</t>
  </si>
  <si>
    <t xml:space="preserve">4137053             </t>
  </si>
  <si>
    <t xml:space="preserve">   DAZA ACEVEDO TOBIAS</t>
  </si>
  <si>
    <t xml:space="preserve">79906657            </t>
  </si>
  <si>
    <t xml:space="preserve">   DOMINGUEZ CRISPIN EDWIN</t>
  </si>
  <si>
    <t xml:space="preserve">  GASTOS DE VIAJE                         </t>
  </si>
  <si>
    <t xml:space="preserve">1065600074          </t>
  </si>
  <si>
    <t xml:space="preserve">   VERGARA FONTALVO ANGELICA MARIA</t>
  </si>
  <si>
    <t>001-LEG-00201905-00</t>
  </si>
  <si>
    <t>001-NI-00004560-00</t>
  </si>
  <si>
    <t xml:space="preserve">1090482571          </t>
  </si>
  <si>
    <t xml:space="preserve">   ADARME VELANDIA DANIELA</t>
  </si>
  <si>
    <t xml:space="preserve">1094880244          </t>
  </si>
  <si>
    <t xml:space="preserve">   MOLANO ROJAS NAZLY</t>
  </si>
  <si>
    <t xml:space="preserve">1113629275          </t>
  </si>
  <si>
    <t xml:space="preserve">   VALENCIA RUIZ RICHAR</t>
  </si>
  <si>
    <t>025-LEG-00201812-00</t>
  </si>
  <si>
    <t xml:space="preserve">16724468            </t>
  </si>
  <si>
    <t xml:space="preserve">   RODRIGUEZ BEDOYA NESTOR ORLANDO</t>
  </si>
  <si>
    <t>001-CC-00046368-00</t>
  </si>
  <si>
    <t xml:space="preserve">26925635            </t>
  </si>
  <si>
    <t xml:space="preserve">   LIZCANO OSIRIS CANTILLO</t>
  </si>
  <si>
    <t xml:space="preserve">362322              </t>
  </si>
  <si>
    <t xml:space="preserve">   LOPEZ RODRIGUEZ HECTOR ELIAS</t>
  </si>
  <si>
    <t>001-LEG-00190304-00</t>
  </si>
  <si>
    <t xml:space="preserve">39142416            </t>
  </si>
  <si>
    <t xml:space="preserve">   VEGA ORTIZ MARYORIS</t>
  </si>
  <si>
    <t xml:space="preserve">67007110            </t>
  </si>
  <si>
    <t xml:space="preserve">   PARRA AMAYA DIANA PATRICIA</t>
  </si>
  <si>
    <t xml:space="preserve">94447736            </t>
  </si>
  <si>
    <t xml:space="preserve">   CRUZ ROJAS PEDRO</t>
  </si>
  <si>
    <t>001-CC-00046369-00</t>
  </si>
  <si>
    <t xml:space="preserve">  GASTOS REPRESENTACION RELACIONES        </t>
  </si>
  <si>
    <t xml:space="preserve">28381488            </t>
  </si>
  <si>
    <t xml:space="preserve">   JULVAN IMPRESORES</t>
  </si>
  <si>
    <t>001-FC-00000092-00</t>
  </si>
  <si>
    <t xml:space="preserve">830041981           </t>
  </si>
  <si>
    <t xml:space="preserve">   PLUSLINE SAS</t>
  </si>
  <si>
    <t>001-FC-00009714-00</t>
  </si>
  <si>
    <t>001-FC-00009750-00</t>
  </si>
  <si>
    <t>001-FL-00201130-00</t>
  </si>
  <si>
    <t>001-FL-00201231-00</t>
  </si>
  <si>
    <t>001-FL-00210131-00</t>
  </si>
  <si>
    <t>001-FL-00210228-00</t>
  </si>
  <si>
    <t>001-FL-00210331-00</t>
  </si>
  <si>
    <t>001-FL-00210430-00</t>
  </si>
  <si>
    <t>001-FL-00210531-00</t>
  </si>
  <si>
    <t>001-FL-00210630-00</t>
  </si>
  <si>
    <t xml:space="preserve">GASTOSGERENCIA      </t>
  </si>
  <si>
    <t xml:space="preserve">   GASTOS DE GERENCIA</t>
  </si>
  <si>
    <t>001-NI-00006463-00</t>
  </si>
  <si>
    <t xml:space="preserve">  SERVICIOS DE VIGILACIA Y SEGURIDAD      </t>
  </si>
  <si>
    <t>002-FC-00044252-01</t>
  </si>
  <si>
    <t>002-FC-00044253-01</t>
  </si>
  <si>
    <t>002-FC-00044254-01</t>
  </si>
  <si>
    <t>002-FC-00044255-01</t>
  </si>
  <si>
    <t>002-FC-00044256-01</t>
  </si>
  <si>
    <t>002-FC-00044714-01</t>
  </si>
  <si>
    <t>002-FC-00044715-01</t>
  </si>
  <si>
    <t>002-FC-00044716-01</t>
  </si>
  <si>
    <t>002-FC-00045104-01</t>
  </si>
  <si>
    <t>002-FC-00045105-01</t>
  </si>
  <si>
    <t>002-FC-00045106-01</t>
  </si>
  <si>
    <t>002-FC-00045122-01</t>
  </si>
  <si>
    <t>002-FC-00045123-01</t>
  </si>
  <si>
    <t>002-FC-00045124-01</t>
  </si>
  <si>
    <t xml:space="preserve">830059699           </t>
  </si>
  <si>
    <t xml:space="preserve">   SATRACK INC DE COLOMBIA SERVISAT S</t>
  </si>
  <si>
    <t>001-FC-00281685-00</t>
  </si>
  <si>
    <t>001-FC-00281687-00</t>
  </si>
  <si>
    <t>001-FC-00281688-00</t>
  </si>
  <si>
    <t>001-FC-00281690-00</t>
  </si>
  <si>
    <t>001-FC-00281686-00</t>
  </si>
  <si>
    <t>001-FC-00430155-00</t>
  </si>
  <si>
    <t>001-FC-00430156-00</t>
  </si>
  <si>
    <t>001-FC-00430159-00</t>
  </si>
  <si>
    <t>001-FC-00430162-00</t>
  </si>
  <si>
    <t>001-FC-00430302-00</t>
  </si>
  <si>
    <t>001-FC-00430458-00</t>
  </si>
  <si>
    <t>001-FC-00482671-00</t>
  </si>
  <si>
    <t>001-FC-00482675-00</t>
  </si>
  <si>
    <t>001-FC-00482676-00</t>
  </si>
  <si>
    <t>001-FC-00482677-00</t>
  </si>
  <si>
    <t>001-FC-00482679-00</t>
  </si>
  <si>
    <t xml:space="preserve">830069989           </t>
  </si>
  <si>
    <t xml:space="preserve">   WEST ARMY SECURITY LTDA</t>
  </si>
  <si>
    <t>001-FC-00009913-00</t>
  </si>
  <si>
    <t>001-FC-00009936-00</t>
  </si>
  <si>
    <t>001-FC-00009987-00</t>
  </si>
  <si>
    <t>001-FC-00010073-00</t>
  </si>
  <si>
    <t>001-FC-00010098-00</t>
  </si>
  <si>
    <t xml:space="preserve">830106007           </t>
  </si>
  <si>
    <t xml:space="preserve">   INVERSIONES BERMAN 2001 SAS</t>
  </si>
  <si>
    <t>001-FC-00000441-00</t>
  </si>
  <si>
    <t>001-FC-00000442-00</t>
  </si>
  <si>
    <t>001-FC-00000443-00</t>
  </si>
  <si>
    <t>001-FC-00000444-00</t>
  </si>
  <si>
    <t>001-FC-00000445-00</t>
  </si>
  <si>
    <t>001-FC-00000446-00</t>
  </si>
  <si>
    <t>001-FC-00000447-00</t>
  </si>
  <si>
    <t>001-FC-00001096-00</t>
  </si>
  <si>
    <t>001-FC-00001097-00</t>
  </si>
  <si>
    <t>001-FC-00001098-00</t>
  </si>
  <si>
    <t>001-FC-00001099-00</t>
  </si>
  <si>
    <t>001-FC-00001100-00</t>
  </si>
  <si>
    <t>001-FC-00001101-00</t>
  </si>
  <si>
    <t>001-FC-00001103-00</t>
  </si>
  <si>
    <t>001-FC-00001104-00</t>
  </si>
  <si>
    <t>001-FC-00001105-00</t>
  </si>
  <si>
    <t>001-FC-00001618-00</t>
  </si>
  <si>
    <t>001-FC-00001619-00</t>
  </si>
  <si>
    <t>001-FC-00001620-00</t>
  </si>
  <si>
    <t>001-FC-00001621-00</t>
  </si>
  <si>
    <t>001-FC-00001622-00</t>
  </si>
  <si>
    <t>001-FC-00001624-00</t>
  </si>
  <si>
    <t>001-FC-00001625-00</t>
  </si>
  <si>
    <t>001-FC-00001626-00</t>
  </si>
  <si>
    <t>001-FC-00001627-00</t>
  </si>
  <si>
    <t>001-FC-00001628-00</t>
  </si>
  <si>
    <t>001-FC-00001711-00</t>
  </si>
  <si>
    <t>001-FC-00002247-00</t>
  </si>
  <si>
    <t>001-FC-00002248-00</t>
  </si>
  <si>
    <t>001-FC-00002249-00</t>
  </si>
  <si>
    <t>001-FC-00002250-00</t>
  </si>
  <si>
    <t>001-FC-00002251-00</t>
  </si>
  <si>
    <t>001-FC-00002252-00</t>
  </si>
  <si>
    <t>001-FC-00002253-00</t>
  </si>
  <si>
    <t>001-FC-00002254-00</t>
  </si>
  <si>
    <t>001-FC-00002255-00</t>
  </si>
  <si>
    <t>001-FC-00002256-00</t>
  </si>
  <si>
    <t>001-FC-00002348-00</t>
  </si>
  <si>
    <t>001-FC-00002942-00</t>
  </si>
  <si>
    <t>001-FC-00002943-00</t>
  </si>
  <si>
    <t>001-FC-00002944-00</t>
  </si>
  <si>
    <t>001-FC-00002945-00</t>
  </si>
  <si>
    <t>001-FC-00002946-00</t>
  </si>
  <si>
    <t>001-FC-00002947-00</t>
  </si>
  <si>
    <t>001-FC-00002948-00</t>
  </si>
  <si>
    <t>001-FC-00002949-00</t>
  </si>
  <si>
    <t>001-FC-00002950-00</t>
  </si>
  <si>
    <t>001-FC-00002951-00</t>
  </si>
  <si>
    <t>001-FC-00003565-00</t>
  </si>
  <si>
    <t>001-FC-00003566-00</t>
  </si>
  <si>
    <t>001-FC-00003567-00</t>
  </si>
  <si>
    <t>001-FC-00003568-00</t>
  </si>
  <si>
    <t>001-FC-00003569-00</t>
  </si>
  <si>
    <t>001-FC-00003570-00</t>
  </si>
  <si>
    <t>001-FC-00003571-00</t>
  </si>
  <si>
    <t>001-FC-00003572-00</t>
  </si>
  <si>
    <t>001-FC-00003573-00</t>
  </si>
  <si>
    <t>001-FC-00003574-00</t>
  </si>
  <si>
    <t>001-FC-00004165-00</t>
  </si>
  <si>
    <t>001-FC-00004166-00</t>
  </si>
  <si>
    <t>001-FC-00004167-00</t>
  </si>
  <si>
    <t>001-FC-00004168-00</t>
  </si>
  <si>
    <t>001-FC-00004169-00</t>
  </si>
  <si>
    <t>001-FC-00004170-00</t>
  </si>
  <si>
    <t>001-FC-00004171-00</t>
  </si>
  <si>
    <t>001-FC-00004172-00</t>
  </si>
  <si>
    <t>001-FC-00004173-00</t>
  </si>
  <si>
    <t>001-FC-00004174-00</t>
  </si>
  <si>
    <t>001-FC-00004858-00</t>
  </si>
  <si>
    <t>001-FC-00004859-00</t>
  </si>
  <si>
    <t>001-FC-00004860-00</t>
  </si>
  <si>
    <t>001-FC-00004861-00</t>
  </si>
  <si>
    <t>001-FC-00004862-00</t>
  </si>
  <si>
    <t>001-FC-00004863-00</t>
  </si>
  <si>
    <t>001-FC-00004864-00</t>
  </si>
  <si>
    <t>001-FC-00004865-00</t>
  </si>
  <si>
    <t>001-FC-00004866-00</t>
  </si>
  <si>
    <t>001-FC-00004867-00</t>
  </si>
  <si>
    <t>001-FC-00015814-00</t>
  </si>
  <si>
    <t>001-FC-00015827-00</t>
  </si>
  <si>
    <t>001-FC-00015863-00</t>
  </si>
  <si>
    <t>001-FC-00015885-00</t>
  </si>
  <si>
    <t>001-FC-00015907-00</t>
  </si>
  <si>
    <t xml:space="preserve">860066946           </t>
  </si>
  <si>
    <t xml:space="preserve">   SEGURIDAD SUPERIOR LTDA</t>
  </si>
  <si>
    <t>001-FC-00020635-00</t>
  </si>
  <si>
    <t>001-FC-00022300-00</t>
  </si>
  <si>
    <t xml:space="preserve">890401802           </t>
  </si>
  <si>
    <t xml:space="preserve">   PROSEGUR VIGILANCIA Y SEGURIDAD PRIVADA LTDA</t>
  </si>
  <si>
    <t>001-FC-00221393-00</t>
  </si>
  <si>
    <t>002-FC-00243280-00</t>
  </si>
  <si>
    <t>001-FC-00267973-00</t>
  </si>
  <si>
    <t xml:space="preserve">890930176           </t>
  </si>
  <si>
    <t xml:space="preserve">   COLOMBIANA DE VIGILANCIA TECNICA CONVITEC LTDA</t>
  </si>
  <si>
    <t>001-FC-00171990-00</t>
  </si>
  <si>
    <t>001-FC-00171991-00</t>
  </si>
  <si>
    <t>001-FC-00171993-00</t>
  </si>
  <si>
    <t>001-FC-00173707-00</t>
  </si>
  <si>
    <t>001-FC-00173808-00</t>
  </si>
  <si>
    <t xml:space="preserve">  PUBLICIDAD                              </t>
  </si>
  <si>
    <t xml:space="preserve">802020815           </t>
  </si>
  <si>
    <t xml:space="preserve">   ROYAL MEDIA GROUP SAS</t>
  </si>
  <si>
    <t>001-FC-00012772-00</t>
  </si>
  <si>
    <t>001-FC-00012985-00</t>
  </si>
  <si>
    <t xml:space="preserve">830108799           </t>
  </si>
  <si>
    <t xml:space="preserve">   CONSTRUCTORA DE MARCAS SAS</t>
  </si>
  <si>
    <t>002-FC-00005111-01</t>
  </si>
  <si>
    <t>002-FC-00005112-01</t>
  </si>
  <si>
    <t>002-NF-00000013-01</t>
  </si>
  <si>
    <t xml:space="preserve">8694994             </t>
  </si>
  <si>
    <t xml:space="preserve">   CASTILLA IRIARTE CARMELO</t>
  </si>
  <si>
    <t>002-CC-00000059-01</t>
  </si>
  <si>
    <t xml:space="preserve">900152303           </t>
  </si>
  <si>
    <t xml:space="preserve">   COLEGIO DE ABOGADOS COME</t>
  </si>
  <si>
    <t>007-FC-00000108-01</t>
  </si>
  <si>
    <t>001-FC-00000659-00</t>
  </si>
  <si>
    <t>001-FC-00001299-00</t>
  </si>
  <si>
    <t>001-FC-00001309-00</t>
  </si>
  <si>
    <t xml:space="preserve">  COMPRAS Y SERVICIOS                     </t>
  </si>
  <si>
    <t xml:space="preserve">1020843831          </t>
  </si>
  <si>
    <t xml:space="preserve">   RODRÍGUEZ DAZA PAULA</t>
  </si>
  <si>
    <t>001-CC-00140929-00</t>
  </si>
  <si>
    <t xml:space="preserve">1024481915          </t>
  </si>
  <si>
    <t xml:space="preserve">   SANABRIA CRUZ RUBEN DARIO</t>
  </si>
  <si>
    <t>001-FC-02020231-00</t>
  </si>
  <si>
    <t>001-COM-02018623-00</t>
  </si>
  <si>
    <t xml:space="preserve">30399524            </t>
  </si>
  <si>
    <t xml:space="preserve">   GOMEZ BAUTISTA ANDREA</t>
  </si>
  <si>
    <t>001-FC-00002683-00</t>
  </si>
  <si>
    <t xml:space="preserve">32788722            </t>
  </si>
  <si>
    <t xml:space="preserve">   MUÑOZ SOLANO GISELLE DEL CARMEN</t>
  </si>
  <si>
    <t xml:space="preserve">800153430           </t>
  </si>
  <si>
    <t xml:space="preserve">   CONTINENTAL DE FUMIGACIONES LTDA</t>
  </si>
  <si>
    <t>001-FC-00001163-00</t>
  </si>
  <si>
    <t>001-FC-00001224-00</t>
  </si>
  <si>
    <t>001-FC-00002274-00</t>
  </si>
  <si>
    <t>001-FC-00002465-00</t>
  </si>
  <si>
    <t>001-FC-00002689-00</t>
  </si>
  <si>
    <t>001-FC-00002826-00</t>
  </si>
  <si>
    <t>001-FC-00003001-00</t>
  </si>
  <si>
    <t>001-FC-00003168-00</t>
  </si>
  <si>
    <t>001-FC-00003345-00</t>
  </si>
  <si>
    <t>001-FC-00003519-00</t>
  </si>
  <si>
    <t>001-FC-00003701-00</t>
  </si>
  <si>
    <t>001-FC-00003868-00</t>
  </si>
  <si>
    <t xml:space="preserve">800180176           </t>
  </si>
  <si>
    <t xml:space="preserve">   CENTRO DE DIAGNOSTICO Y TRATAMIENTO CENDIATRA SAS</t>
  </si>
  <si>
    <t>001-FC-00100675-00</t>
  </si>
  <si>
    <t>001-FC-00100678-00</t>
  </si>
  <si>
    <t>001-FC-00100692-00</t>
  </si>
  <si>
    <t>001-FC-00100715-00</t>
  </si>
  <si>
    <t>001-FC-00100716-00</t>
  </si>
  <si>
    <t>001-FC-00143937-00</t>
  </si>
  <si>
    <t>001-FC-00647344-00</t>
  </si>
  <si>
    <t>001-FC-00647369-00</t>
  </si>
  <si>
    <t>001-FC-00011344-00</t>
  </si>
  <si>
    <t>001-FC-00011387-00</t>
  </si>
  <si>
    <t>001-FC-00000361-00</t>
  </si>
  <si>
    <t>001-FC-00000362-00</t>
  </si>
  <si>
    <t>001-FC-00000398-00</t>
  </si>
  <si>
    <t xml:space="preserve">830144572           </t>
  </si>
  <si>
    <t xml:space="preserve">   Q TECH S.A.S</t>
  </si>
  <si>
    <t>001-FC-00041605-00</t>
  </si>
  <si>
    <t>001-FC-00042180-00</t>
  </si>
  <si>
    <t>001-FC-00042181-00</t>
  </si>
  <si>
    <t>001-FC-00042876-00</t>
  </si>
  <si>
    <t>001-FC-00042877-00</t>
  </si>
  <si>
    <t>001-FC-00043780-00</t>
  </si>
  <si>
    <t>001-FC-00043781-00</t>
  </si>
  <si>
    <t>001-FC-00043782-00</t>
  </si>
  <si>
    <t>001-FC-00044054-00</t>
  </si>
  <si>
    <t>001-FC-00044062-00</t>
  </si>
  <si>
    <t>001-FC-00044162-00</t>
  </si>
  <si>
    <t>001-FC-00001172-00</t>
  </si>
  <si>
    <t>001-FC-00001314-00</t>
  </si>
  <si>
    <t>001-FC-00001951-00</t>
  </si>
  <si>
    <t xml:space="preserve">860028581           </t>
  </si>
  <si>
    <t xml:space="preserve">   DELCOP COLOMBIA S A S</t>
  </si>
  <si>
    <t>001-FC-00015793-00</t>
  </si>
  <si>
    <t xml:space="preserve">860030723           </t>
  </si>
  <si>
    <t xml:space="preserve">   MATERIALES ELECTRICOS Y MECANICOS SAS-MEM</t>
  </si>
  <si>
    <t>001-FC-00861968-00</t>
  </si>
  <si>
    <t xml:space="preserve">900068795           </t>
  </si>
  <si>
    <t xml:space="preserve">   ECOIM SA</t>
  </si>
  <si>
    <t>001-FC-00007208-00</t>
  </si>
  <si>
    <t xml:space="preserve">900233566           </t>
  </si>
  <si>
    <t xml:space="preserve">   MARIPOSAS SON COLOMBIA VOLANDO POR EL MUNDO LTDA</t>
  </si>
  <si>
    <t>001-FC-00023626-00</t>
  </si>
  <si>
    <t xml:space="preserve">900372566           </t>
  </si>
  <si>
    <t xml:space="preserve">   CONTAINER SUDAMERICA COLOMBIA S.A.S</t>
  </si>
  <si>
    <t>001-FC-00000180-00</t>
  </si>
  <si>
    <t>001-FC-00000268-00</t>
  </si>
  <si>
    <t>001-FC-00000285-00</t>
  </si>
  <si>
    <t>001-FC-00000354-00</t>
  </si>
  <si>
    <t>001-FC-00000387-00</t>
  </si>
  <si>
    <t>001-FC-00000431-00</t>
  </si>
  <si>
    <t>001-FC-00000561-00</t>
  </si>
  <si>
    <t xml:space="preserve">900468531           </t>
  </si>
  <si>
    <t xml:space="preserve">   ZEL ELECTRICOS SAS</t>
  </si>
  <si>
    <t>001-FC-00016378-00</t>
  </si>
  <si>
    <t>001-FC-00004712-00</t>
  </si>
  <si>
    <t xml:space="preserve">900643833           </t>
  </si>
  <si>
    <t xml:space="preserve">   QUALIPRINT COLOMBIA SAS</t>
  </si>
  <si>
    <t>001-FC-00048946-00</t>
  </si>
  <si>
    <t xml:space="preserve">900813757           </t>
  </si>
  <si>
    <t xml:space="preserve">   MEDICINA LABORAL CONTINENTAL SAS</t>
  </si>
  <si>
    <t>001-FC-00005942-00</t>
  </si>
  <si>
    <t>001-FC-00006197-00</t>
  </si>
  <si>
    <t>001-FC-00006216-00</t>
  </si>
  <si>
    <t xml:space="preserve">900829974           </t>
  </si>
  <si>
    <t xml:space="preserve">   AGUATECNICOS COLOMBIA SAS</t>
  </si>
  <si>
    <t>001-FC-00000704-00</t>
  </si>
  <si>
    <t>001-FC-00000860-00</t>
  </si>
  <si>
    <t>001-FC-00001076-00</t>
  </si>
  <si>
    <t>001-FC-00001198-00</t>
  </si>
  <si>
    <t xml:space="preserve">900881154           </t>
  </si>
  <si>
    <t xml:space="preserve">   PRODUCTOS ALIMENTACIOS EL MENU S.A.S</t>
  </si>
  <si>
    <t>001-FC-00000575-00</t>
  </si>
  <si>
    <t xml:space="preserve">901051117           </t>
  </si>
  <si>
    <t xml:space="preserve">   HS&amp;E CONSULTING SAS</t>
  </si>
  <si>
    <t>001-FC-00000565-00</t>
  </si>
  <si>
    <t>001-FC-00000534-00</t>
  </si>
  <si>
    <t xml:space="preserve">901300741           </t>
  </si>
  <si>
    <t xml:space="preserve">   COESCO COLOMBIA SAS</t>
  </si>
  <si>
    <t>001-FC-00126994-00</t>
  </si>
  <si>
    <t xml:space="preserve">  COMPRA DE ACTIVOS FIJOS                 </t>
  </si>
  <si>
    <t xml:space="preserve">900019478           </t>
  </si>
  <si>
    <t xml:space="preserve">   BRAUNKER INGENIERIA SAS</t>
  </si>
  <si>
    <t>001-FC-00005303-00</t>
  </si>
  <si>
    <t xml:space="preserve">  COMPENSACIONES                          </t>
  </si>
  <si>
    <t xml:space="preserve">1016047342          </t>
  </si>
  <si>
    <t xml:space="preserve">   MARTINEZ MARTINEZ MICHAEL</t>
  </si>
  <si>
    <t>001-COM-02020225-00</t>
  </si>
  <si>
    <t>001-COM-02020226-00</t>
  </si>
  <si>
    <t xml:space="preserve">1018488334          </t>
  </si>
  <si>
    <t xml:space="preserve">   DE LAS SALAS FONTALVO JHON FREDDY</t>
  </si>
  <si>
    <t>001-COM-17072020-00</t>
  </si>
  <si>
    <t xml:space="preserve">1022445319          </t>
  </si>
  <si>
    <t xml:space="preserve">   DUARTE DONCEL ANGELA</t>
  </si>
  <si>
    <t>001-COM-02020273-00</t>
  </si>
  <si>
    <t xml:space="preserve">1024478412          </t>
  </si>
  <si>
    <t xml:space="preserve">   SAYO CAMARGO ESNEYDER GERARDO</t>
  </si>
  <si>
    <t>002-COM-02019360-00</t>
  </si>
  <si>
    <t xml:space="preserve">1032407477          </t>
  </si>
  <si>
    <t xml:space="preserve">   GUTIERREZ  JUAN SEBASTIAN</t>
  </si>
  <si>
    <t>001-COM-02020190-00</t>
  </si>
  <si>
    <t xml:space="preserve">1035859614          </t>
  </si>
  <si>
    <t xml:space="preserve">   RUIZ GOMEZ DANIELA YULIETH</t>
  </si>
  <si>
    <t>001-COM-02020411-00</t>
  </si>
  <si>
    <t xml:space="preserve">1070605210          </t>
  </si>
  <si>
    <t xml:space="preserve">   NIETO BENINCORE ALEJANDRO</t>
  </si>
  <si>
    <t>001-COM-02020010-00</t>
  </si>
  <si>
    <t xml:space="preserve">1082925808          </t>
  </si>
  <si>
    <t xml:space="preserve">   ZUNIGA LACOUTURE RAFAEL</t>
  </si>
  <si>
    <t>001-COM-02018243-00</t>
  </si>
  <si>
    <t>001-COM-02018338-00</t>
  </si>
  <si>
    <t xml:space="preserve">1082986205          </t>
  </si>
  <si>
    <t xml:space="preserve">   BENJUMEA VASQUEZ JOSE RA</t>
  </si>
  <si>
    <t>028-COM-02018048-01</t>
  </si>
  <si>
    <t xml:space="preserve">1088296539          </t>
  </si>
  <si>
    <t xml:space="preserve">   JIMENEZ  JUAN</t>
  </si>
  <si>
    <t>001-COM-02018637-00</t>
  </si>
  <si>
    <t xml:space="preserve">1095843241          </t>
  </si>
  <si>
    <t xml:space="preserve">   ECHAVARRIA URIBE ALEXANDER</t>
  </si>
  <si>
    <t>001-COM-02020389-00</t>
  </si>
  <si>
    <t xml:space="preserve">1127955644          </t>
  </si>
  <si>
    <t xml:space="preserve">   BARRAGAN ALARCON DAYANA</t>
  </si>
  <si>
    <t>001-COM-02020135-00</t>
  </si>
  <si>
    <t xml:space="preserve">1143849684          </t>
  </si>
  <si>
    <t xml:space="preserve">   GIRALDO ROJAS JEFFERSON</t>
  </si>
  <si>
    <t>001-COM-02019170-00</t>
  </si>
  <si>
    <t xml:space="preserve">1143865766          </t>
  </si>
  <si>
    <t xml:space="preserve">   GOMEZ  SANTIAGO</t>
  </si>
  <si>
    <t>001-COM-02018482-00</t>
  </si>
  <si>
    <t xml:space="preserve">1144065178          </t>
  </si>
  <si>
    <t xml:space="preserve">   TULANDE HERNANDEZ JONATHAN</t>
  </si>
  <si>
    <t>002-COM-02020028-00</t>
  </si>
  <si>
    <t xml:space="preserve">1144105993          </t>
  </si>
  <si>
    <t xml:space="preserve">   SAENZ ORDOÑEZ MARTIN</t>
  </si>
  <si>
    <t>001-COM-02019477-00</t>
  </si>
  <si>
    <t xml:space="preserve">1144151736          </t>
  </si>
  <si>
    <t xml:space="preserve">   RAMIREZ CARMONA FRANK MAGGLIONY</t>
  </si>
  <si>
    <t>001-COM-02019177-00</t>
  </si>
  <si>
    <t xml:space="preserve">1144199615          </t>
  </si>
  <si>
    <t xml:space="preserve">   CERON BRIÑEZ SEBASTIAN</t>
  </si>
  <si>
    <t>001-COM-02020078-00</t>
  </si>
  <si>
    <t xml:space="preserve">1152445737          </t>
  </si>
  <si>
    <t xml:space="preserve">   GIRALDO GOMEZ JESSICA ALEJANDRA</t>
  </si>
  <si>
    <t>001-COM-02021170-00</t>
  </si>
  <si>
    <t xml:space="preserve">1233906843          </t>
  </si>
  <si>
    <t xml:space="preserve">   FLOREZ GARCIA JASSON JAVIER</t>
  </si>
  <si>
    <t>001-COM-02020448-00</t>
  </si>
  <si>
    <t xml:space="preserve">13278648            </t>
  </si>
  <si>
    <t xml:space="preserve">   JIMENEZ SUAREZ WILMER SANTIAGO</t>
  </si>
  <si>
    <t>001-COM-02021101-00</t>
  </si>
  <si>
    <t>001-COM-02019283-00</t>
  </si>
  <si>
    <t xml:space="preserve">17843650            </t>
  </si>
  <si>
    <t xml:space="preserve">   MONTOYA GIRALDO LUIS ALFONSO</t>
  </si>
  <si>
    <t>001-COM-02019379-00</t>
  </si>
  <si>
    <t xml:space="preserve">19482393            </t>
  </si>
  <si>
    <t xml:space="preserve">   GRAJALES CASTAÑO JORGE AUGUSTO</t>
  </si>
  <si>
    <t>001-COM-02021202-00</t>
  </si>
  <si>
    <t xml:space="preserve">32502298            </t>
  </si>
  <si>
    <t xml:space="preserve">   ORREGO MESA SONIA</t>
  </si>
  <si>
    <t>002-COM-00016020-01</t>
  </si>
  <si>
    <t xml:space="preserve">32606249            </t>
  </si>
  <si>
    <t xml:space="preserve">   BERTILDA ALICIA MEDINA PADILLA</t>
  </si>
  <si>
    <t>001-COM-02018549-00</t>
  </si>
  <si>
    <t xml:space="preserve">43579356            </t>
  </si>
  <si>
    <t xml:space="preserve">   QUINTERO VASCO PAULA ANDREA</t>
  </si>
  <si>
    <t>002-COM-02020281-00</t>
  </si>
  <si>
    <t xml:space="preserve">4695506             </t>
  </si>
  <si>
    <t xml:space="preserve">   PIPICANO CHICANGANA WILMER</t>
  </si>
  <si>
    <t>002-COM-00016293-01</t>
  </si>
  <si>
    <t xml:space="preserve">51585649            </t>
  </si>
  <si>
    <t xml:space="preserve">   GLADYS ESPERANZA REVELO LUCERO</t>
  </si>
  <si>
    <t>001-COM-02019069-00</t>
  </si>
  <si>
    <t>001-COM-02019068-00</t>
  </si>
  <si>
    <t>001-COM-02019067-00</t>
  </si>
  <si>
    <t xml:space="preserve">51881404            </t>
  </si>
  <si>
    <t xml:space="preserve">   ALVAREZ BERMUDEZ JANNETH</t>
  </si>
  <si>
    <t>031-COM-02017025-01</t>
  </si>
  <si>
    <t xml:space="preserve">52196919            </t>
  </si>
  <si>
    <t xml:space="preserve">   ARCILA JIMENEZ ANGELICA MARIA</t>
  </si>
  <si>
    <t>001-COM-02018362-00</t>
  </si>
  <si>
    <t xml:space="preserve">53176762            </t>
  </si>
  <si>
    <t xml:space="preserve">   ABONDANO PETERSSON DANIELA</t>
  </si>
  <si>
    <t>001-COM-02019426-00</t>
  </si>
  <si>
    <t xml:space="preserve">6482413             </t>
  </si>
  <si>
    <t xml:space="preserve">   GOMEZ GOMEZ EDGAR ALBERTO</t>
  </si>
  <si>
    <t>001-COM-02020015-00</t>
  </si>
  <si>
    <t xml:space="preserve">66858763            </t>
  </si>
  <si>
    <t xml:space="preserve">   RODRIGUEZ BEDOYA MARIA LUISA</t>
  </si>
  <si>
    <t>001-COM-02020393-00</t>
  </si>
  <si>
    <t xml:space="preserve">70350697            </t>
  </si>
  <si>
    <t xml:space="preserve">   ARIAS  GUSTAVO</t>
  </si>
  <si>
    <t>001-COM-02019025-00</t>
  </si>
  <si>
    <t xml:space="preserve">71718918            </t>
  </si>
  <si>
    <t xml:space="preserve">   URIBE FRANCO RUBEN DARIO</t>
  </si>
  <si>
    <t>001-COM-02020066-00</t>
  </si>
  <si>
    <t xml:space="preserve">72154150            </t>
  </si>
  <si>
    <t xml:space="preserve">   DE FEX GOMEZ RICARDO</t>
  </si>
  <si>
    <t>007-COM-00017148-01</t>
  </si>
  <si>
    <t xml:space="preserve">72344500            </t>
  </si>
  <si>
    <t xml:space="preserve">   ROCA MENDEZ ENRIQUE</t>
  </si>
  <si>
    <t>005-COM-02017111-01</t>
  </si>
  <si>
    <t xml:space="preserve">74417592            </t>
  </si>
  <si>
    <t xml:space="preserve">   GARZON PULIDO EDIN ERNESTO</t>
  </si>
  <si>
    <t>001-COM-02019456-00</t>
  </si>
  <si>
    <t xml:space="preserve">7709556             </t>
  </si>
  <si>
    <t xml:space="preserve">   PEDOMO  ALEXANDER</t>
  </si>
  <si>
    <t>001-COM-02019219-00</t>
  </si>
  <si>
    <t xml:space="preserve">79111345            </t>
  </si>
  <si>
    <t xml:space="preserve">   ALFEREZ RAMOS HERNANDO</t>
  </si>
  <si>
    <t>002-COM-00016166-01</t>
  </si>
  <si>
    <t xml:space="preserve">79189889            </t>
  </si>
  <si>
    <t xml:space="preserve">   MUÑOZ BARBOSA JAIRO ANDRES</t>
  </si>
  <si>
    <t>001-COM-02021044-00</t>
  </si>
  <si>
    <t xml:space="preserve">79701857            </t>
  </si>
  <si>
    <t xml:space="preserve">   JIMENEZ  JORGE</t>
  </si>
  <si>
    <t>002-COM-00016188-01</t>
  </si>
  <si>
    <t xml:space="preserve">79898640            </t>
  </si>
  <si>
    <t xml:space="preserve">   GALLEGO GARCIA LEONEL RICARDO</t>
  </si>
  <si>
    <t>001-COM-02018325-00</t>
  </si>
  <si>
    <t>001-COM-20212231-00</t>
  </si>
  <si>
    <t xml:space="preserve">800143514           </t>
  </si>
  <si>
    <t xml:space="preserve">   PAULINA IMPORTACIONES SAS</t>
  </si>
  <si>
    <t>007-COM-00016218-01</t>
  </si>
  <si>
    <t>001-COM-02018497-00</t>
  </si>
  <si>
    <t xml:space="preserve">800198591           </t>
  </si>
  <si>
    <t xml:space="preserve">   MICROSOFT COLOMBIA INC</t>
  </si>
  <si>
    <t>002-COM-00016133-01</t>
  </si>
  <si>
    <t>002-COM-00016284-01</t>
  </si>
  <si>
    <t xml:space="preserve">800234734           </t>
  </si>
  <si>
    <t xml:space="preserve">   PRINTER COMPUTERS SERVICE SAS</t>
  </si>
  <si>
    <t>002-COM-02017296-01</t>
  </si>
  <si>
    <t xml:space="preserve">800241311           </t>
  </si>
  <si>
    <t xml:space="preserve">   C Y C AUTOPARTES S.A.S</t>
  </si>
  <si>
    <t>001-COM-02019398-00</t>
  </si>
  <si>
    <t xml:space="preserve">800251370           </t>
  </si>
  <si>
    <t xml:space="preserve">   LA DESPENSA NATURAL SAS</t>
  </si>
  <si>
    <t>001-COM-02019063-00</t>
  </si>
  <si>
    <t xml:space="preserve">805019312           </t>
  </si>
  <si>
    <t xml:space="preserve">   FERREPLASTICOS CALI S A S</t>
  </si>
  <si>
    <t>001-COM-02021102-00</t>
  </si>
  <si>
    <t xml:space="preserve">830003564           </t>
  </si>
  <si>
    <t xml:space="preserve">   EPS FAMISANAR SAS</t>
  </si>
  <si>
    <t>001-COM-02018613-00</t>
  </si>
  <si>
    <t>002-COM-00017133-01</t>
  </si>
  <si>
    <t>002-FC-00017134-01</t>
  </si>
  <si>
    <t>002-COM-00017141-01</t>
  </si>
  <si>
    <t>001-COM-02019204-00</t>
  </si>
  <si>
    <t xml:space="preserve">830014721           </t>
  </si>
  <si>
    <t xml:space="preserve">   NUEVOS RECURSOS SAS</t>
  </si>
  <si>
    <t>002-COM-00016113-01</t>
  </si>
  <si>
    <t xml:space="preserve">830025916           </t>
  </si>
  <si>
    <t xml:space="preserve">   IMPOCOSER LTDA.</t>
  </si>
  <si>
    <t>001-COM-02019072-00</t>
  </si>
  <si>
    <t xml:space="preserve">830025978           </t>
  </si>
  <si>
    <t xml:space="preserve">   PROTECTOR SAS</t>
  </si>
  <si>
    <t>001-COM-02018429-00</t>
  </si>
  <si>
    <t xml:space="preserve">830055625           </t>
  </si>
  <si>
    <t xml:space="preserve">   JAS FORWARDING DE COLOMBIA S A</t>
  </si>
  <si>
    <t>001-COM-02021092-00</t>
  </si>
  <si>
    <t xml:space="preserve">830067482           </t>
  </si>
  <si>
    <t xml:space="preserve">   JAPON KOREA BOGOTA SAS</t>
  </si>
  <si>
    <t>001-COM-02021226-00</t>
  </si>
  <si>
    <t xml:space="preserve">830084362           </t>
  </si>
  <si>
    <t xml:space="preserve">   ARD INC SUCURSAL COLOMBIA</t>
  </si>
  <si>
    <t>001-COM-20212411-00</t>
  </si>
  <si>
    <t>008-COM-00017237-01</t>
  </si>
  <si>
    <t>001-COM-02019237-00</t>
  </si>
  <si>
    <t xml:space="preserve">830087721           </t>
  </si>
  <si>
    <t xml:space="preserve">   ILUMINACION Y MATERIALES ELECTRICOS S.A.S</t>
  </si>
  <si>
    <t>001-COM-02020060-00</t>
  </si>
  <si>
    <t>001-COM-02020082-00</t>
  </si>
  <si>
    <t>001-COM-02020283-00</t>
  </si>
  <si>
    <t>001-COM-02020359-00</t>
  </si>
  <si>
    <t>001-COM-02020369-00</t>
  </si>
  <si>
    <t>001-COM-02020383-00</t>
  </si>
  <si>
    <t>001-COM-02020395-00</t>
  </si>
  <si>
    <t>001-COM-02020417-00</t>
  </si>
  <si>
    <t>001-COM-02020450-00</t>
  </si>
  <si>
    <t xml:space="preserve">830099889           </t>
  </si>
  <si>
    <t xml:space="preserve">   TINTAS PLASTICEL LTDA</t>
  </si>
  <si>
    <t>001-COM-02020447-00</t>
  </si>
  <si>
    <t xml:space="preserve">830117139           </t>
  </si>
  <si>
    <t xml:space="preserve">   NIPRO MEDICAL CORPORATION</t>
  </si>
  <si>
    <t>002-CC-00029041-01</t>
  </si>
  <si>
    <t xml:space="preserve">83251780            </t>
  </si>
  <si>
    <t xml:space="preserve">   MEJIA SILVA EDGAR</t>
  </si>
  <si>
    <t>002-COM-00017149-01</t>
  </si>
  <si>
    <t>001-COM-02021245-00</t>
  </si>
  <si>
    <t xml:space="preserve">860006127           </t>
  </si>
  <si>
    <t xml:space="preserve">   SIGRA S A</t>
  </si>
  <si>
    <t>002-COM-20150341-01</t>
  </si>
  <si>
    <t>001-COM-02019253-00</t>
  </si>
  <si>
    <t>001-COM-02019318-00</t>
  </si>
  <si>
    <t>002-COM-02019422-00</t>
  </si>
  <si>
    <t>002-COM-02019417-00</t>
  </si>
  <si>
    <t>002-COM-02020020-00</t>
  </si>
  <si>
    <t xml:space="preserve">860009826           </t>
  </si>
  <si>
    <t xml:space="preserve">   ASSA ABLOY COLOMBIA SAS</t>
  </si>
  <si>
    <t>002-COM-02019358-00</t>
  </si>
  <si>
    <t>001-COM-02019330-00</t>
  </si>
  <si>
    <t>001-COM-02018345-00</t>
  </si>
  <si>
    <t>001-COM-02019001-00</t>
  </si>
  <si>
    <t>001-COM-02019002-00</t>
  </si>
  <si>
    <t xml:space="preserve">860517435           </t>
  </si>
  <si>
    <t xml:space="preserve">   GRUPO SASA SAS</t>
  </si>
  <si>
    <t>001-COM-02020127-00</t>
  </si>
  <si>
    <t xml:space="preserve">860532598           </t>
  </si>
  <si>
    <t xml:space="preserve">   SURTI JAPON LIMITADA</t>
  </si>
  <si>
    <t>001-COM-02019250-00</t>
  </si>
  <si>
    <t>001-COM-02018201-00</t>
  </si>
  <si>
    <t>001-COM-02018648-00</t>
  </si>
  <si>
    <t xml:space="preserve">890900910           </t>
  </si>
  <si>
    <t xml:space="preserve">   CENTRAL DE RODAMIENTOS S.A. - CENRODASA</t>
  </si>
  <si>
    <t>001-COM-02018415-00</t>
  </si>
  <si>
    <t xml:space="preserve">900024208           </t>
  </si>
  <si>
    <t xml:space="preserve">   C &amp; B  PAPELES DE COLOMBIA S.A.S</t>
  </si>
  <si>
    <t>001-COM-02019481-00</t>
  </si>
  <si>
    <t xml:space="preserve">900108462           </t>
  </si>
  <si>
    <t xml:space="preserve">   E Y C SYSTEM SAS</t>
  </si>
  <si>
    <t>002-COM-00016109-01</t>
  </si>
  <si>
    <t xml:space="preserve">900147316           </t>
  </si>
  <si>
    <t xml:space="preserve">   CASA GOLFILLED LTDA</t>
  </si>
  <si>
    <t>002-COM-02020299-00</t>
  </si>
  <si>
    <t xml:space="preserve">900219129           </t>
  </si>
  <si>
    <t xml:space="preserve">   GRUPO EMPRESARIAL PROMOTORES DE TIERRA COLOMBIANA </t>
  </si>
  <si>
    <t>001-COM-02018537-00</t>
  </si>
  <si>
    <t xml:space="preserve">900245507           </t>
  </si>
  <si>
    <t xml:space="preserve">   GRUPO PRISMA 360 SAS</t>
  </si>
  <si>
    <t>002-COM-02016025-01</t>
  </si>
  <si>
    <t xml:space="preserve">900253167           </t>
  </si>
  <si>
    <t xml:space="preserve">   TX SOLUCIONES SAS</t>
  </si>
  <si>
    <t>001-COM-02021233-00</t>
  </si>
  <si>
    <t xml:space="preserve">900273971           </t>
  </si>
  <si>
    <t xml:space="preserve">   AUTOVIDRIOS NARANJAL SAS</t>
  </si>
  <si>
    <t>001-COM-02021007-00</t>
  </si>
  <si>
    <t xml:space="preserve">900326041           </t>
  </si>
  <si>
    <t xml:space="preserve">   RU&amp;DA SAS</t>
  </si>
  <si>
    <t>001-COM-02019151-00</t>
  </si>
  <si>
    <t xml:space="preserve">900345976           </t>
  </si>
  <si>
    <t xml:space="preserve">   PROQUIMORT IMPORT S.A.S.</t>
  </si>
  <si>
    <t>001-COM-02021158-00</t>
  </si>
  <si>
    <t xml:space="preserve">900348769           </t>
  </si>
  <si>
    <t xml:space="preserve">   INVERSIONES Y DISTRIBUCIONES COMERCIALES SAS</t>
  </si>
  <si>
    <t>001-COM-02018409-00</t>
  </si>
  <si>
    <t xml:space="preserve">900350821           </t>
  </si>
  <si>
    <t xml:space="preserve">   JS SUMNISTROS SAS</t>
  </si>
  <si>
    <t>002-COM-00016108-01</t>
  </si>
  <si>
    <t xml:space="preserve">900397189           </t>
  </si>
  <si>
    <t xml:space="preserve">   MBE PARTINERS CORP SUCURSAL COLOMBI</t>
  </si>
  <si>
    <t>002-COM-00016139-01</t>
  </si>
  <si>
    <t>002-COM-00016299-01</t>
  </si>
  <si>
    <t xml:space="preserve">900401002           </t>
  </si>
  <si>
    <t xml:space="preserve">   3PL LOGISTICS SOLUTIONS COLOMBIA SAS</t>
  </si>
  <si>
    <t>001-COM-02019201-00</t>
  </si>
  <si>
    <t xml:space="preserve">900410128           </t>
  </si>
  <si>
    <t xml:space="preserve">   BEST STOCK SAS</t>
  </si>
  <si>
    <t>001-COM-02018488-00</t>
  </si>
  <si>
    <t xml:space="preserve">900427365           </t>
  </si>
  <si>
    <t xml:space="preserve">   PUNTO NATURAL ZAMORA PRIETO SAS</t>
  </si>
  <si>
    <t>001-COM-02020387-00</t>
  </si>
  <si>
    <t xml:space="preserve">900488531           </t>
  </si>
  <si>
    <t xml:space="preserve">   COMERCIALIZADORA NACIONAL DE FRENOS S.A.S</t>
  </si>
  <si>
    <t>001-COM-02019474-00</t>
  </si>
  <si>
    <t xml:space="preserve">900514880           </t>
  </si>
  <si>
    <t xml:space="preserve">   UNITED TRUCK PARTS S.A.S</t>
  </si>
  <si>
    <t>001-COM-02020379-00</t>
  </si>
  <si>
    <t xml:space="preserve">900553744           </t>
  </si>
  <si>
    <t xml:space="preserve">   SISTEMAS Y COPIADORAS SAS</t>
  </si>
  <si>
    <t>001-COM-02020126-00</t>
  </si>
  <si>
    <t xml:space="preserve">900661311           </t>
  </si>
  <si>
    <t xml:space="preserve">   GORILLA NUTRITION SAS</t>
  </si>
  <si>
    <t>002-COM-02019489-00</t>
  </si>
  <si>
    <t xml:space="preserve">900672946           </t>
  </si>
  <si>
    <t xml:space="preserve">   AROMATIZA SAS</t>
  </si>
  <si>
    <t>001-COM-02019345-00</t>
  </si>
  <si>
    <t xml:space="preserve">900712177           </t>
  </si>
  <si>
    <t xml:space="preserve">   TODOVIDIROS AUTOS HYN SAS</t>
  </si>
  <si>
    <t>001-COM-02021021-00</t>
  </si>
  <si>
    <t>001-COM-02021093-00</t>
  </si>
  <si>
    <t>001-COM-02021094-00</t>
  </si>
  <si>
    <t>001-COM-02021095-00</t>
  </si>
  <si>
    <t xml:space="preserve">900776215           </t>
  </si>
  <si>
    <t xml:space="preserve">   ACHIRAS GIGANTEÑAS Y PRODUCTOS SAS</t>
  </si>
  <si>
    <t>001-COM-02021186-00</t>
  </si>
  <si>
    <t xml:space="preserve">900930749           </t>
  </si>
  <si>
    <t xml:space="preserve">   PROVEEDOR PORTUARIO SAS</t>
  </si>
  <si>
    <t>001-COM-02018226-00</t>
  </si>
  <si>
    <t>001-COM-02019277-00</t>
  </si>
  <si>
    <t xml:space="preserve">900946873           </t>
  </si>
  <si>
    <t xml:space="preserve">   LATIN AMERICA TECHNOLOGY SAS</t>
  </si>
  <si>
    <t>002-COM-02018125-01</t>
  </si>
  <si>
    <t xml:space="preserve">900954334           </t>
  </si>
  <si>
    <t xml:space="preserve">   PELTEXCO SAS</t>
  </si>
  <si>
    <t>001-COM-02020191-00</t>
  </si>
  <si>
    <t xml:space="preserve">900956362           </t>
  </si>
  <si>
    <t xml:space="preserve">   GLASS SERVICE SAS</t>
  </si>
  <si>
    <t>001-NG-00004419-00</t>
  </si>
  <si>
    <t xml:space="preserve">900991724           </t>
  </si>
  <si>
    <t xml:space="preserve">   SANTA MARTA GOLDEN SAS</t>
  </si>
  <si>
    <t>001-COM-02020355-00</t>
  </si>
  <si>
    <t xml:space="preserve">901050753           </t>
  </si>
  <si>
    <t xml:space="preserve">   TAPIFORROS SAS</t>
  </si>
  <si>
    <t>001-COM-02021030-00</t>
  </si>
  <si>
    <t xml:space="preserve">901081516           </t>
  </si>
  <si>
    <t xml:space="preserve">   INSIDENUTRITION SAS</t>
  </si>
  <si>
    <t>001-COM-20210281-00</t>
  </si>
  <si>
    <t xml:space="preserve">901087803           </t>
  </si>
  <si>
    <t xml:space="preserve">   CLICK DISTRIBUCIONES</t>
  </si>
  <si>
    <t>002-COM-02019377-00</t>
  </si>
  <si>
    <t xml:space="preserve">901103271           </t>
  </si>
  <si>
    <t xml:space="preserve">   INDUSTRIA TEXTIL ANDINA S.A.S</t>
  </si>
  <si>
    <t>001-COM-02021117-00</t>
  </si>
  <si>
    <t xml:space="preserve">901113334           </t>
  </si>
  <si>
    <t xml:space="preserve">   DISTRIBUCIONES MAX REPUESTOS</t>
  </si>
  <si>
    <t>001-COM-02020336-00</t>
  </si>
  <si>
    <t>001-COM-02020256-00</t>
  </si>
  <si>
    <t>001-COM-02021079-00</t>
  </si>
  <si>
    <t xml:space="preserve">901149601           </t>
  </si>
  <si>
    <t xml:space="preserve">   JAGOR PUBLICIDAD</t>
  </si>
  <si>
    <t>001-COM-02021122-00</t>
  </si>
  <si>
    <t xml:space="preserve">901149647           </t>
  </si>
  <si>
    <t xml:space="preserve">   IN SUPPLY LOGISTICA Y SERVICIOS SAS</t>
  </si>
  <si>
    <t>001-COM-02019244-00</t>
  </si>
  <si>
    <t xml:space="preserve">901152402           </t>
  </si>
  <si>
    <t xml:space="preserve">   CALZADO LAURITO SAS</t>
  </si>
  <si>
    <t>001-COM-02019501-00</t>
  </si>
  <si>
    <t xml:space="preserve">901163071           </t>
  </si>
  <si>
    <t xml:space="preserve">   INVERSIONES FRESCO NATURAL SAS</t>
  </si>
  <si>
    <t>001-COM-02020261-00</t>
  </si>
  <si>
    <t xml:space="preserve">901174730           </t>
  </si>
  <si>
    <t xml:space="preserve">   NEXXT ENERGY S.A.S</t>
  </si>
  <si>
    <t>001-COM-02021138-00</t>
  </si>
  <si>
    <t xml:space="preserve">901184194           </t>
  </si>
  <si>
    <t xml:space="preserve">   MI LABORATORIOS MILAN SAS</t>
  </si>
  <si>
    <t>001-COM-02021236-00</t>
  </si>
  <si>
    <t xml:space="preserve">901186432           </t>
  </si>
  <si>
    <t xml:space="preserve">   WS-DS LTD. SUCURSAL COLOMBIA</t>
  </si>
  <si>
    <t>001-COM-02021078-00</t>
  </si>
  <si>
    <t xml:space="preserve">901238135           </t>
  </si>
  <si>
    <t xml:space="preserve">   ORGANIZACION FERNANDEZ ARDILA S.A.S</t>
  </si>
  <si>
    <t>001-COM-02021099-00</t>
  </si>
  <si>
    <t>001-COM-02021163-00</t>
  </si>
  <si>
    <t xml:space="preserve">901290174           </t>
  </si>
  <si>
    <t xml:space="preserve">   MANOA MOBILIARIO SAS</t>
  </si>
  <si>
    <t>001-COM-02021032-00</t>
  </si>
  <si>
    <t xml:space="preserve">901337555           </t>
  </si>
  <si>
    <t xml:space="preserve">   ALIVE LAB SAS</t>
  </si>
  <si>
    <t>001-COM-02021181-00</t>
  </si>
  <si>
    <t xml:space="preserve">91301618            </t>
  </si>
  <si>
    <t xml:space="preserve">   CASAS MATEUS CLAUDIO YAMIR</t>
  </si>
  <si>
    <t>001-COM-02019445-00</t>
  </si>
  <si>
    <t xml:space="preserve">94351418            </t>
  </si>
  <si>
    <t xml:space="preserve">   CANDAMIL PEREZ CARLOS ANDRES</t>
  </si>
  <si>
    <t>001-COM-02019441-00</t>
  </si>
  <si>
    <t xml:space="preserve">  COMPENSACIONES CREDITO                  </t>
  </si>
  <si>
    <t xml:space="preserve">800027656           </t>
  </si>
  <si>
    <t xml:space="preserve">   TEXTILES ACRILAN LTDA</t>
  </si>
  <si>
    <t>001-COM-02020122-00</t>
  </si>
  <si>
    <t>001-NCA-00000059-00</t>
  </si>
  <si>
    <t>001-COM-02020452-00</t>
  </si>
  <si>
    <t>001-COM-02020472-00</t>
  </si>
  <si>
    <t>001-COM-02021238-00</t>
  </si>
  <si>
    <t>001-COM-02021239-00</t>
  </si>
  <si>
    <t>002-COM-02019465-00</t>
  </si>
  <si>
    <t>002-COM-02019499-00</t>
  </si>
  <si>
    <t>002-COM-02019500-00</t>
  </si>
  <si>
    <t>002-COM-02020003-00</t>
  </si>
  <si>
    <t>002-COM-02020029-00</t>
  </si>
  <si>
    <t>002-COM-02020048-00</t>
  </si>
  <si>
    <t>002-COM-02020065-00</t>
  </si>
  <si>
    <t>001-COM-02020085-00</t>
  </si>
  <si>
    <t>001-COM-02020128-00</t>
  </si>
  <si>
    <t>001-COM-02020185-00</t>
  </si>
  <si>
    <t>001-COM-02020187-00</t>
  </si>
  <si>
    <t>001-COM-02020186-00</t>
  </si>
  <si>
    <t>001-COM-02020040-00</t>
  </si>
  <si>
    <t>001-COM-02020042-00</t>
  </si>
  <si>
    <t>001-COM-02020087-00</t>
  </si>
  <si>
    <t>001-COM-02020114-00</t>
  </si>
  <si>
    <t>001-COM-02020118-00</t>
  </si>
  <si>
    <t>001-COM-02020192-00</t>
  </si>
  <si>
    <t>001-COM-02020084-00</t>
  </si>
  <si>
    <t>001-COM-02020088-00</t>
  </si>
  <si>
    <t>001-COM-02020468-00</t>
  </si>
  <si>
    <t>001-COM-02020184-00</t>
  </si>
  <si>
    <t>001-COM-02020292-00</t>
  </si>
  <si>
    <t>002-COM-02020244-00</t>
  </si>
  <si>
    <t>001-COM-02020384-00</t>
  </si>
  <si>
    <t>001-COM-02020467-00</t>
  </si>
  <si>
    <t>001-COM-02021040-00</t>
  </si>
  <si>
    <t>001-COM-02021215-00</t>
  </si>
  <si>
    <t>001-COM-02021235-00</t>
  </si>
  <si>
    <t>001-COM-02020397-00</t>
  </si>
  <si>
    <t>001-COM-02021010-00</t>
  </si>
  <si>
    <t xml:space="preserve">830095754           </t>
  </si>
  <si>
    <t xml:space="preserve">   ROTAM AGROCHEMICAL COLOMBIA SAS</t>
  </si>
  <si>
    <t>001-COM-02020179-00</t>
  </si>
  <si>
    <t xml:space="preserve">860001307           </t>
  </si>
  <si>
    <t xml:space="preserve">   DISTRIBUIDORA NISSAN S A DINISSAN</t>
  </si>
  <si>
    <t>001-COM-02020058-00</t>
  </si>
  <si>
    <t>001-COM-02019496-00</t>
  </si>
  <si>
    <t>001-COM-02020246-00</t>
  </si>
  <si>
    <t>001-COM-02019296-00</t>
  </si>
  <si>
    <t>001-COM-02019346-00</t>
  </si>
  <si>
    <t>001-COM-02019418-00</t>
  </si>
  <si>
    <t>001-COM-02019420-00</t>
  </si>
  <si>
    <t>001-COM-02019419-00</t>
  </si>
  <si>
    <t>001-COM-02019386-00</t>
  </si>
  <si>
    <t>001-COM-02019421-00</t>
  </si>
  <si>
    <t>001-COM-02019438-00</t>
  </si>
  <si>
    <t>001-COM-02019468-00</t>
  </si>
  <si>
    <t>001-COM-02019469-00</t>
  </si>
  <si>
    <t>001-COM-02019466-00</t>
  </si>
  <si>
    <t>001-COM-02019471-00</t>
  </si>
  <si>
    <t>001-COM-00202017-00</t>
  </si>
  <si>
    <t>001-COM-02020019-00</t>
  </si>
  <si>
    <t>001-COM-02020014-00</t>
  </si>
  <si>
    <t>001-COM-02020018-00</t>
  </si>
  <si>
    <t>001-COM-02020051-00</t>
  </si>
  <si>
    <t>001-COM-02020016-00</t>
  </si>
  <si>
    <t>001-COM-02020104-00</t>
  </si>
  <si>
    <t>001-COM-02020105-00</t>
  </si>
  <si>
    <t>001-COM-02020106-00</t>
  </si>
  <si>
    <t>001-COM-02020107-00</t>
  </si>
  <si>
    <t>001-COM-02020108-00</t>
  </si>
  <si>
    <t>001-COM-02020109-00</t>
  </si>
  <si>
    <t>001-COM-02020110-00</t>
  </si>
  <si>
    <t>001-COM-02020112-00</t>
  </si>
  <si>
    <t>001-COM-02020113-00</t>
  </si>
  <si>
    <t>001-COM-02020245-00</t>
  </si>
  <si>
    <t>001-COM-02020049-00</t>
  </si>
  <si>
    <t>001-COM-02020050-00</t>
  </si>
  <si>
    <t>001-COM-02020182-00</t>
  </si>
  <si>
    <t>001-COM-02020205-00</t>
  </si>
  <si>
    <t>001-COM-02020206-00</t>
  </si>
  <si>
    <t>001-COM-02020207-00</t>
  </si>
  <si>
    <t>001-COM-02020208-00</t>
  </si>
  <si>
    <t>001-COM-02020209-00</t>
  </si>
  <si>
    <t>001-COM-02020210-00</t>
  </si>
  <si>
    <t>001-COM-02020211-00</t>
  </si>
  <si>
    <t>001-COM-02020212-00</t>
  </si>
  <si>
    <t>001-COM-02020218-00</t>
  </si>
  <si>
    <t>001-COM-02020219-00</t>
  </si>
  <si>
    <t>001-COM-02020220-00</t>
  </si>
  <si>
    <t>001-COM-02020231-00</t>
  </si>
  <si>
    <t>001-COM-02020232-00</t>
  </si>
  <si>
    <t>001-COM-02020237-00</t>
  </si>
  <si>
    <t>001-COM-02020262-00</t>
  </si>
  <si>
    <t>001-COM-02020277-00</t>
  </si>
  <si>
    <t>001-COM-02020280-00</t>
  </si>
  <si>
    <t>001-COM-02020279-00</t>
  </si>
  <si>
    <t>001-COM-02020276-00</t>
  </si>
  <si>
    <t>001-COM-20201091-00</t>
  </si>
  <si>
    <t>002-COM-02020343-00</t>
  </si>
  <si>
    <t>001-COM-02020111-00</t>
  </si>
  <si>
    <t>001-COM-02020427-00</t>
  </si>
  <si>
    <t>001-COM-02020443-00</t>
  </si>
  <si>
    <t>001-COM-02021155-00</t>
  </si>
  <si>
    <t>001-COM-02021207-00</t>
  </si>
  <si>
    <t>001-COM-02021208-00</t>
  </si>
  <si>
    <t>001-COM-02021016-00</t>
  </si>
  <si>
    <t>001-COM-02021017-00</t>
  </si>
  <si>
    <t>001-COM-02021036-00</t>
  </si>
  <si>
    <t>001-COM-20212431-00</t>
  </si>
  <si>
    <t>001-COM-02020142-00</t>
  </si>
  <si>
    <t>001-COM-02021047-00</t>
  </si>
  <si>
    <t>001-COM-02021054-00</t>
  </si>
  <si>
    <t>001-COM-20210471-00</t>
  </si>
  <si>
    <t>001-COM-20210541-00</t>
  </si>
  <si>
    <t>001-COM-02021125-00</t>
  </si>
  <si>
    <t>001-COM-20211251-00</t>
  </si>
  <si>
    <t>001-COM-02021100-00</t>
  </si>
  <si>
    <t>001-COM-02021149-00</t>
  </si>
  <si>
    <t>001-COM-20211001-00</t>
  </si>
  <si>
    <t>001-COM-20211491-00</t>
  </si>
  <si>
    <t>001-COM-20212031-00</t>
  </si>
  <si>
    <t>001-COM-02021243-00</t>
  </si>
  <si>
    <t>001-COM-02021203-00</t>
  </si>
  <si>
    <t>001-COM-00402002-00</t>
  </si>
  <si>
    <t>001-FC-00401732-00</t>
  </si>
  <si>
    <t>001-COM-02021225-00</t>
  </si>
  <si>
    <t>001-COM-02021248-00</t>
  </si>
  <si>
    <t>001-COM-02021231-00</t>
  </si>
  <si>
    <t>001-COM-20212371-00</t>
  </si>
  <si>
    <t xml:space="preserve">900155107           </t>
  </si>
  <si>
    <t xml:space="preserve">   CENCOSUD COLOMBIA SA</t>
  </si>
  <si>
    <t>001-COM-20194401-00</t>
  </si>
  <si>
    <t>001-COM-02020055-00</t>
  </si>
  <si>
    <t>001-COM-02020402-00</t>
  </si>
  <si>
    <t>001-COM-02021068-00</t>
  </si>
  <si>
    <t>001-COM-02021221-00</t>
  </si>
  <si>
    <t>001-COM-20212201-00</t>
  </si>
  <si>
    <t>001-COM-02021251-00</t>
  </si>
  <si>
    <t>001-COM-20202591-00</t>
  </si>
  <si>
    <t>001-COM-02021195-00</t>
  </si>
  <si>
    <t xml:space="preserve">900332590           </t>
  </si>
  <si>
    <t xml:space="preserve">   PROMOCALI SA ESP</t>
  </si>
  <si>
    <t>001-COM-02019406-00</t>
  </si>
  <si>
    <t xml:space="preserve">900446214           </t>
  </si>
  <si>
    <t xml:space="preserve">   IMPORTACIONES NIÑOLANDIA S.A.S</t>
  </si>
  <si>
    <t>001-COM-02020348-00</t>
  </si>
  <si>
    <t>001-COM-02020075-00</t>
  </si>
  <si>
    <t>001-COM-02020260-00</t>
  </si>
  <si>
    <t>001-COM-02021240-00</t>
  </si>
  <si>
    <t>001-COM-02021210-00</t>
  </si>
  <si>
    <t>001-COM-02021211-00</t>
  </si>
  <si>
    <t>001-COM-02021212-00</t>
  </si>
  <si>
    <t>001-COM-02021213-00</t>
  </si>
  <si>
    <t>001-COM-02021214-00</t>
  </si>
  <si>
    <t>001-COM-02021227-00</t>
  </si>
  <si>
    <t>001-COM-02021228-00</t>
  </si>
  <si>
    <t>001-COM-02021229-00</t>
  </si>
  <si>
    <t>001-COM-02021230-00</t>
  </si>
  <si>
    <t xml:space="preserve">900989715           </t>
  </si>
  <si>
    <t xml:space="preserve">   THE LABS SAS</t>
  </si>
  <si>
    <t>001-COM-02019134-00</t>
  </si>
  <si>
    <t>001-COM-02021222-00</t>
  </si>
  <si>
    <t>001-COM-02021242-00</t>
  </si>
  <si>
    <t>001-COM-02021045-00</t>
  </si>
  <si>
    <t>001-COM-02021046-00</t>
  </si>
  <si>
    <t xml:space="preserve">  COMPRA DE SUMINISTROS                   </t>
  </si>
  <si>
    <t>001-FC-00000099-00</t>
  </si>
  <si>
    <t xml:space="preserve">805001509           </t>
  </si>
  <si>
    <t xml:space="preserve">   WM IMPRESORES SA</t>
  </si>
  <si>
    <t>001-FC-00003790-00</t>
  </si>
  <si>
    <t>001-FC-00000371-00</t>
  </si>
  <si>
    <t>001-COM-02018190-00</t>
  </si>
  <si>
    <t>001-COM-02018207-00</t>
  </si>
  <si>
    <t>001-FC-00016383-00</t>
  </si>
  <si>
    <t>001-FC-00042185-00</t>
  </si>
  <si>
    <t>001-FC-00042601-00</t>
  </si>
  <si>
    <t>001-FC-00042602-00</t>
  </si>
  <si>
    <t>001-FC-00042604-00</t>
  </si>
  <si>
    <t>001-FC-00043174-00</t>
  </si>
  <si>
    <t>001-FC-00379118-00</t>
  </si>
  <si>
    <t xml:space="preserve">900258927           </t>
  </si>
  <si>
    <t xml:space="preserve">   POLSUQUIM SAS</t>
  </si>
  <si>
    <t>001-FC-00001284-00</t>
  </si>
  <si>
    <t xml:space="preserve">901389310           </t>
  </si>
  <si>
    <t xml:space="preserve">   IMPRYMAX COLOMBIA SAS</t>
  </si>
  <si>
    <t>001-FC-00000514-00</t>
  </si>
  <si>
    <t>001-FC-00000580-00</t>
  </si>
  <si>
    <t xml:space="preserve">901404500           </t>
  </si>
  <si>
    <t xml:space="preserve">   A&amp;G DOTACIONES S.A.S</t>
  </si>
  <si>
    <t>001-FC-00114872-00</t>
  </si>
  <si>
    <t>001-FC-00114873-00</t>
  </si>
  <si>
    <t xml:space="preserve">  TEMPORAL                                </t>
  </si>
  <si>
    <t>001-FC-00070587-00</t>
  </si>
  <si>
    <t>001-FC-00070618-00</t>
  </si>
  <si>
    <t>001-FC-00070622-00</t>
  </si>
  <si>
    <t>001-FC-00070761-00</t>
  </si>
  <si>
    <t>001-FC-00070758-00</t>
  </si>
  <si>
    <t>001-FC-00076671-00</t>
  </si>
  <si>
    <t>001-FC-00076673-00</t>
  </si>
  <si>
    <t>001-FC-00076797-00</t>
  </si>
  <si>
    <t>001-FC-00076798-00</t>
  </si>
  <si>
    <t>001-FC-00076823-00</t>
  </si>
  <si>
    <t>001-FC-00076937-00</t>
  </si>
  <si>
    <t>001-FC-00076939-00</t>
  </si>
  <si>
    <t>001-FC-00077110-00</t>
  </si>
  <si>
    <t>001-FC-00077208-00</t>
  </si>
  <si>
    <t>001-FC-00077072-00</t>
  </si>
  <si>
    <t>001-FC-00077073-00</t>
  </si>
  <si>
    <t>001-FC-00077077-00</t>
  </si>
  <si>
    <t>001-FC-00077206-00</t>
  </si>
  <si>
    <t>001-FC-00077207-00</t>
  </si>
  <si>
    <t>001-FC-00077346-00</t>
  </si>
  <si>
    <t>001-FC-00077347-00</t>
  </si>
  <si>
    <t>001-FC-00077368-00</t>
  </si>
  <si>
    <t>001-FC-00077389-00</t>
  </si>
  <si>
    <t>001-FC-00077390-00</t>
  </si>
  <si>
    <t>001-FC-00077391-00</t>
  </si>
  <si>
    <t>001-FC-00077488-00</t>
  </si>
  <si>
    <t>001-FC-00077625-00</t>
  </si>
  <si>
    <t>001-FC-00077626-00</t>
  </si>
  <si>
    <t>001-FC-00077642-00</t>
  </si>
  <si>
    <t>001-FC-00076938-00</t>
  </si>
  <si>
    <t>001-FC-00077644-00</t>
  </si>
  <si>
    <t>001-FC-00078028-00</t>
  </si>
  <si>
    <t>001-FC-00077779-00</t>
  </si>
  <si>
    <t>001-FC-00077780-00</t>
  </si>
  <si>
    <t>001-FC-00077781-00</t>
  </si>
  <si>
    <t>001-FC-00077787-00</t>
  </si>
  <si>
    <t>001-FC-00077912-00</t>
  </si>
  <si>
    <t>001-FC-00077913-00</t>
  </si>
  <si>
    <t>001-FC-00078029-00</t>
  </si>
  <si>
    <t>001-FC-00078030-00</t>
  </si>
  <si>
    <t>001-FC-00078170-00</t>
  </si>
  <si>
    <t>001-FC-00078171-00</t>
  </si>
  <si>
    <t>001-FC-00078370-00</t>
  </si>
  <si>
    <t>001-FC-00078222-00</t>
  </si>
  <si>
    <t>001-FC-00078369-00</t>
  </si>
  <si>
    <t>001-FC-00078371-00</t>
  </si>
  <si>
    <t>001-FC-00078524-00</t>
  </si>
  <si>
    <t>001-FC-00078525-00</t>
  </si>
  <si>
    <t>001-FC-00078651-00</t>
  </si>
  <si>
    <t>001-FC-00078652-00</t>
  </si>
  <si>
    <t>001-FC-00078653-00</t>
  </si>
  <si>
    <t>001-FC-00078795-00</t>
  </si>
  <si>
    <t>001-FC-00078796-00</t>
  </si>
  <si>
    <t>001-FC-00078683-00</t>
  </si>
  <si>
    <t>001-FC-00078820-00</t>
  </si>
  <si>
    <t>001-FC-00078821-00</t>
  </si>
  <si>
    <t>001-FC-00078822-00</t>
  </si>
  <si>
    <t>001-FC-00078936-00</t>
  </si>
  <si>
    <t>001-FC-00079060-00</t>
  </si>
  <si>
    <t>001-FC-00079061-00</t>
  </si>
  <si>
    <t>001-FC-00079106-00</t>
  </si>
  <si>
    <t>001-FC-00079107-00</t>
  </si>
  <si>
    <t>001-FC-00079108-00</t>
  </si>
  <si>
    <t>001-FC-00079199-00</t>
  </si>
  <si>
    <t>001-FC-00079280-00</t>
  </si>
  <si>
    <t>001-FC-00079281-00</t>
  </si>
  <si>
    <t>001-FC-00079436-00</t>
  </si>
  <si>
    <t>001-FC-00079437-00</t>
  </si>
  <si>
    <t>001-FC-00079438-00</t>
  </si>
  <si>
    <t>001-FC-00079471-00</t>
  </si>
  <si>
    <t>001-FC-00079357-00</t>
  </si>
  <si>
    <t>001-FC-00079605-00</t>
  </si>
  <si>
    <t>001-FC-00079719-00</t>
  </si>
  <si>
    <t>001-FC-00079750-00</t>
  </si>
  <si>
    <t>001-FC-00079894-00</t>
  </si>
  <si>
    <t>001-FC-00079997-00</t>
  </si>
  <si>
    <t xml:space="preserve">901199155           </t>
  </si>
  <si>
    <t xml:space="preserve">   TALENTUM BPO SAS</t>
  </si>
  <si>
    <t>001-FC-00000085-00</t>
  </si>
  <si>
    <t>001-FC-00000102-00</t>
  </si>
  <si>
    <t>001-FC-00000107-00</t>
  </si>
  <si>
    <t>001-FC-00000162-00</t>
  </si>
  <si>
    <t>001-FC-00000176-00</t>
  </si>
  <si>
    <t>001-FC-00000223-00</t>
  </si>
  <si>
    <t>001-FC-00000241-00</t>
  </si>
  <si>
    <t>001-FC-00000197-00</t>
  </si>
  <si>
    <t>001-FC-00000292-00</t>
  </si>
  <si>
    <t>001-FC-00000309-00</t>
  </si>
  <si>
    <t>001-FC-00000324-00</t>
  </si>
  <si>
    <t>001-FC-00000353-00</t>
  </si>
  <si>
    <t>001-FC-00000356-00</t>
  </si>
  <si>
    <t>001-FC-00000400-00</t>
  </si>
  <si>
    <t>001-FC-00000426-00</t>
  </si>
  <si>
    <t>001-FC-00000420-00</t>
  </si>
  <si>
    <t>001-FC-00000470-00</t>
  </si>
  <si>
    <t>001-FC-00000472-00</t>
  </si>
  <si>
    <t>001-FC-00000488-00</t>
  </si>
  <si>
    <t>001-FC-00000500-00</t>
  </si>
  <si>
    <t>001-FC-00000504-00</t>
  </si>
  <si>
    <t>001-FC-00000555-00</t>
  </si>
  <si>
    <t>001-FC-00000560-00</t>
  </si>
  <si>
    <t>001-FC-00000598-00</t>
  </si>
  <si>
    <t>001-FC-00000656-00</t>
  </si>
  <si>
    <t>001-FC-00000017-00</t>
  </si>
  <si>
    <t>001-FC-00000033-00</t>
  </si>
  <si>
    <t>001-FC-FE-00000085-00</t>
  </si>
  <si>
    <t>001-FC-00000093-00</t>
  </si>
  <si>
    <t>001-FC-FE-00000107-00</t>
  </si>
  <si>
    <t>001-FC-00000165-00</t>
  </si>
  <si>
    <t>001-FC-00000178-00</t>
  </si>
  <si>
    <t>001-FC-00000198-00</t>
  </si>
  <si>
    <t>001-FC-00000208-00</t>
  </si>
  <si>
    <t>001-FC-00000224-00</t>
  </si>
  <si>
    <t>001-FC-00000229-00</t>
  </si>
  <si>
    <t>001-FC-00000254-00</t>
  </si>
  <si>
    <t>001-FC-00000271-00</t>
  </si>
  <si>
    <t>001-FC-00000278-00</t>
  </si>
  <si>
    <t xml:space="preserve">830005308           </t>
  </si>
  <si>
    <t xml:space="preserve">   COMPANIA DE DESARROLLO A</t>
  </si>
  <si>
    <t>002-FC-00003414-01</t>
  </si>
  <si>
    <t>002-FC-00003969-01</t>
  </si>
  <si>
    <t>002-FC-00004133-01</t>
  </si>
  <si>
    <t>002-FC-00004205-01</t>
  </si>
  <si>
    <t>002-FC-00004272-01</t>
  </si>
  <si>
    <t>002-FC-00004341-01</t>
  </si>
  <si>
    <t>001-FC-00067589-00</t>
  </si>
  <si>
    <t>001-FC-00711358-00</t>
  </si>
  <si>
    <t>001-FC-00003861-00</t>
  </si>
  <si>
    <t>001-NI-00004223-00</t>
  </si>
  <si>
    <t>001-NI-00004227-00</t>
  </si>
  <si>
    <t xml:space="preserve">900392611           </t>
  </si>
  <si>
    <t xml:space="preserve">   MOVILRED SAS</t>
  </si>
  <si>
    <t>001-FC-00234151-00</t>
  </si>
  <si>
    <t>001-FC-00315326-00</t>
  </si>
  <si>
    <t>001-FC-00116067-00</t>
  </si>
  <si>
    <t>001-FC-00128542-00</t>
  </si>
  <si>
    <t xml:space="preserve">  REEMBOLSO DE CAJA                       </t>
  </si>
  <si>
    <t xml:space="preserve">1020420723          </t>
  </si>
  <si>
    <t xml:space="preserve">   OSORIO CHAVARRIAGA ROBINSON</t>
  </si>
  <si>
    <t>001-CM-00021549-00</t>
  </si>
  <si>
    <t>001-CM-00021550-00</t>
  </si>
  <si>
    <t xml:space="preserve">1026297001          </t>
  </si>
  <si>
    <t xml:space="preserve">   LOPEZ RIVERA KELLY JOHANA</t>
  </si>
  <si>
    <t>001-CM-00002038-00</t>
  </si>
  <si>
    <t xml:space="preserve">1042460198          </t>
  </si>
  <si>
    <t xml:space="preserve">   VALERA DE AVILA MILAGRO SARAY</t>
  </si>
  <si>
    <t>001-CM-00021048-00</t>
  </si>
  <si>
    <t>001-CM-00021304-00</t>
  </si>
  <si>
    <t xml:space="preserve">25164600            </t>
  </si>
  <si>
    <t xml:space="preserve">   FLOREZ JARAMILLO MARIA NELLY</t>
  </si>
  <si>
    <t>001-CM-00021306-00</t>
  </si>
  <si>
    <t xml:space="preserve">51679803            </t>
  </si>
  <si>
    <t xml:space="preserve">   ORTIZ TARAZONA SARITA</t>
  </si>
  <si>
    <t>001-CM-00020342-00</t>
  </si>
  <si>
    <t>001-CM-00020343-00</t>
  </si>
  <si>
    <t xml:space="preserve">64571052            </t>
  </si>
  <si>
    <t xml:space="preserve">   PACHECO  EMILSE</t>
  </si>
  <si>
    <t xml:space="preserve">79912679            </t>
  </si>
  <si>
    <t xml:space="preserve">   ZARATE DIAZ AUGUSTO</t>
  </si>
  <si>
    <t>001-CM-00021314-00</t>
  </si>
  <si>
    <t xml:space="preserve">80237308            </t>
  </si>
  <si>
    <t xml:space="preserve">   NOVOA MILLAN RICARDO</t>
  </si>
  <si>
    <t>001-LEG-01072021-00</t>
  </si>
  <si>
    <t xml:space="preserve">91184736            </t>
  </si>
  <si>
    <t xml:space="preserve">   ROJAS RUEDA ALEJO</t>
  </si>
  <si>
    <t>001-CM-00021033-00</t>
  </si>
  <si>
    <t>001-CM-00021034-00</t>
  </si>
  <si>
    <t xml:space="preserve">  UNION TEMPORAL 3A                       </t>
  </si>
  <si>
    <t xml:space="preserve">17806018            </t>
  </si>
  <si>
    <t xml:space="preserve">   PEREZ ESCUDERO PEDRO MANUEL</t>
  </si>
  <si>
    <t>001-FC-00000956-00</t>
  </si>
  <si>
    <t>001-FC-00000957-00</t>
  </si>
  <si>
    <t>001-FC-00000958-00</t>
  </si>
  <si>
    <t>002-FC-00000960-00</t>
  </si>
  <si>
    <t>002-FC-00000961-00</t>
  </si>
  <si>
    <t>002-FC-00000962-00</t>
  </si>
  <si>
    <t>001-FC-00000966-00</t>
  </si>
  <si>
    <t>001-FC-00000968-00</t>
  </si>
  <si>
    <t>001-FC-00000963-00</t>
  </si>
  <si>
    <t>001-FC-00000969-00</t>
  </si>
  <si>
    <t>001-FC-00000970-00</t>
  </si>
  <si>
    <t>001-FC-00000973-00</t>
  </si>
  <si>
    <t>001-FC-00000974-00</t>
  </si>
  <si>
    <t>001-FC-00000976-00</t>
  </si>
  <si>
    <t>001-FC-00000975-00</t>
  </si>
  <si>
    <t>001-FC-00000977-00</t>
  </si>
  <si>
    <t>001-FC-00000979-00</t>
  </si>
  <si>
    <t>001-FC-00000980-00</t>
  </si>
  <si>
    <t>001-FC-00000984-00</t>
  </si>
  <si>
    <t>001-FC-00000985-00</t>
  </si>
  <si>
    <t>001-FC-00000986-00</t>
  </si>
  <si>
    <t>001-FC-00000987-00</t>
  </si>
  <si>
    <t>001-FC-00000988-00</t>
  </si>
  <si>
    <t>001-FC-00000983-00</t>
  </si>
  <si>
    <t>001-FC-00000989-00</t>
  </si>
  <si>
    <t>001-FC-00000990-00</t>
  </si>
  <si>
    <t>001-FC-00000991-00</t>
  </si>
  <si>
    <t>001-FC-00000993-00</t>
  </si>
  <si>
    <t>001-FC-00000994-00</t>
  </si>
  <si>
    <t>001-FC-00000996-00</t>
  </si>
  <si>
    <t>002-FC-00000995-00</t>
  </si>
  <si>
    <t>002-FC-00000999-00</t>
  </si>
  <si>
    <t>002-FC-00000997-00</t>
  </si>
  <si>
    <t>002-FC-00000998-00</t>
  </si>
  <si>
    <t>002-FC-00001002-00</t>
  </si>
  <si>
    <t>002-FC-00001003-00</t>
  </si>
  <si>
    <t>002-FC-00001004-00</t>
  </si>
  <si>
    <t>002-FC-00001005-00</t>
  </si>
  <si>
    <t>002-FC-00001006-00</t>
  </si>
  <si>
    <t>001-FC-00001007-00</t>
  </si>
  <si>
    <t>001-FC-00001008-00</t>
  </si>
  <si>
    <t>001-FC-00001009-00</t>
  </si>
  <si>
    <t>001-FC-00001010-00</t>
  </si>
  <si>
    <t>001-FC-00001011-00</t>
  </si>
  <si>
    <t>001-FC-00001012-00</t>
  </si>
  <si>
    <t>001-FC-00001013-00</t>
  </si>
  <si>
    <t>001-FC-00001014-00</t>
  </si>
  <si>
    <t>001-FC-00001016-00</t>
  </si>
  <si>
    <t>001-FC-00001017-00</t>
  </si>
  <si>
    <t>001-FC-00001019-00</t>
  </si>
  <si>
    <t>001-FC-00001020-00</t>
  </si>
  <si>
    <t>001-FC-00001021-00</t>
  </si>
  <si>
    <t>001-FC-00001022-00</t>
  </si>
  <si>
    <t>001-FC-00001023-00</t>
  </si>
  <si>
    <t>001-FC-00001024-00</t>
  </si>
  <si>
    <t>001-FC-00001025-00</t>
  </si>
  <si>
    <t>001-FC-00001026-00</t>
  </si>
  <si>
    <t>001-FC-00001027-00</t>
  </si>
  <si>
    <t>001-FC-00001028-00</t>
  </si>
  <si>
    <t>001-FC-00001030-00</t>
  </si>
  <si>
    <t xml:space="preserve">4045256             </t>
  </si>
  <si>
    <t xml:space="preserve">   LOPEZ SUAREZ EDWIN EFREN</t>
  </si>
  <si>
    <t xml:space="preserve">72219082            </t>
  </si>
  <si>
    <t xml:space="preserve">   GONZALES LEON JAVIER</t>
  </si>
  <si>
    <t>001-CC-00201906-00</t>
  </si>
  <si>
    <t>002-FC-00085719-01</t>
  </si>
  <si>
    <t>002-FC-00085723-01</t>
  </si>
  <si>
    <t>002-FC-00086662-01</t>
  </si>
  <si>
    <t>002-FC-00086762-01</t>
  </si>
  <si>
    <t>001-FC-00088048-00</t>
  </si>
  <si>
    <t>001-FC-00088511-00</t>
  </si>
  <si>
    <t>001-FC-00088727-00</t>
  </si>
  <si>
    <t xml:space="preserve">88238457            </t>
  </si>
  <si>
    <t xml:space="preserve">   LANDAZABAL CASTELLANOS RAMON</t>
  </si>
  <si>
    <t>001-FC-00000272-00</t>
  </si>
  <si>
    <t>002-FC-00000278-00</t>
  </si>
  <si>
    <t xml:space="preserve">900133060           </t>
  </si>
  <si>
    <t xml:space="preserve">   EDEPSA E.S.P</t>
  </si>
  <si>
    <t>001-FC-00015243-00</t>
  </si>
  <si>
    <t>001-FC-00005803-00</t>
  </si>
  <si>
    <t>001-FC-00005904-00</t>
  </si>
  <si>
    <t>001-FC-00005915-00</t>
  </si>
  <si>
    <t>001-FC-00006058-00</t>
  </si>
  <si>
    <t>001-FC-00006087-00</t>
  </si>
  <si>
    <t>001-FC-00006148-00</t>
  </si>
  <si>
    <t>001-FC-00006158-00</t>
  </si>
  <si>
    <t>001-FC-00006170-00</t>
  </si>
  <si>
    <t>001-FC-00006172-00</t>
  </si>
  <si>
    <t>001-FC-00006175-00</t>
  </si>
  <si>
    <t>001-FC-00006176-00</t>
  </si>
  <si>
    <t>001-FC-00006232-00</t>
  </si>
  <si>
    <t>001-FC-00006277-00</t>
  </si>
  <si>
    <t>001-FC-00006278-00</t>
  </si>
  <si>
    <t>001-FC-00006284-00</t>
  </si>
  <si>
    <t>001-FC-00006220-00</t>
  </si>
  <si>
    <t>001-FC-00006394-00</t>
  </si>
  <si>
    <t>001-FC-00006395-00</t>
  </si>
  <si>
    <t xml:space="preserve">  GIROS Y FLETES POR PAGAR                </t>
  </si>
  <si>
    <t>002-FC-00190228-00</t>
  </si>
  <si>
    <t>002-NG-00005225-00</t>
  </si>
  <si>
    <t xml:space="preserve">  RECARGAS Y PREMIOS POR PAGAR            </t>
  </si>
  <si>
    <t xml:space="preserve">901153940           </t>
  </si>
  <si>
    <t xml:space="preserve">   GAMES AND BETTING S.A.S</t>
  </si>
  <si>
    <t>002-NG-00002768-00</t>
  </si>
  <si>
    <t>001-NG-00005213-00</t>
  </si>
  <si>
    <t>001-NR-00003234-00</t>
  </si>
  <si>
    <t xml:space="preserve">  UNION TEMPORAL ALIANZA LOGISTICA        </t>
  </si>
  <si>
    <t xml:space="preserve">10170813            </t>
  </si>
  <si>
    <t xml:space="preserve">   CARDONA ARIAS GUILLERMO LEON</t>
  </si>
  <si>
    <t xml:space="preserve">1051655731          </t>
  </si>
  <si>
    <t xml:space="preserve">   GEORGINA ISABEL  HERRERA SISNERO</t>
  </si>
  <si>
    <t>001-CC-00000075-00</t>
  </si>
  <si>
    <t>001-FC-00001051-00</t>
  </si>
  <si>
    <t>001-FC-00001052-00</t>
  </si>
  <si>
    <t>001-FC-00001053-00</t>
  </si>
  <si>
    <t>001-FC-00001054-00</t>
  </si>
  <si>
    <t>001-FC-00001056-00</t>
  </si>
  <si>
    <t>001-FC-00001032-00</t>
  </si>
  <si>
    <t>001-FC-00001033-00</t>
  </si>
  <si>
    <t>001-FC-00001034-00</t>
  </si>
  <si>
    <t>001-FC-00001035-00</t>
  </si>
  <si>
    <t>001-FC-00001036-00</t>
  </si>
  <si>
    <t>001-FC-00001037-00</t>
  </si>
  <si>
    <t>001-FC-00001039-00</t>
  </si>
  <si>
    <t>001-FC-00001040-00</t>
  </si>
  <si>
    <t>001-FC-00001041-00</t>
  </si>
  <si>
    <t>001-FC-00001043-00</t>
  </si>
  <si>
    <t>001-FC-00001046-00</t>
  </si>
  <si>
    <t>001-FC-00001047-00</t>
  </si>
  <si>
    <t>001-FC-00001048-00</t>
  </si>
  <si>
    <t>001-FC-00001050-00</t>
  </si>
  <si>
    <t>001-FC-00001055-00</t>
  </si>
  <si>
    <t>001-FC-00001057-00</t>
  </si>
  <si>
    <t>001-FC-00001059-00</t>
  </si>
  <si>
    <t>001-FC-00001061-00</t>
  </si>
  <si>
    <t xml:space="preserve">3814912             </t>
  </si>
  <si>
    <t xml:space="preserve">   ROCHA ORTIZ ALERCIO</t>
  </si>
  <si>
    <t>001-FC-00000013-00</t>
  </si>
  <si>
    <t>001-FC-00000145-00</t>
  </si>
  <si>
    <t>001-FC-00000153-00</t>
  </si>
  <si>
    <t>001-FC-00006349-00</t>
  </si>
  <si>
    <t>001-FC-00006350-00</t>
  </si>
  <si>
    <t>001-FC-00006385-00</t>
  </si>
  <si>
    <t>001-FC-00006614-00</t>
  </si>
  <si>
    <t>001-FC-00006515-00</t>
  </si>
  <si>
    <t>001-FC-00006516-00</t>
  </si>
  <si>
    <t>001-FC-00006517-00</t>
  </si>
  <si>
    <t>001-FC-00006518-00</t>
  </si>
  <si>
    <t>001-FC-00006526-00</t>
  </si>
  <si>
    <t>001-FC-00006534-00</t>
  </si>
  <si>
    <t>001-FC-00006538-00</t>
  </si>
  <si>
    <t>001-FC-00006613-00</t>
  </si>
  <si>
    <t>001-fc-00006612-00</t>
  </si>
  <si>
    <t>001-FC-00006636-00</t>
  </si>
  <si>
    <t>001-FC-00006637-00</t>
  </si>
  <si>
    <t>001-FC-00006648-00</t>
  </si>
  <si>
    <t>001-FC-00006949-00</t>
  </si>
  <si>
    <t>001-FC-00006691-00</t>
  </si>
  <si>
    <t>001-FC-00006711-00</t>
  </si>
  <si>
    <t>001-FC-00006712-00</t>
  </si>
  <si>
    <t>001-FC-00006713-00</t>
  </si>
  <si>
    <t>001-FC-00006714-00</t>
  </si>
  <si>
    <t>001-FC-00006715-00</t>
  </si>
  <si>
    <t>001-FC-00006692-00</t>
  </si>
  <si>
    <t>001-FC-00006895-00</t>
  </si>
  <si>
    <t>001-FC-00007307-00</t>
  </si>
  <si>
    <t>001-FC-00007311-00</t>
  </si>
  <si>
    <t>002-FC-00000069-00</t>
  </si>
  <si>
    <t>001-FC-00000170-00</t>
  </si>
  <si>
    <t>001-FC-00000171-00</t>
  </si>
  <si>
    <t>001-FC-00000174-00</t>
  </si>
  <si>
    <t>001-FC-00000175-00</t>
  </si>
  <si>
    <t>001-FC-00000129-00</t>
  </si>
  <si>
    <t>001-FC-00000266-00</t>
  </si>
  <si>
    <t>001-FC-00000276-00</t>
  </si>
  <si>
    <t>001-FC-00000277-00</t>
  </si>
  <si>
    <t>001-FC-00000508-00</t>
  </si>
  <si>
    <t>001-FC-00000579-00</t>
  </si>
  <si>
    <t>001-FC-00000582-00</t>
  </si>
  <si>
    <t>001-FC-00000583-00</t>
  </si>
  <si>
    <t>001-FC-00000584-00</t>
  </si>
  <si>
    <t>001-FC-00000585-00</t>
  </si>
  <si>
    <t>TOTAL CUENTAS COMERCIALES POR PAGAR Y OTRAS CUENTAS POR PAGAR</t>
  </si>
  <si>
    <t>NOTA 12,1 - OTROS PASIVOS NO FINANCIEROS</t>
  </si>
  <si>
    <t>OBSERVACIONES: ESTAS CUENTAS NO ESTAN EN CUENTA 2 VENCIMIENTO POR EDADES</t>
  </si>
  <si>
    <t>informacion tomada del balance de comprobacion. Se requiere auxilires de esta cuenta para detallar nombres</t>
  </si>
  <si>
    <t xml:space="preserve">  INGRESOS REC PARA 3ROS LIFT             </t>
  </si>
  <si>
    <t xml:space="preserve">900559843           </t>
  </si>
  <si>
    <t xml:space="preserve">   LIFTIT CARGO SAS</t>
  </si>
  <si>
    <t>001-FC-00006514-00</t>
  </si>
  <si>
    <t>001-FC-00006768-00</t>
  </si>
  <si>
    <t>001-IN-00006768-00</t>
  </si>
  <si>
    <t>001-IN-00006848-00</t>
  </si>
  <si>
    <t>001-FC-00006848-00</t>
  </si>
  <si>
    <t>001-IN-00007020-00</t>
  </si>
  <si>
    <t>001-FC-00007020-00</t>
  </si>
  <si>
    <t>001-FC-00007283-00</t>
  </si>
  <si>
    <t>001-IN-00007283-00</t>
  </si>
  <si>
    <t xml:space="preserve">  INGRESOS REC PARA TERCEROS RECAUDO      </t>
  </si>
  <si>
    <t xml:space="preserve">900452868           </t>
  </si>
  <si>
    <t xml:space="preserve">   2M&amp;W SAS</t>
  </si>
  <si>
    <t>067-VCR-00007498-00</t>
  </si>
  <si>
    <t>067-VCR-00007526-00</t>
  </si>
  <si>
    <t>067-VCR-00008537-00</t>
  </si>
  <si>
    <t>067-VCR-00008867-00</t>
  </si>
  <si>
    <t>067-VCR-00012665-00</t>
  </si>
  <si>
    <t>067-VCR-00012988-00</t>
  </si>
  <si>
    <t>067-VCR-00014561-00</t>
  </si>
  <si>
    <t>067-VCR-00015211-00</t>
  </si>
  <si>
    <t>067-VCR-00017889-00</t>
  </si>
  <si>
    <t>007-GCG-00002237-00</t>
  </si>
  <si>
    <t>067-GCG-00000204-00</t>
  </si>
  <si>
    <t>067-GCG-00000207-00</t>
  </si>
  <si>
    <t>067-GCG-00003779-00</t>
  </si>
  <si>
    <t>067-GCG-00004154-00</t>
  </si>
  <si>
    <t>067-GCG-00004453-00</t>
  </si>
  <si>
    <t>067-GCG-00006955-00</t>
  </si>
  <si>
    <t>067-GCG-00008594-00</t>
  </si>
  <si>
    <t>007-VCR-00005124-00</t>
  </si>
  <si>
    <t>007-VCR-00009364-00</t>
  </si>
  <si>
    <t>007-VCR-00017040-00</t>
  </si>
  <si>
    <t>007-VCR-00018602-00</t>
  </si>
  <si>
    <t>007-GCG-00000217-00</t>
  </si>
  <si>
    <t>007-GCG-00003273-00</t>
  </si>
  <si>
    <t>007-GCG-00003283-00</t>
  </si>
  <si>
    <t>007-GCG-00003783-00</t>
  </si>
  <si>
    <t>007-GCG-00003786-00</t>
  </si>
  <si>
    <t>007-GCG-00004683-00</t>
  </si>
  <si>
    <t>007-GCG-00004687-00</t>
  </si>
  <si>
    <t>007-GCG-00004965-00</t>
  </si>
  <si>
    <t>007-GCG-00005652-00</t>
  </si>
  <si>
    <t>007-GCG-00006073-00</t>
  </si>
  <si>
    <t>002-GCG-00013723-00</t>
  </si>
  <si>
    <t>007-GCG-00014029-00</t>
  </si>
  <si>
    <t>007-GCG-00029878-00</t>
  </si>
  <si>
    <t>007-GCG-00030695-00</t>
  </si>
  <si>
    <t xml:space="preserve">  CASINO                                  </t>
  </si>
  <si>
    <t xml:space="preserve">52144118            </t>
  </si>
  <si>
    <t xml:space="preserve">   TIRADO LLANOS CLAUDIA MILENA</t>
  </si>
  <si>
    <t>TOTAL OTROS PASIVOS NO FINANCIEROS</t>
  </si>
  <si>
    <t>NOTA 12,2 - PASIVO POR IMPUESTO DIFERIDO</t>
  </si>
  <si>
    <t>PASIVOS NO CORRIENTES - OTROS ACTIVOS</t>
  </si>
  <si>
    <t>U.A.E. DIRECCION DE IMPUESTOS Y ADUANAS NACIONALES</t>
  </si>
  <si>
    <t>TOTAL PASIVO POR IMPUESTO DIFERIDO</t>
  </si>
  <si>
    <t xml:space="preserve">PRESTAMOS BANCARIOS NACIONALES          </t>
  </si>
  <si>
    <t>VALORES RECIBIDOS PARA TERCEROS - VALORES PARA TERCEROS</t>
  </si>
  <si>
    <t xml:space="preserve">ANTICIPOS Y AVANCES RECIBIDOS - DE CLIENTES - GARANTIA   </t>
  </si>
  <si>
    <t xml:space="preserve">ANTICIPOS Y AVANCES RECIBIDOS - DE CLIENTES - CLIENTES NACIONALES   </t>
  </si>
  <si>
    <t>PAGOS ALIADAS  (CUENTA 29150580)</t>
  </si>
  <si>
    <t>RECAUDO VALIDDA SAS (CUENTA 29150563)</t>
  </si>
  <si>
    <t>RECAUDO TELMEX (CUENTA 29150554)</t>
  </si>
  <si>
    <t>FLETES POR PAGAR</t>
  </si>
  <si>
    <t>GIROS POR PAGAR CTES</t>
  </si>
  <si>
    <t xml:space="preserve">GARANTIA (CUENTA 29050503)                          </t>
  </si>
  <si>
    <t>CLIENTES NACIONALES (CUENTA 29050501)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</si>
</sst>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-&quot;$&quot;* #,##0.00_-;\-&quot;$&quot;* #,##0.00_-;_-&quot;$&quot;* &quot;-&quot;??_-;_-@_-"/>
    <numFmt numFmtId="166" formatCode="[$-C0A]mmmm\-yy;@"/>
    <numFmt numFmtId="167" formatCode="_([$$-240A]\ * #,##0.00_);_([$$-240A]\ * \(#,##0.00\);_([$$-240A]\ * &quot;-&quot;??_);_(@_)"/>
    <numFmt numFmtId="168" formatCode="_-* #,##0_-;\-* #,##0_-;_-* &quot;-&quot;??_-;_-@_-"/>
    <numFmt numFmtId="169" formatCode="dd\/mm\/yyyy"/>
    <numFmt numFmtId="170" formatCode="_([$$-240A]\ * #,##0_);_([$$-240A]\ * \(#,##0\);_([$$-240A]\ * &quot;-&quot;??_);_(@_)"/>
    <numFmt numFmtId="171" formatCode="_-&quot;$&quot;* #,##0_-;\-&quot;$&quot;* #,##0_-;_-&quot;$&quot;* &quot;-&quot;??_-;_-@_-"/>
    <numFmt numFmtId="172" formatCode="&quot;$&quot;#,##0.00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Calibri"/>
      <family val="2"/>
      <scheme val="minor"/>
    </font>
    <font>
      <i/>
      <sz val="10"/>
      <name val="Trebuchet MS"/>
      <family val="2"/>
    </font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/>
    <xf numFmtId="43" fontId="1" fillId="0" borderId="0" applyFont="0" applyFill="0" applyBorder="0" applyAlignment="0" applyProtection="0"/>
    <xf numFmtId="167" fontId="1" fillId="0" borderId="0"/>
    <xf numFmtId="9" fontId="1" fillId="0" borderId="0" applyFont="0" applyFill="0" applyBorder="0" applyAlignment="0" applyProtection="0"/>
    <xf numFmtId="0" fontId="13" fillId="0" borderId="0"/>
  </cellStyleXfs>
  <cellXfs count="16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165" fontId="3" fillId="0" borderId="7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5" fontId="2" fillId="3" borderId="2" xfId="1" applyFont="1" applyFill="1" applyBorder="1" applyAlignment="1">
      <alignment vertical="center"/>
    </xf>
    <xf numFmtId="168" fontId="8" fillId="0" borderId="0" xfId="3" applyNumberFormat="1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168" fontId="9" fillId="0" borderId="0" xfId="3" applyNumberFormat="1" applyFont="1" applyFill="1" applyAlignment="1"/>
    <xf numFmtId="168" fontId="9" fillId="0" borderId="0" xfId="3" applyNumberFormat="1" applyFont="1" applyFill="1" applyAlignment="1">
      <alignment vertical="center"/>
    </xf>
    <xf numFmtId="49" fontId="10" fillId="0" borderId="0" xfId="3" applyNumberFormat="1" applyFont="1" applyFill="1" applyAlignment="1">
      <alignment horizontal="center" vertical="center"/>
    </xf>
    <xf numFmtId="168" fontId="10" fillId="0" borderId="0" xfId="3" applyNumberFormat="1" applyFont="1" applyFill="1" applyAlignment="1">
      <alignment vertical="center"/>
    </xf>
    <xf numFmtId="3" fontId="10" fillId="0" borderId="0" xfId="3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center" vertical="center"/>
    </xf>
    <xf numFmtId="43" fontId="9" fillId="0" borderId="0" xfId="3" applyFont="1" applyFill="1" applyAlignment="1">
      <alignment horizontal="center" vertical="center"/>
    </xf>
    <xf numFmtId="3" fontId="9" fillId="0" borderId="0" xfId="3" applyNumberFormat="1" applyFont="1" applyFill="1" applyAlignment="1">
      <alignment vertical="center"/>
    </xf>
    <xf numFmtId="168" fontId="11" fillId="0" borderId="0" xfId="3" applyNumberFormat="1" applyFont="1" applyFill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168" fontId="9" fillId="0" borderId="8" xfId="3" applyNumberFormat="1" applyFont="1" applyFill="1" applyBorder="1" applyAlignment="1">
      <alignment vertical="center"/>
    </xf>
    <xf numFmtId="3" fontId="9" fillId="0" borderId="8" xfId="3" applyNumberFormat="1" applyFont="1" applyFill="1" applyBorder="1" applyAlignment="1">
      <alignment vertical="center"/>
    </xf>
    <xf numFmtId="168" fontId="9" fillId="0" borderId="0" xfId="3" applyNumberFormat="1" applyFont="1" applyFill="1" applyBorder="1" applyAlignment="1">
      <alignment vertical="center"/>
    </xf>
    <xf numFmtId="168" fontId="9" fillId="0" borderId="9" xfId="3" applyNumberFormat="1" applyFont="1" applyFill="1" applyBorder="1" applyAlignment="1">
      <alignment vertical="center"/>
    </xf>
    <xf numFmtId="3" fontId="9" fillId="0" borderId="9" xfId="3" applyNumberFormat="1" applyFont="1" applyFill="1" applyBorder="1" applyAlignment="1">
      <alignment vertical="center"/>
    </xf>
    <xf numFmtId="168" fontId="10" fillId="0" borderId="8" xfId="3" applyNumberFormat="1" applyFont="1" applyFill="1" applyBorder="1" applyAlignment="1">
      <alignment vertical="center"/>
    </xf>
    <xf numFmtId="168" fontId="10" fillId="0" borderId="0" xfId="3" applyNumberFormat="1" applyFont="1" applyFill="1" applyBorder="1" applyAlignment="1">
      <alignment vertical="center"/>
    </xf>
    <xf numFmtId="3" fontId="10" fillId="0" borderId="8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168" fontId="10" fillId="0" borderId="10" xfId="3" applyNumberFormat="1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vertical="center"/>
    </xf>
    <xf numFmtId="168" fontId="9" fillId="0" borderId="0" xfId="3" applyNumberFormat="1" applyFont="1" applyFill="1" applyAlignment="1">
      <alignment vertical="top" wrapText="1"/>
    </xf>
    <xf numFmtId="168" fontId="9" fillId="0" borderId="0" xfId="3" applyNumberFormat="1" applyFont="1" applyFill="1"/>
    <xf numFmtId="168" fontId="9" fillId="0" borderId="0" xfId="3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vertical="top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3" fontId="10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68" fontId="10" fillId="0" borderId="0" xfId="0" applyNumberFormat="1" applyFont="1" applyAlignment="1">
      <alignment horizontal="center" vertical="center"/>
    </xf>
    <xf numFmtId="9" fontId="9" fillId="0" borderId="0" xfId="5" applyFont="1" applyFill="1" applyAlignment="1">
      <alignment vertical="center"/>
    </xf>
    <xf numFmtId="168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70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43" fontId="9" fillId="0" borderId="0" xfId="0" applyNumberFormat="1" applyFont="1"/>
    <xf numFmtId="3" fontId="9" fillId="0" borderId="0" xfId="0" applyNumberFormat="1" applyFont="1"/>
    <xf numFmtId="168" fontId="9" fillId="0" borderId="0" xfId="0" applyNumberFormat="1" applyFont="1" applyAlignment="1">
      <alignment horizontal="center"/>
    </xf>
    <xf numFmtId="43" fontId="9" fillId="0" borderId="0" xfId="3" applyFont="1" applyFill="1" applyAlignment="1"/>
    <xf numFmtId="168" fontId="9" fillId="0" borderId="0" xfId="0" applyNumberFormat="1" applyFont="1"/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5" fontId="3" fillId="0" borderId="15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1" fontId="2" fillId="3" borderId="2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5" fontId="3" fillId="0" borderId="18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9" fontId="3" fillId="0" borderId="19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72" fontId="2" fillId="3" borderId="2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1" applyFont="1" applyFill="1" applyBorder="1" applyAlignment="1">
      <alignment horizontal="left" vertical="center"/>
    </xf>
    <xf numFmtId="173" fontId="3" fillId="0" borderId="14" xfId="0" applyNumberFormat="1" applyFont="1" applyBorder="1" applyAlignment="1">
      <alignment horizontal="left" vertical="center"/>
    </xf>
    <xf numFmtId="165" fontId="3" fillId="0" borderId="20" xfId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12" xfId="1" applyFont="1" applyFill="1" applyBorder="1" applyAlignment="1">
      <alignment horizontal="left" vertical="center"/>
    </xf>
    <xf numFmtId="173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65" fontId="2" fillId="3" borderId="2" xfId="1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Fill="1" applyAlignment="1">
      <alignment horizontal="center" vertical="center"/>
    </xf>
    <xf numFmtId="0" fontId="14" fillId="0" borderId="12" xfId="0" applyFont="1" applyFill="1" applyBorder="1"/>
    <xf numFmtId="0" fontId="14" fillId="0" borderId="12" xfId="0" applyFont="1" applyFill="1" applyBorder="1" applyAlignment="1">
      <alignment vertical="center"/>
    </xf>
    <xf numFmtId="169" fontId="14" fillId="0" borderId="12" xfId="0" applyNumberFormat="1" applyFont="1" applyFill="1" applyBorder="1" applyAlignment="1">
      <alignment vertical="center"/>
    </xf>
    <xf numFmtId="165" fontId="14" fillId="0" borderId="12" xfId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165" fontId="2" fillId="3" borderId="23" xfId="1" applyFont="1" applyFill="1" applyBorder="1" applyAlignment="1">
      <alignment vertical="center"/>
    </xf>
    <xf numFmtId="165" fontId="9" fillId="0" borderId="0" xfId="1" applyFont="1" applyFill="1" applyAlignment="1">
      <alignment vertical="center"/>
    </xf>
    <xf numFmtId="174" fontId="0" fillId="0" borderId="0" xfId="0" applyNumberFormat="1" applyFont="1"/>
    <xf numFmtId="0" fontId="14" fillId="0" borderId="12" xfId="0" applyFont="1" applyFill="1" applyBorder="1" applyAlignment="1">
      <alignment horizontal="left" vertical="center"/>
    </xf>
    <xf numFmtId="165" fontId="15" fillId="0" borderId="12" xfId="1" applyFont="1" applyFill="1" applyBorder="1" applyAlignment="1">
      <alignment horizontal="center" vertical="center"/>
    </xf>
    <xf numFmtId="165" fontId="0" fillId="0" borderId="0" xfId="0" applyNumberFormat="1" applyFont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169" fontId="14" fillId="0" borderId="1" xfId="0" applyNumberFormat="1" applyFont="1" applyFill="1" applyBorder="1" applyAlignment="1">
      <alignment vertical="center"/>
    </xf>
    <xf numFmtId="165" fontId="15" fillId="0" borderId="1" xfId="1" applyFont="1" applyFill="1" applyBorder="1" applyAlignment="1">
      <alignment horizontal="center" vertical="center"/>
    </xf>
    <xf numFmtId="165" fontId="15" fillId="0" borderId="1" xfId="1" applyFont="1" applyFill="1" applyBorder="1" applyAlignment="1">
      <alignment vertical="center"/>
    </xf>
    <xf numFmtId="165" fontId="2" fillId="3" borderId="1" xfId="1" applyFont="1" applyFill="1" applyBorder="1" applyAlignment="1">
      <alignment vertical="center"/>
    </xf>
    <xf numFmtId="165" fontId="0" fillId="0" borderId="0" xfId="1" applyFont="1"/>
    <xf numFmtId="0" fontId="2" fillId="3" borderId="24" xfId="0" applyFont="1" applyFill="1" applyBorder="1" applyAlignment="1">
      <alignment horizontal="center" vertical="center"/>
    </xf>
    <xf numFmtId="165" fontId="2" fillId="3" borderId="24" xfId="1" applyFont="1" applyFill="1" applyBorder="1" applyAlignment="1">
      <alignment horizontal="center" vertical="center"/>
    </xf>
    <xf numFmtId="165" fontId="14" fillId="0" borderId="1" xfId="1" applyFont="1" applyFill="1" applyBorder="1" applyAlignment="1">
      <alignment horizontal="right" vertical="center"/>
    </xf>
    <xf numFmtId="0" fontId="14" fillId="0" borderId="25" xfId="0" applyFont="1" applyFill="1" applyBorder="1"/>
    <xf numFmtId="0" fontId="14" fillId="0" borderId="25" xfId="0" applyFont="1" applyFill="1" applyBorder="1" applyAlignment="1">
      <alignment vertical="center"/>
    </xf>
    <xf numFmtId="169" fontId="14" fillId="0" borderId="25" xfId="0" applyNumberFormat="1" applyFont="1" applyFill="1" applyBorder="1" applyAlignment="1">
      <alignment vertical="center"/>
    </xf>
    <xf numFmtId="165" fontId="15" fillId="0" borderId="25" xfId="1" applyFont="1" applyFill="1" applyBorder="1" applyAlignment="1">
      <alignment vertical="center"/>
    </xf>
    <xf numFmtId="0" fontId="16" fillId="3" borderId="24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169" fontId="14" fillId="0" borderId="1" xfId="0" applyNumberFormat="1" applyFont="1" applyBorder="1" applyAlignment="1">
      <alignment vertic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Alignment="1">
      <alignment vertical="center"/>
    </xf>
    <xf numFmtId="169" fontId="14" fillId="0" borderId="0" xfId="0" applyNumberFormat="1" applyFont="1" applyAlignment="1">
      <alignment vertical="center"/>
    </xf>
    <xf numFmtId="168" fontId="0" fillId="0" borderId="0" xfId="0" applyNumberFormat="1" applyFont="1"/>
    <xf numFmtId="0" fontId="3" fillId="0" borderId="6" xfId="0" applyFont="1" applyFill="1" applyBorder="1" applyAlignment="1">
      <alignment horizontal="left" vertical="center"/>
    </xf>
    <xf numFmtId="0" fontId="0" fillId="0" borderId="0" xfId="0" applyFont="1" applyFill="1" applyBorder="1"/>
    <xf numFmtId="43" fontId="0" fillId="0" borderId="0" xfId="3" applyFont="1"/>
    <xf numFmtId="0" fontId="0" fillId="0" borderId="0" xfId="0" applyFont="1" applyFill="1"/>
    <xf numFmtId="175" fontId="0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</cellXfs>
  <cellStyles count="7">
    <cellStyle name="Millares" xfId="3" builtinId="3"/>
    <cellStyle name="Moneda" xfId="1" builtinId="4"/>
    <cellStyle name="Normal" xfId="0" builtinId="0"/>
    <cellStyle name="Normal 2" xfId="4" xr:uid="{00000000-0005-0000-0000-000003000000}"/>
    <cellStyle name="Normal 3" xfId="2" xr:uid="{00000000-0005-0000-0000-000004000000}"/>
    <cellStyle name="Normal 55" xfId="6" xr:uid="{00000000-0005-0000-0000-000005000000}"/>
    <cellStyle name="Porcentaje" xfId="5" builtinId="5"/>
  </cellStyles>
  <dxfs count="0"/>
  <tableStyles count="0" defaultTableStyle="TableStyleMedium2" defaultPivotStyle="PivotStyleLight16"/>
  <colors>
    <mruColors>
      <color rgb="FFCC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472422</xdr:colOff>
      <xdr:row>44</xdr:row>
      <xdr:rowOff>187096</xdr:rowOff>
    </xdr:from>
    <xdr:to>
      <xdr:col>18</xdr:col>
      <xdr:colOff>0</xdr:colOff>
      <xdr:row>47</xdr:row>
      <xdr:rowOff>107156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8E6B4F0-ABA0-4A3F-8956-B3A91C4F32EB}"/>
            </a:ext>
          </a:extLst>
        </xdr:cNvPr>
        <xdr:cNvSpPr txBox="1"/>
      </xdr:nvSpPr>
      <xdr:spPr>
        <a:xfrm>
          <a:off x="520047" y="9940696"/>
          <a:ext cx="6271278" cy="49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 baseline="0"/>
            <a:t>ARISTOBULO PEÑUELA URREA</a:t>
          </a:r>
        </a:p>
        <a:p>
          <a:r>
            <a:rPr lang="es-CO" sz="1100" baseline="0"/>
            <a:t>Representante Legal </a:t>
          </a:r>
          <a:endParaRPr lang="es-CO" sz="1100"/>
        </a:p>
      </xdr:txBody>
    </xdr:sp>
    <xdr:clientData/>
  </xdr:twoCellAnchor>
  <xdr:twoCellAnchor>
    <xdr:from>
      <xdr:col>6</xdr:col>
      <xdr:colOff>59535</xdr:colOff>
      <xdr:row>45</xdr:row>
      <xdr:rowOff>9420</xdr:rowOff>
    </xdr:from>
    <xdr:to>
      <xdr:col>12</xdr:col>
      <xdr:colOff>273843</xdr:colOff>
      <xdr:row>49</xdr:row>
      <xdr:rowOff>178593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5A08F8F-F636-493B-BE36-B07F6D627F4F}"/>
            </a:ext>
          </a:extLst>
        </xdr:cNvPr>
        <xdr:cNvSpPr txBox="1"/>
      </xdr:nvSpPr>
      <xdr:spPr>
        <a:xfrm>
          <a:off x="5193510" y="9953520"/>
          <a:ext cx="1547808" cy="931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 b="1" baseline="0"/>
            <a:t>YINED CIFUENTES TABORDA</a:t>
          </a:r>
        </a:p>
        <a:p>
          <a:pPr algn="l"/>
          <a:r>
            <a:rPr lang="es-CO" sz="1100" baseline="0"/>
            <a:t>Contador</a:t>
          </a:r>
        </a:p>
        <a:p>
          <a:pPr algn="l"/>
          <a:r>
            <a:rPr lang="es-CO" sz="1100" baseline="0"/>
            <a:t>T.P. 175068-T</a:t>
          </a:r>
        </a:p>
        <a:p>
          <a:pPr algn="l"/>
          <a:endParaRPr lang="es-CO" sz="1100"/>
        </a:p>
      </xdr:txBody>
    </xdr:sp>
    <xdr:clientData/>
  </xdr:twoCellAnchor>
  <xdr:twoCellAnchor>
    <xdr:from>
      <xdr:col>33</xdr:col>
      <xdr:colOff>2309813</xdr:colOff>
      <xdr:row>44</xdr:row>
      <xdr:rowOff>144539</xdr:rowOff>
    </xdr:from>
    <xdr:to>
      <xdr:col>39</xdr:col>
      <xdr:colOff>404809</xdr:colOff>
      <xdr:row>49</xdr:row>
      <xdr:rowOff>95249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A639A71-CE4C-47DF-B2D5-598973A3A1F1}"/>
            </a:ext>
          </a:extLst>
        </xdr:cNvPr>
        <xdr:cNvSpPr txBox="1"/>
      </xdr:nvSpPr>
      <xdr:spPr>
        <a:xfrm>
          <a:off x="9101138" y="9898139"/>
          <a:ext cx="3248021" cy="903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 baseline="0"/>
            <a:t>MAURICIO FLOREZ CORTES</a:t>
          </a:r>
        </a:p>
        <a:p>
          <a:r>
            <a:rPr lang="es-CO" sz="1100" baseline="0"/>
            <a:t>Revisor Fiscal </a:t>
          </a:r>
        </a:p>
        <a:p>
          <a:r>
            <a:rPr lang="es-CO" sz="1100" baseline="0"/>
            <a:t>T.P. 92834-T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dictamen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Adjunto)</a:t>
          </a:r>
          <a:endParaRPr lang="es-CO">
            <a:effectLst/>
          </a:endParaRPr>
        </a:p>
        <a:p>
          <a:endParaRPr lang="es-CO" sz="1100" baseline="0"/>
        </a:p>
        <a:p>
          <a:r>
            <a:rPr lang="es-CO" sz="1100">
              <a:solidFill>
                <a:schemeClr val="bg1"/>
              </a:solidFill>
            </a:rPr>
            <a:t>(Ver dictamen</a:t>
          </a:r>
          <a:r>
            <a:rPr lang="es-CO" sz="1100" baseline="0">
              <a:solidFill>
                <a:schemeClr val="bg1"/>
              </a:solidFill>
            </a:rPr>
            <a:t> Adjunto)</a:t>
          </a:r>
          <a:endParaRPr lang="es-CO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11906</xdr:colOff>
      <xdr:row>42</xdr:row>
      <xdr:rowOff>71439</xdr:rowOff>
    </xdr:from>
    <xdr:to>
      <xdr:col>62</xdr:col>
      <xdr:colOff>11906</xdr:colOff>
      <xdr:row>43</xdr:row>
      <xdr:rowOff>198438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A4CDD8F-29E5-4BF4-A174-EBAB2E8AEB8E}"/>
            </a:ext>
          </a:extLst>
        </xdr:cNvPr>
        <xdr:cNvSpPr txBox="1"/>
      </xdr:nvSpPr>
      <xdr:spPr>
        <a:xfrm>
          <a:off x="59531" y="9329739"/>
          <a:ext cx="13515975" cy="317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Trebuchet MS" panose="020B0603020202020204" pitchFamily="34" charset="0"/>
              <a:cs typeface="Arial" panose="020B0604020202020204" pitchFamily="34" charset="0"/>
            </a:rPr>
            <a:t>Los suscritos Representante</a:t>
          </a:r>
          <a:r>
            <a:rPr lang="es-CO" sz="1000" baseline="0">
              <a:latin typeface="Trebuchet MS" panose="020B0603020202020204" pitchFamily="34" charset="0"/>
              <a:cs typeface="Arial" panose="020B0604020202020204" pitchFamily="34" charset="0"/>
            </a:rPr>
            <a:t> Legal  y Contador certificamos que hemos verificado previamente las afirmaciones contenidas en estos estados financieros y los mismos han sido tomados fielmente de los libros de contabilidad</a:t>
          </a:r>
          <a:r>
            <a:rPr lang="es-CO" sz="1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s-C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12</xdr:row>
      <xdr:rowOff>119064</xdr:rowOff>
    </xdr:from>
    <xdr:to>
      <xdr:col>7</xdr:col>
      <xdr:colOff>714375</xdr:colOff>
      <xdr:row>16</xdr:row>
      <xdr:rowOff>24920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ED34F02-AAC6-4853-96E2-CEA4CC1A58AF}"/>
            </a:ext>
          </a:extLst>
        </xdr:cNvPr>
        <xdr:cNvGrpSpPr/>
      </xdr:nvGrpSpPr>
      <xdr:grpSpPr>
        <a:xfrm>
          <a:off x="2005073" y="2797461"/>
          <a:ext cx="10831289" cy="654831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AE3E6479-E2C7-4723-A850-E2D7A5F924D2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EA6C92CF-FC4F-407D-A274-2C9749E34C0C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E8CBFC57-D8D5-4BE0-B9A6-91202A210C99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757238</xdr:colOff>
      <xdr:row>54</xdr:row>
      <xdr:rowOff>142875</xdr:rowOff>
    </xdr:from>
    <xdr:to>
      <xdr:col>6</xdr:col>
      <xdr:colOff>464344</xdr:colOff>
      <xdr:row>58</xdr:row>
      <xdr:rowOff>48731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DEABD3D-BF59-43E8-9A8C-7801DE180069}"/>
            </a:ext>
          </a:extLst>
        </xdr:cNvPr>
        <xdr:cNvGrpSpPr/>
      </xdr:nvGrpSpPr>
      <xdr:grpSpPr>
        <a:xfrm>
          <a:off x="757238" y="10607675"/>
          <a:ext cx="10184606" cy="64245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7198EEDB-FD16-4D89-AEF1-6C2C293E92A4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62676EE8-79FC-4D3C-84EC-E31AF39340AF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73B05C6D-C23F-40CD-A6C9-C392F7212BA6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5433</xdr:row>
      <xdr:rowOff>178594</xdr:rowOff>
    </xdr:from>
    <xdr:to>
      <xdr:col>6</xdr:col>
      <xdr:colOff>2116</xdr:colOff>
      <xdr:row>5437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D6879CA-99B3-4BDE-8D7D-E16826B51292}"/>
            </a:ext>
          </a:extLst>
        </xdr:cNvPr>
        <xdr:cNvGrpSpPr/>
      </xdr:nvGrpSpPr>
      <xdr:grpSpPr>
        <a:xfrm>
          <a:off x="2476500" y="1001103694"/>
          <a:ext cx="7768166" cy="64245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53627DCB-CE8A-4EDE-B632-1D57FE091ADA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C8796EE0-B188-448D-B73A-985D75AFC21C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89FA1D35-5857-48D7-A004-FB082B5BAED3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178594</xdr:rowOff>
    </xdr:from>
    <xdr:to>
      <xdr:col>6</xdr:col>
      <xdr:colOff>250031</xdr:colOff>
      <xdr:row>67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1BAA5E3-5E28-451B-ACAC-9F3FEE3DD10D}"/>
            </a:ext>
          </a:extLst>
        </xdr:cNvPr>
        <xdr:cNvGrpSpPr/>
      </xdr:nvGrpSpPr>
      <xdr:grpSpPr>
        <a:xfrm>
          <a:off x="4064000" y="12205494"/>
          <a:ext cx="6625431" cy="64245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B100DDEB-5008-4147-ADE3-1020DEA9271F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8F241BE8-F081-4D57-B33D-37714CC1B5C3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21887B94-A633-49B1-A9C7-B97CB23BF98B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12</xdr:row>
      <xdr:rowOff>166688</xdr:rowOff>
    </xdr:from>
    <xdr:to>
      <xdr:col>4</xdr:col>
      <xdr:colOff>4761</xdr:colOff>
      <xdr:row>16</xdr:row>
      <xdr:rowOff>72544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E28B4A5-79F5-4E5C-A909-0C556F930528}"/>
            </a:ext>
          </a:extLst>
        </xdr:cNvPr>
        <xdr:cNvGrpSpPr/>
      </xdr:nvGrpSpPr>
      <xdr:grpSpPr>
        <a:xfrm>
          <a:off x="428624" y="2833688"/>
          <a:ext cx="8548687" cy="64245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F478E09B-B7D8-45EB-9133-49691F688E3A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AAA86354-8D37-48CB-8884-4083B33ACB5D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33DEAED9-B16C-4AB3-BD0E-01099C1D323E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167305</xdr:rowOff>
    </xdr:from>
    <xdr:to>
      <xdr:col>2</xdr:col>
      <xdr:colOff>1233222</xdr:colOff>
      <xdr:row>34</xdr:row>
      <xdr:rowOff>73161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C9C8A74-9E39-4793-9838-A67E728CE4F8}"/>
            </a:ext>
          </a:extLst>
        </xdr:cNvPr>
        <xdr:cNvGrpSpPr/>
      </xdr:nvGrpSpPr>
      <xdr:grpSpPr>
        <a:xfrm>
          <a:off x="0" y="6390305"/>
          <a:ext cx="9512035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4ECDF64D-B2B7-4C40-8ED4-D577AF54A78D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</a:t>
            </a:r>
            <a:r>
              <a:rPr lang="es-CO" sz="1200" b="1" baseline="0"/>
              <a:t>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901F44A5-F84C-45EF-87C4-ADB071D2097B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4545EAE3-084B-4B0F-B8CC-CDBE519405DF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2637</xdr:row>
      <xdr:rowOff>142875</xdr:rowOff>
    </xdr:from>
    <xdr:to>
      <xdr:col>5</xdr:col>
      <xdr:colOff>1631156</xdr:colOff>
      <xdr:row>2641</xdr:row>
      <xdr:rowOff>48731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A001BB3-96F9-4823-974F-5F631CCA88AB}"/>
            </a:ext>
          </a:extLst>
        </xdr:cNvPr>
        <xdr:cNvGrpSpPr/>
      </xdr:nvGrpSpPr>
      <xdr:grpSpPr>
        <a:xfrm>
          <a:off x="857250" y="523676563"/>
          <a:ext cx="12592844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E69985CC-306C-4341-8772-76A1EDEA5497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893B6C69-2020-42BD-8719-29FD1CAA178A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649D0C6D-F663-4F3C-AFA1-23FD7CD86B8C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13</xdr:row>
      <xdr:rowOff>178594</xdr:rowOff>
    </xdr:from>
    <xdr:to>
      <xdr:col>5</xdr:col>
      <xdr:colOff>1238250</xdr:colOff>
      <xdr:row>17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FD6D76-6C4F-459D-920F-98A2C786A7A7}"/>
            </a:ext>
          </a:extLst>
        </xdr:cNvPr>
        <xdr:cNvGrpSpPr/>
      </xdr:nvGrpSpPr>
      <xdr:grpSpPr>
        <a:xfrm>
          <a:off x="1000125" y="3028157"/>
          <a:ext cx="11866563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82B73B4D-61B7-4055-A48B-1C32487D3B01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2B850F93-0255-4D7D-97C0-A3E6F50931B2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44200E3C-7E5F-4288-A0FC-004C62227FC7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60</xdr:row>
      <xdr:rowOff>178594</xdr:rowOff>
    </xdr:from>
    <xdr:to>
      <xdr:col>3</xdr:col>
      <xdr:colOff>2093119</xdr:colOff>
      <xdr:row>64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F803E44-2665-412A-B6FA-16849CA55D95}"/>
            </a:ext>
          </a:extLst>
        </xdr:cNvPr>
        <xdr:cNvGrpSpPr/>
      </xdr:nvGrpSpPr>
      <xdr:grpSpPr>
        <a:xfrm>
          <a:off x="107156" y="12354719"/>
          <a:ext cx="14487526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D1FB6210-06FB-4F63-8DD7-9AB36720646F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60986BF4-2E95-43D8-A414-751AFCA191A3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7B2F3910-BB64-403C-AC06-342F14F85A03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132</xdr:row>
      <xdr:rowOff>178594</xdr:rowOff>
    </xdr:from>
    <xdr:to>
      <xdr:col>2</xdr:col>
      <xdr:colOff>2762250</xdr:colOff>
      <xdr:row>136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ED06069-74EF-460E-AEF2-7C9D1B58C2E7}"/>
            </a:ext>
          </a:extLst>
        </xdr:cNvPr>
        <xdr:cNvGrpSpPr/>
      </xdr:nvGrpSpPr>
      <xdr:grpSpPr>
        <a:xfrm>
          <a:off x="119062" y="26626344"/>
          <a:ext cx="11818938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408C3AA2-0EDF-4402-BB32-31C387E8E4FD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E1C310D8-A6B7-4629-8A95-13AAE5490614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20605293-746C-4161-9837-3B889042C277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16</xdr:row>
      <xdr:rowOff>178594</xdr:rowOff>
    </xdr:from>
    <xdr:to>
      <xdr:col>5</xdr:col>
      <xdr:colOff>0</xdr:colOff>
      <xdr:row>20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7523D5E-D39F-4077-A055-52543DDD0A5B}"/>
            </a:ext>
          </a:extLst>
        </xdr:cNvPr>
        <xdr:cNvGrpSpPr/>
      </xdr:nvGrpSpPr>
      <xdr:grpSpPr>
        <a:xfrm>
          <a:off x="119062" y="3607594"/>
          <a:ext cx="15835313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9FCBE6D4-A8E7-49F2-963C-681256D1603D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45514526-8FC3-4742-81B3-E1C776DFE9E9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07AB57A0-8D40-43C7-8FD9-3F0ABB9A96EA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2865</xdr:row>
      <xdr:rowOff>178594</xdr:rowOff>
    </xdr:from>
    <xdr:to>
      <xdr:col>20</xdr:col>
      <xdr:colOff>0</xdr:colOff>
      <xdr:row>2869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3F41BE3-3920-470A-8E42-F768B089A211}"/>
            </a:ext>
          </a:extLst>
        </xdr:cNvPr>
        <xdr:cNvGrpSpPr/>
      </xdr:nvGrpSpPr>
      <xdr:grpSpPr>
        <a:xfrm>
          <a:off x="420687" y="571043594"/>
          <a:ext cx="27392313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0E1DF888-D0EF-46B1-9656-F2A7514D47A2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E5471F2C-3A5C-4A42-A065-9A9199D898C1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0380BE07-93DA-4804-B22F-A9AC09A627E3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13</xdr:row>
      <xdr:rowOff>178594</xdr:rowOff>
    </xdr:from>
    <xdr:to>
      <xdr:col>5</xdr:col>
      <xdr:colOff>0</xdr:colOff>
      <xdr:row>17</xdr:row>
      <xdr:rowOff>84450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E948057-1263-47D5-8D0F-E8443B847DA8}"/>
            </a:ext>
          </a:extLst>
        </xdr:cNvPr>
        <xdr:cNvGrpSpPr/>
      </xdr:nvGrpSpPr>
      <xdr:grpSpPr>
        <a:xfrm>
          <a:off x="119062" y="3012282"/>
          <a:ext cx="9945688" cy="636106"/>
          <a:chOff x="1604060" y="774677"/>
          <a:chExt cx="7465810" cy="667856"/>
        </a:xfrm>
      </xdr:grpSpPr>
      <xdr:sp macro="" textlink="">
        <xdr:nvSpPr>
          <xdr:cNvPr id="3" name="CuadroTexto 3">
            <a:extLst>
              <a:ext uri="{FF2B5EF4-FFF2-40B4-BE49-F238E27FC236}">
                <a16:creationId xmlns:a16="http://schemas.microsoft.com/office/drawing/2014/main" id="{E932C0FB-6E60-4C7A-B3EC-8914BBB3E2EC}"/>
              </a:ext>
            </a:extLst>
          </xdr:cNvPr>
          <xdr:cNvSpPr txBox="1"/>
        </xdr:nvSpPr>
        <xdr:spPr>
          <a:xfrm flipH="1">
            <a:off x="1604060" y="798489"/>
            <a:ext cx="2349753" cy="4680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ARISTOBULO PEÑUELA URREA</a:t>
            </a:r>
          </a:p>
          <a:p>
            <a:pPr algn="ctr"/>
            <a:r>
              <a:rPr lang="es-CO" sz="1200" b="1"/>
              <a:t>Representante Legal</a:t>
            </a:r>
          </a:p>
        </xdr:txBody>
      </xdr:sp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223E3D4D-CA31-48C4-960D-D8BC57DC592C}"/>
              </a:ext>
            </a:extLst>
          </xdr:cNvPr>
          <xdr:cNvSpPr txBox="1"/>
        </xdr:nvSpPr>
        <xdr:spPr>
          <a:xfrm flipH="1">
            <a:off x="6720117" y="774677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MAURICIO FLOREZ CORTES</a:t>
            </a:r>
          </a:p>
          <a:p>
            <a:pPr algn="ctr"/>
            <a:r>
              <a:rPr lang="es-CO" sz="1200" b="1"/>
              <a:t>Revisor Fiscal</a:t>
            </a:r>
          </a:p>
          <a:p>
            <a:pPr algn="ctr"/>
            <a:r>
              <a:rPr lang="es-CO" sz="1200" b="1"/>
              <a:t>T.P 92834-T</a:t>
            </a:r>
          </a:p>
        </xdr:txBody>
      </xdr:sp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id="{E8A20D00-A51A-4407-901F-5B4871C52E1A}"/>
              </a:ext>
            </a:extLst>
          </xdr:cNvPr>
          <xdr:cNvSpPr txBox="1"/>
        </xdr:nvSpPr>
        <xdr:spPr>
          <a:xfrm flipH="1">
            <a:off x="4083816" y="786584"/>
            <a:ext cx="2349753" cy="6559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YINED CIFUENTES TABORDA</a:t>
            </a:r>
          </a:p>
          <a:p>
            <a:pPr algn="ctr"/>
            <a:r>
              <a:rPr lang="es-CO" sz="1200" b="1"/>
              <a:t>Contador</a:t>
            </a:r>
          </a:p>
          <a:p>
            <a:pPr algn="ctr"/>
            <a:r>
              <a:rPr lang="es-CO" sz="1200" b="1"/>
              <a:t>T.P. 175068-T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31%20%20Movimiento%20de%20Activos%20amortizables%20al%2031.12.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%20%20&amp;%20ASEGURAMIENTO%20R.C.N/ARCHIVOS/MANR/RED/RECIBIDOS%20CLAUDIA/ULTIMOS%20INFORMES%20CONTABIL.%20RECIBIDOS/2.%20Caratulas%20EF%20sept%202021%20Sept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Movimiento Activos Fijos"/>
      <sheetName val="Mov. de Amorizaciones"/>
      <sheetName val="Integraciones"/>
      <sheetName val="Tickmarks"/>
      <sheetName val="Itz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n resultado consol 35"/>
      <sheetName val="ESF Sin patrimonio"/>
      <sheetName val="ESF Modif Notas"/>
      <sheetName val="ERI"/>
      <sheetName val="EFE"/>
      <sheetName val="ECP"/>
      <sheetName val="ESF"/>
      <sheetName val="B. Comp Sept 2 2021"/>
      <sheetName val="B. Comp ag 2020"/>
      <sheetName val="B. Comp marz 2020"/>
      <sheetName val="b. Comp jun  2021 x 3"/>
      <sheetName val="B. Comp marz 2021"/>
      <sheetName val="B. compr. marz 2021 x tercero"/>
      <sheetName val="B. Comp feb 2021"/>
      <sheetName val="B. Comp feb 2020"/>
      <sheetName val="B. Comp 2020"/>
      <sheetName val="B. Comp 2020 x 3ro"/>
      <sheetName val="B Comp 2019"/>
      <sheetName val="EFE (2)"/>
      <sheetName val="CONCILIACIÓN 01.01.2015"/>
      <sheetName val="CONCILIACIÓN 31.12.2015"/>
      <sheetName val="CONCILIACIÓN ERI 31.12.2015"/>
      <sheetName val="2014"/>
      <sheetName val="2016"/>
      <sheetName val="2015"/>
      <sheetName val="B Comp x 3 2019"/>
      <sheetName val="BG 2018"/>
      <sheetName val="Cta 29"/>
      <sheetName val="BG 2017"/>
      <sheetName val="PyG 2017"/>
      <sheetName val="BG x 3 2017"/>
      <sheetName val="2016 -CORRECCION "/>
      <sheetName val="Hoja1"/>
      <sheetName val="B. Comp 2019 x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24">
          <cell r="F724">
            <v>-98291410.909999996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5"/>
  <sheetViews>
    <sheetView topLeftCell="C37" zoomScale="85" zoomScaleNormal="85" workbookViewId="0">
      <selection activeCell="L57" sqref="L57"/>
    </sheetView>
  </sheetViews>
  <sheetFormatPr baseColWidth="10" defaultColWidth="11.453125" defaultRowHeight="13.5" x14ac:dyDescent="0.35"/>
  <cols>
    <col min="1" max="1" width="1.54296875" style="40" hidden="1" customWidth="1"/>
    <col min="2" max="2" width="28.453125" style="40" hidden="1" customWidth="1"/>
    <col min="3" max="3" width="0.7265625" style="40" customWidth="1"/>
    <col min="4" max="4" width="41.26953125" style="40" bestFit="1" customWidth="1"/>
    <col min="5" max="5" width="15.453125" style="41" customWidth="1"/>
    <col min="6" max="6" width="19.54296875" style="41" bestFit="1" customWidth="1"/>
    <col min="7" max="7" width="1.26953125" style="41" customWidth="1"/>
    <col min="8" max="8" width="19.54296875" style="41" hidden="1" customWidth="1"/>
    <col min="9" max="9" width="1.26953125" style="41" hidden="1" customWidth="1"/>
    <col min="10" max="10" width="19.54296875" style="41" hidden="1" customWidth="1"/>
    <col min="11" max="11" width="2.26953125" style="41" hidden="1" customWidth="1"/>
    <col min="12" max="12" width="18.7265625" style="41" customWidth="1"/>
    <col min="13" max="13" width="4.81640625" style="41" customWidth="1"/>
    <col min="14" max="14" width="19.54296875" style="41" hidden="1" customWidth="1"/>
    <col min="15" max="15" width="16.7265625" style="41" hidden="1" customWidth="1"/>
    <col min="16" max="16" width="19.54296875" style="41" hidden="1" customWidth="1"/>
    <col min="17" max="17" width="4.81640625" style="41" hidden="1" customWidth="1"/>
    <col min="18" max="18" width="21.54296875" style="41" hidden="1" customWidth="1"/>
    <col min="19" max="19" width="4.26953125" style="41" hidden="1" customWidth="1"/>
    <col min="20" max="20" width="19.81640625" style="40" hidden="1" customWidth="1"/>
    <col min="21" max="21" width="4" style="40" hidden="1" customWidth="1"/>
    <col min="22" max="22" width="31.81640625" style="40" hidden="1" customWidth="1"/>
    <col min="23" max="23" width="1.453125" style="40" hidden="1" customWidth="1"/>
    <col min="24" max="24" width="23.1796875" style="11" hidden="1" customWidth="1"/>
    <col min="25" max="25" width="3" style="40" hidden="1" customWidth="1"/>
    <col min="26" max="26" width="19.453125" style="39" hidden="1" customWidth="1"/>
    <col min="27" max="27" width="3.453125" style="40" hidden="1" customWidth="1"/>
    <col min="28" max="28" width="19.453125" style="40" hidden="1" customWidth="1"/>
    <col min="29" max="29" width="3.26953125" style="40" hidden="1" customWidth="1"/>
    <col min="30" max="30" width="19.26953125" style="17" hidden="1" customWidth="1"/>
    <col min="31" max="31" width="3.453125" style="70" hidden="1" customWidth="1"/>
    <col min="32" max="32" width="17" style="39" hidden="1" customWidth="1"/>
    <col min="33" max="33" width="2.1796875" style="40" hidden="1" customWidth="1"/>
    <col min="34" max="34" width="39" style="40" customWidth="1"/>
    <col min="35" max="35" width="15.26953125" style="41" customWidth="1"/>
    <col min="36" max="36" width="21" style="41" customWidth="1"/>
    <col min="37" max="37" width="2" style="41" customWidth="1"/>
    <col min="38" max="38" width="23.1796875" style="41" hidden="1" customWidth="1"/>
    <col min="39" max="39" width="1.7265625" style="41" hidden="1" customWidth="1"/>
    <col min="40" max="40" width="20.54296875" style="41" customWidth="1"/>
    <col min="41" max="41" width="3.7265625" style="41" customWidth="1"/>
    <col min="42" max="42" width="17.1796875" style="41" hidden="1" customWidth="1"/>
    <col min="43" max="43" width="4.81640625" style="41" hidden="1" customWidth="1"/>
    <col min="44" max="44" width="17.26953125" style="41" hidden="1" customWidth="1"/>
    <col min="45" max="45" width="5.7265625" style="41" hidden="1" customWidth="1"/>
    <col min="46" max="46" width="17.26953125" style="41" hidden="1" customWidth="1"/>
    <col min="47" max="47" width="2" style="41" hidden="1" customWidth="1"/>
    <col min="48" max="48" width="19.7265625" style="41" hidden="1" customWidth="1"/>
    <col min="49" max="49" width="6" style="41" hidden="1" customWidth="1"/>
    <col min="50" max="50" width="19.7265625" style="40" hidden="1" customWidth="1"/>
    <col min="51" max="51" width="4.54296875" style="40" hidden="1" customWidth="1"/>
    <col min="52" max="52" width="29.453125" style="40" hidden="1" customWidth="1"/>
    <col min="53" max="53" width="4.26953125" style="40" hidden="1" customWidth="1"/>
    <col min="54" max="54" width="29" style="32" hidden="1" customWidth="1"/>
    <col min="55" max="55" width="4.54296875" style="40" hidden="1" customWidth="1"/>
    <col min="56" max="56" width="18.1796875" style="40" hidden="1" customWidth="1"/>
    <col min="57" max="57" width="3.81640625" style="40" hidden="1" customWidth="1"/>
    <col min="58" max="58" width="19.26953125" style="40" hidden="1" customWidth="1"/>
    <col min="59" max="59" width="3.81640625" style="40" hidden="1" customWidth="1"/>
    <col min="60" max="60" width="18" style="40" hidden="1" customWidth="1"/>
    <col min="61" max="61" width="4.7265625" style="40" hidden="1" customWidth="1"/>
    <col min="62" max="62" width="17" style="40" hidden="1" customWidth="1"/>
    <col min="63" max="63" width="29.81640625" style="40" customWidth="1"/>
    <col min="64" max="64" width="13.1796875" style="40" bestFit="1" customWidth="1"/>
    <col min="65" max="16384" width="11.453125" style="40"/>
  </cols>
  <sheetData>
    <row r="1" spans="2:63" x14ac:dyDescent="0.35">
      <c r="B1" s="34" t="s">
        <v>72</v>
      </c>
      <c r="C1" s="34" t="s">
        <v>221</v>
      </c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5"/>
      <c r="U1" s="35"/>
      <c r="V1" s="35"/>
      <c r="W1" s="35"/>
      <c r="X1" s="8"/>
      <c r="Y1" s="35"/>
      <c r="Z1" s="37"/>
      <c r="AA1" s="35"/>
      <c r="AB1" s="38"/>
      <c r="AC1" s="35"/>
      <c r="AD1" s="9"/>
      <c r="AE1" s="37"/>
      <c r="BB1" s="10"/>
    </row>
    <row r="2" spans="2:63" ht="16.5" customHeight="1" x14ac:dyDescent="0.35">
      <c r="B2" s="42" t="s">
        <v>73</v>
      </c>
      <c r="C2" s="42"/>
      <c r="D2" s="153" t="s">
        <v>2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</row>
    <row r="3" spans="2:63" ht="16.5" customHeight="1" x14ac:dyDescent="0.35">
      <c r="B3" s="42" t="s">
        <v>74</v>
      </c>
      <c r="C3" s="42"/>
      <c r="D3" s="153" t="s">
        <v>5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</row>
    <row r="4" spans="2:63" ht="24" customHeight="1" x14ac:dyDescent="0.35">
      <c r="B4" s="42" t="s">
        <v>75</v>
      </c>
      <c r="C4" s="42"/>
      <c r="D4" s="153" t="s">
        <v>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</row>
    <row r="5" spans="2:63" ht="16.5" customHeight="1" x14ac:dyDescent="0.35">
      <c r="B5" s="42" t="s">
        <v>76</v>
      </c>
      <c r="C5" s="42"/>
      <c r="D5" s="153" t="s">
        <v>208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</row>
    <row r="6" spans="2:63" ht="16.5" customHeight="1" thickBot="1" x14ac:dyDescent="0.4">
      <c r="B6" s="42" t="s">
        <v>77</v>
      </c>
      <c r="C6" s="42"/>
      <c r="D6" s="154" t="s">
        <v>7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</row>
    <row r="7" spans="2:63" ht="16.5" customHeight="1" x14ac:dyDescent="0.35">
      <c r="B7" s="42" t="s">
        <v>78</v>
      </c>
      <c r="C7" s="42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3"/>
      <c r="U7" s="43"/>
      <c r="V7" s="43"/>
      <c r="W7" s="43"/>
      <c r="Y7" s="43"/>
      <c r="Z7" s="45"/>
      <c r="AA7" s="45"/>
      <c r="AB7" s="46"/>
      <c r="AC7" s="45"/>
      <c r="AD7" s="45"/>
      <c r="AE7" s="47"/>
      <c r="BB7" s="10"/>
    </row>
    <row r="8" spans="2:63" x14ac:dyDescent="0.35">
      <c r="B8" s="42"/>
      <c r="C8" s="42"/>
      <c r="D8" s="48"/>
      <c r="E8" s="49"/>
      <c r="F8" s="49" t="s">
        <v>209</v>
      </c>
      <c r="G8" s="49"/>
      <c r="H8" s="49" t="s">
        <v>8</v>
      </c>
      <c r="I8" s="49"/>
      <c r="J8" s="49" t="s">
        <v>9</v>
      </c>
      <c r="K8" s="49"/>
      <c r="L8" s="49" t="s">
        <v>210</v>
      </c>
      <c r="M8" s="49"/>
      <c r="N8" s="49" t="s">
        <v>10</v>
      </c>
      <c r="O8" s="49"/>
      <c r="P8" s="49" t="s">
        <v>11</v>
      </c>
      <c r="Q8" s="49"/>
      <c r="R8" s="49" t="s">
        <v>12</v>
      </c>
      <c r="S8" s="49"/>
      <c r="T8" s="12" t="s">
        <v>13</v>
      </c>
      <c r="U8" s="48"/>
      <c r="V8" s="12">
        <v>2018</v>
      </c>
      <c r="W8" s="48"/>
      <c r="X8" s="12">
        <v>2017</v>
      </c>
      <c r="Y8" s="45"/>
      <c r="Z8" s="49">
        <v>2016</v>
      </c>
      <c r="AA8" s="45"/>
      <c r="AB8" s="50" t="s">
        <v>14</v>
      </c>
      <c r="AC8" s="45"/>
      <c r="AD8" s="49">
        <v>2015</v>
      </c>
      <c r="AE8" s="47"/>
      <c r="AF8" s="51" t="s">
        <v>15</v>
      </c>
      <c r="AG8" s="45"/>
      <c r="AI8" s="49"/>
      <c r="AJ8" s="49" t="s">
        <v>209</v>
      </c>
      <c r="AK8" s="49"/>
      <c r="AL8" s="49" t="s">
        <v>8</v>
      </c>
      <c r="AM8" s="49"/>
      <c r="AN8" s="49" t="s">
        <v>210</v>
      </c>
      <c r="AO8" s="49"/>
      <c r="AP8" s="49" t="s">
        <v>210</v>
      </c>
      <c r="AQ8" s="49"/>
      <c r="AR8" s="49" t="s">
        <v>9</v>
      </c>
      <c r="AS8" s="49"/>
      <c r="AT8" s="49" t="s">
        <v>11</v>
      </c>
      <c r="AU8" s="49"/>
      <c r="AV8" s="49" t="s">
        <v>12</v>
      </c>
      <c r="AW8" s="49"/>
      <c r="AX8" s="12" t="s">
        <v>13</v>
      </c>
      <c r="AZ8" s="12">
        <v>2018</v>
      </c>
      <c r="BB8" s="12">
        <v>2017</v>
      </c>
      <c r="BC8" s="52"/>
      <c r="BD8" s="49">
        <v>2016</v>
      </c>
      <c r="BE8" s="45"/>
      <c r="BF8" s="46" t="s">
        <v>14</v>
      </c>
      <c r="BG8" s="45"/>
      <c r="BH8" s="49">
        <v>2015</v>
      </c>
      <c r="BI8" s="43"/>
      <c r="BJ8" s="45" t="s">
        <v>15</v>
      </c>
    </row>
    <row r="9" spans="2:63" s="38" customFormat="1" x14ac:dyDescent="0.35">
      <c r="B9" s="42"/>
      <c r="C9" s="42"/>
      <c r="D9" s="48" t="s">
        <v>16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8"/>
      <c r="U9" s="48"/>
      <c r="V9" s="48"/>
      <c r="W9" s="48"/>
      <c r="X9" s="13"/>
      <c r="Y9" s="45"/>
      <c r="Z9" s="51"/>
      <c r="AA9" s="45"/>
      <c r="AB9" s="46"/>
      <c r="AC9" s="45"/>
      <c r="AD9" s="14"/>
      <c r="AE9" s="53"/>
      <c r="AF9" s="39"/>
      <c r="AH9" s="48" t="s">
        <v>17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8"/>
      <c r="AY9" s="48"/>
      <c r="AZ9" s="48"/>
      <c r="BA9" s="48"/>
      <c r="BB9" s="13"/>
      <c r="BC9" s="45"/>
      <c r="BD9" s="11"/>
      <c r="BE9" s="45"/>
      <c r="BF9" s="46"/>
      <c r="BG9" s="45"/>
      <c r="BH9" s="11"/>
      <c r="BJ9" s="11"/>
    </row>
    <row r="10" spans="2:63" s="38" customFormat="1" x14ac:dyDescent="0.35">
      <c r="B10" s="42"/>
      <c r="C10" s="42"/>
      <c r="D10" s="48" t="s">
        <v>18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8"/>
      <c r="U10" s="48"/>
      <c r="V10" s="48"/>
      <c r="W10" s="48"/>
      <c r="X10" s="13"/>
      <c r="Y10" s="45"/>
      <c r="Z10" s="51"/>
      <c r="AA10" s="45"/>
      <c r="AB10" s="46"/>
      <c r="AC10" s="45"/>
      <c r="AD10" s="14"/>
      <c r="AE10" s="53"/>
      <c r="AF10" s="39"/>
      <c r="AH10" s="48" t="s">
        <v>19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8"/>
      <c r="AY10" s="48"/>
      <c r="AZ10" s="48"/>
      <c r="BA10" s="48"/>
      <c r="BB10" s="13"/>
      <c r="BC10" s="45"/>
      <c r="BD10" s="11"/>
      <c r="BE10" s="45"/>
      <c r="BF10" s="46"/>
      <c r="BG10" s="45"/>
      <c r="BH10" s="11"/>
      <c r="BJ10" s="11"/>
    </row>
    <row r="11" spans="2:63" s="38" customFormat="1" x14ac:dyDescent="0.35">
      <c r="B11" s="42" t="s">
        <v>79</v>
      </c>
      <c r="C11" s="42"/>
      <c r="D11" s="38" t="s">
        <v>20</v>
      </c>
      <c r="E11" s="54" t="s">
        <v>21</v>
      </c>
      <c r="F11" s="15">
        <v>880478336</v>
      </c>
      <c r="G11" s="54"/>
      <c r="H11" s="15">
        <v>743515317</v>
      </c>
      <c r="I11" s="54"/>
      <c r="J11" s="15">
        <v>951642531</v>
      </c>
      <c r="K11" s="54"/>
      <c r="L11" s="15">
        <v>267926567</v>
      </c>
      <c r="M11" s="54"/>
      <c r="N11" s="15">
        <v>470159714</v>
      </c>
      <c r="O11" s="54"/>
      <c r="P11" s="16">
        <v>528004532.75999999</v>
      </c>
      <c r="Q11" s="54"/>
      <c r="R11" s="15">
        <v>1065221308.01</v>
      </c>
      <c r="S11" s="54"/>
      <c r="T11" s="11">
        <v>761113529</v>
      </c>
      <c r="V11" s="11">
        <v>653442493</v>
      </c>
      <c r="W11" s="55"/>
      <c r="X11" s="11">
        <v>1583779122.47</v>
      </c>
      <c r="Y11" s="45"/>
      <c r="Z11" s="17">
        <v>1143229261.3099999</v>
      </c>
      <c r="AA11" s="45"/>
      <c r="AB11" s="46">
        <f>AD11</f>
        <v>1157095507.49</v>
      </c>
      <c r="AC11" s="45"/>
      <c r="AD11" s="17">
        <v>1157095507.49</v>
      </c>
      <c r="AE11" s="39"/>
      <c r="AF11" s="17">
        <v>1992668059.45</v>
      </c>
      <c r="AG11" s="11"/>
      <c r="AH11" s="38" t="s">
        <v>22</v>
      </c>
      <c r="AI11" s="54" t="s">
        <v>211</v>
      </c>
      <c r="AJ11" s="11">
        <v>12452847</v>
      </c>
      <c r="AK11" s="54"/>
      <c r="AL11" s="11">
        <v>48522276</v>
      </c>
      <c r="AM11" s="54"/>
      <c r="AN11" s="11">
        <v>126650124</v>
      </c>
      <c r="AO11" s="54"/>
      <c r="AP11" s="11">
        <v>183215898</v>
      </c>
      <c r="AQ11" s="54"/>
      <c r="AR11" s="11">
        <v>108953389</v>
      </c>
      <c r="AS11" s="11"/>
      <c r="AT11" s="11">
        <v>237271844</v>
      </c>
      <c r="AU11" s="54"/>
      <c r="AV11" s="11">
        <v>262231733</v>
      </c>
      <c r="AW11" s="54"/>
      <c r="AX11" s="11">
        <v>344874907</v>
      </c>
      <c r="AZ11" s="11">
        <v>967933279</v>
      </c>
      <c r="BB11" s="11">
        <v>1452897875.03</v>
      </c>
      <c r="BC11" s="45"/>
      <c r="BD11" s="17">
        <v>2665574181.3399997</v>
      </c>
      <c r="BE11" s="51"/>
      <c r="BF11" s="56">
        <f>BH11</f>
        <v>3248745533.7800002</v>
      </c>
      <c r="BG11" s="51"/>
      <c r="BH11" s="17">
        <v>3248745533.7800002</v>
      </c>
      <c r="BI11" s="39"/>
      <c r="BJ11" s="17">
        <v>2654052561.1900001</v>
      </c>
    </row>
    <row r="12" spans="2:63" s="38" customFormat="1" ht="27" x14ac:dyDescent="0.35">
      <c r="B12" s="42" t="s">
        <v>80</v>
      </c>
      <c r="C12" s="42"/>
      <c r="D12" s="57" t="s">
        <v>23</v>
      </c>
      <c r="E12" s="54" t="s">
        <v>24</v>
      </c>
      <c r="F12" s="11">
        <v>32730259925</v>
      </c>
      <c r="G12" s="54"/>
      <c r="H12" s="11">
        <v>34093900600</v>
      </c>
      <c r="I12" s="54"/>
      <c r="J12" s="11">
        <v>50434580803</v>
      </c>
      <c r="K12" s="54"/>
      <c r="L12" s="11">
        <v>50358258007</v>
      </c>
      <c r="M12" s="54"/>
      <c r="N12" s="11">
        <v>48638679505</v>
      </c>
      <c r="O12" s="54"/>
      <c r="P12" s="11">
        <v>49714601110</v>
      </c>
      <c r="Q12" s="54"/>
      <c r="R12" s="11">
        <v>48917918453</v>
      </c>
      <c r="S12" s="54"/>
      <c r="T12" s="11">
        <v>47890529801</v>
      </c>
      <c r="V12" s="11">
        <v>114626745208</v>
      </c>
      <c r="W12" s="55"/>
      <c r="X12" s="11">
        <v>101884603216.51001</v>
      </c>
      <c r="Y12" s="45"/>
      <c r="Z12" s="17">
        <f>83320031433.41+12205000000</f>
        <v>95525031433.410004</v>
      </c>
      <c r="AA12" s="45"/>
      <c r="AB12" s="46">
        <f>AD12</f>
        <v>86285066010.440002</v>
      </c>
      <c r="AC12" s="45"/>
      <c r="AD12" s="17">
        <v>86285066010.440002</v>
      </c>
      <c r="AE12" s="39"/>
      <c r="AF12" s="17">
        <v>31235110359.970001</v>
      </c>
      <c r="AG12" s="11"/>
      <c r="AH12" s="57" t="s">
        <v>25</v>
      </c>
      <c r="AI12" s="54" t="s">
        <v>26</v>
      </c>
      <c r="AJ12" s="11">
        <v>23867423244</v>
      </c>
      <c r="AK12" s="54"/>
      <c r="AL12" s="11">
        <v>21753975618</v>
      </c>
      <c r="AM12" s="54"/>
      <c r="AN12" s="11">
        <v>26779280060</v>
      </c>
      <c r="AO12" s="54"/>
      <c r="AP12" s="11">
        <v>23715059334</v>
      </c>
      <c r="AQ12" s="54"/>
      <c r="AR12" s="11">
        <v>22357171496</v>
      </c>
      <c r="AS12" s="11"/>
      <c r="AT12" s="11">
        <v>22966894294</v>
      </c>
      <c r="AU12" s="54"/>
      <c r="AV12" s="11">
        <v>21636256365</v>
      </c>
      <c r="AW12" s="54"/>
      <c r="AX12" s="11">
        <v>21870726521</v>
      </c>
      <c r="AZ12" s="11">
        <v>22363104916</v>
      </c>
      <c r="BB12" s="11">
        <v>15030100983.4</v>
      </c>
      <c r="BC12" s="58"/>
      <c r="BD12" s="17">
        <v>18092954478.509998</v>
      </c>
      <c r="BE12" s="51"/>
      <c r="BF12" s="56">
        <f t="shared" ref="BF12:BF16" si="0">BH12</f>
        <v>12694813016</v>
      </c>
      <c r="BG12" s="51"/>
      <c r="BH12" s="17">
        <v>12694813016</v>
      </c>
      <c r="BI12" s="39"/>
      <c r="BJ12" s="17">
        <v>6886467697.9799995</v>
      </c>
    </row>
    <row r="13" spans="2:63" s="38" customFormat="1" ht="32.25" customHeight="1" x14ac:dyDescent="0.35">
      <c r="B13" s="42" t="s">
        <v>81</v>
      </c>
      <c r="C13" s="42"/>
      <c r="D13" s="38" t="s">
        <v>27</v>
      </c>
      <c r="E13" s="54" t="s">
        <v>28</v>
      </c>
      <c r="F13" s="15">
        <v>16428156319</v>
      </c>
      <c r="G13" s="54"/>
      <c r="H13" s="15">
        <v>16428156319.07</v>
      </c>
      <c r="I13" s="54"/>
      <c r="J13" s="16">
        <v>16428156319.07</v>
      </c>
      <c r="K13" s="54"/>
      <c r="L13" s="15">
        <v>16428156319</v>
      </c>
      <c r="M13" s="54"/>
      <c r="N13" s="15">
        <v>16428156319.07</v>
      </c>
      <c r="O13" s="54"/>
      <c r="P13" s="16">
        <v>16428156319.07</v>
      </c>
      <c r="Q13" s="54"/>
      <c r="R13" s="11">
        <v>16428156319</v>
      </c>
      <c r="S13" s="54"/>
      <c r="T13" s="11">
        <v>16428156319</v>
      </c>
      <c r="V13" s="11">
        <v>13916287044</v>
      </c>
      <c r="W13" s="55"/>
      <c r="X13" s="18">
        <v>13874156319.07</v>
      </c>
      <c r="Y13" s="45"/>
      <c r="Z13" s="17">
        <v>12344166319.07</v>
      </c>
      <c r="AA13" s="45"/>
      <c r="AB13" s="46"/>
      <c r="AC13" s="45"/>
      <c r="AD13" s="17"/>
      <c r="AE13" s="39"/>
      <c r="AF13" s="17"/>
      <c r="AG13" s="11"/>
      <c r="AH13" s="38" t="s">
        <v>29</v>
      </c>
      <c r="AI13" s="54" t="s">
        <v>30</v>
      </c>
      <c r="AJ13" s="11">
        <v>1182000479</v>
      </c>
      <c r="AK13" s="54"/>
      <c r="AL13" s="11">
        <v>1103349941</v>
      </c>
      <c r="AM13" s="54"/>
      <c r="AN13" s="11">
        <v>840468594</v>
      </c>
      <c r="AO13" s="54"/>
      <c r="AP13" s="11">
        <v>753245877</v>
      </c>
      <c r="AQ13" s="54"/>
      <c r="AR13" s="11">
        <v>1216616892</v>
      </c>
      <c r="AS13" s="11"/>
      <c r="AT13" s="11">
        <v>627521675</v>
      </c>
      <c r="AU13" s="54"/>
      <c r="AV13" s="11">
        <v>1211730553</v>
      </c>
      <c r="AW13" s="54"/>
      <c r="AX13" s="11">
        <v>421509369</v>
      </c>
      <c r="AZ13" s="11">
        <v>240629023</v>
      </c>
      <c r="BB13" s="11">
        <v>103105982.58</v>
      </c>
      <c r="BC13" s="45"/>
      <c r="BD13" s="17">
        <f>6958049319.49-3832666686</f>
        <v>3125382633.4899998</v>
      </c>
      <c r="BE13" s="51"/>
      <c r="BF13" s="56">
        <f t="shared" si="0"/>
        <v>2007555415.0999999</v>
      </c>
      <c r="BG13" s="51"/>
      <c r="BH13" s="17">
        <v>2007555415.0999999</v>
      </c>
      <c r="BI13" s="39"/>
      <c r="BJ13" s="17">
        <v>1238416860.6700001</v>
      </c>
      <c r="BK13" s="59"/>
    </row>
    <row r="14" spans="2:63" s="38" customFormat="1" ht="32.25" customHeight="1" x14ac:dyDescent="0.35">
      <c r="B14" s="42"/>
      <c r="C14" s="42"/>
      <c r="D14" s="38" t="s">
        <v>31</v>
      </c>
      <c r="E14" s="54" t="s">
        <v>32</v>
      </c>
      <c r="F14" s="16">
        <v>41782147</v>
      </c>
      <c r="G14" s="54"/>
      <c r="H14" s="16">
        <v>3090100</v>
      </c>
      <c r="I14" s="54"/>
      <c r="J14" s="16">
        <v>1491700</v>
      </c>
      <c r="K14" s="54"/>
      <c r="L14" s="16">
        <v>2473800</v>
      </c>
      <c r="M14" s="54"/>
      <c r="N14" s="16">
        <v>0</v>
      </c>
      <c r="O14" s="54"/>
      <c r="P14" s="16">
        <v>0</v>
      </c>
      <c r="Q14" s="54"/>
      <c r="R14" s="11">
        <v>1629500</v>
      </c>
      <c r="S14" s="54"/>
      <c r="T14" s="11">
        <v>0</v>
      </c>
      <c r="V14" s="11"/>
      <c r="W14" s="55"/>
      <c r="X14" s="18"/>
      <c r="Y14" s="45"/>
      <c r="Z14" s="17"/>
      <c r="AA14" s="45"/>
      <c r="AB14" s="46"/>
      <c r="AC14" s="45"/>
      <c r="AD14" s="17"/>
      <c r="AE14" s="39"/>
      <c r="AF14" s="17"/>
      <c r="AG14" s="11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11"/>
      <c r="AZ14" s="11"/>
      <c r="BB14" s="11"/>
      <c r="BC14" s="45"/>
      <c r="BD14" s="17"/>
      <c r="BE14" s="51"/>
      <c r="BF14" s="56"/>
      <c r="BG14" s="51"/>
      <c r="BH14" s="17"/>
      <c r="BI14" s="39"/>
      <c r="BJ14" s="17"/>
      <c r="BK14" s="59"/>
    </row>
    <row r="15" spans="2:63" s="38" customFormat="1" ht="17.25" customHeight="1" x14ac:dyDescent="0.35">
      <c r="B15" s="42" t="s">
        <v>82</v>
      </c>
      <c r="C15" s="42"/>
      <c r="D15" s="38" t="s">
        <v>33</v>
      </c>
      <c r="E15" s="54" t="s">
        <v>34</v>
      </c>
      <c r="F15" s="16">
        <v>405699233</v>
      </c>
      <c r="G15" s="54"/>
      <c r="H15" s="16">
        <v>906027882.39999998</v>
      </c>
      <c r="I15" s="54"/>
      <c r="J15" s="16">
        <v>847743715.85000002</v>
      </c>
      <c r="K15" s="54"/>
      <c r="L15" s="16">
        <v>539875423</v>
      </c>
      <c r="M15" s="54"/>
      <c r="N15" s="16">
        <v>1285760957.5599999</v>
      </c>
      <c r="O15" s="54"/>
      <c r="P15" s="16">
        <v>1237825504.6600001</v>
      </c>
      <c r="Q15" s="54"/>
      <c r="R15" s="11">
        <v>772836128</v>
      </c>
      <c r="S15" s="54"/>
      <c r="T15" s="11">
        <v>1116470124</v>
      </c>
      <c r="V15" s="11">
        <v>1246128078</v>
      </c>
      <c r="W15" s="55"/>
      <c r="X15" s="18">
        <v>1197664692.01</v>
      </c>
      <c r="Y15" s="45"/>
      <c r="Z15" s="17">
        <v>2149008375.3400002</v>
      </c>
      <c r="AA15" s="45"/>
      <c r="AB15" s="46">
        <f>AD15</f>
        <v>2255434735.4299998</v>
      </c>
      <c r="AC15" s="45"/>
      <c r="AD15" s="17">
        <v>2255434735.4299998</v>
      </c>
      <c r="AE15" s="39"/>
      <c r="AF15" s="17">
        <v>499502123.27999997</v>
      </c>
      <c r="AG15" s="11"/>
      <c r="AH15" s="38" t="s">
        <v>35</v>
      </c>
      <c r="AI15" s="54" t="s">
        <v>36</v>
      </c>
      <c r="AJ15" s="11">
        <v>6135086771</v>
      </c>
      <c r="AK15" s="54"/>
      <c r="AL15" s="11">
        <v>6154132940</v>
      </c>
      <c r="AM15" s="54"/>
      <c r="AN15" s="11">
        <v>6399143746</v>
      </c>
      <c r="AO15" s="54"/>
      <c r="AP15" s="11">
        <v>6315232077</v>
      </c>
      <c r="AQ15" s="54"/>
      <c r="AR15" s="11">
        <v>6395104791</v>
      </c>
      <c r="AS15" s="11"/>
      <c r="AT15" s="11">
        <v>6280805774</v>
      </c>
      <c r="AU15" s="54"/>
      <c r="AV15" s="11">
        <v>6392474522</v>
      </c>
      <c r="AW15" s="54"/>
      <c r="AX15" s="11">
        <v>6281691783</v>
      </c>
      <c r="AZ15" s="11">
        <v>1255124049</v>
      </c>
      <c r="BB15" s="11">
        <v>89686582880.429993</v>
      </c>
      <c r="BC15" s="45"/>
      <c r="BD15" s="17">
        <v>279634228</v>
      </c>
      <c r="BE15" s="51"/>
      <c r="BF15" s="56">
        <f t="shared" si="0"/>
        <v>217005881</v>
      </c>
      <c r="BG15" s="51"/>
      <c r="BH15" s="17">
        <v>217005881</v>
      </c>
      <c r="BI15" s="39"/>
      <c r="BJ15" s="17">
        <v>183077764</v>
      </c>
    </row>
    <row r="16" spans="2:63" s="38" customFormat="1" ht="17.25" customHeight="1" x14ac:dyDescent="0.35">
      <c r="B16" s="42" t="s">
        <v>83</v>
      </c>
      <c r="C16" s="42"/>
      <c r="D16" s="38" t="s">
        <v>37</v>
      </c>
      <c r="E16" s="54" t="s">
        <v>38</v>
      </c>
      <c r="F16" s="16">
        <v>150325585</v>
      </c>
      <c r="G16" s="54"/>
      <c r="H16" s="16">
        <v>60348806</v>
      </c>
      <c r="I16" s="54"/>
      <c r="J16" s="16">
        <v>117300385</v>
      </c>
      <c r="K16" s="54"/>
      <c r="L16" s="16">
        <v>93208036</v>
      </c>
      <c r="M16" s="54"/>
      <c r="N16" s="16">
        <v>15313000</v>
      </c>
      <c r="O16" s="54"/>
      <c r="P16" s="16">
        <v>118859244</v>
      </c>
      <c r="Q16" s="54"/>
      <c r="R16" s="11">
        <v>103122390</v>
      </c>
      <c r="S16" s="54"/>
      <c r="T16" s="11">
        <v>1520314</v>
      </c>
      <c r="V16" s="11">
        <v>12504195</v>
      </c>
      <c r="W16" s="55"/>
      <c r="X16" s="18">
        <v>74268714.099999994</v>
      </c>
      <c r="Y16" s="45"/>
      <c r="Z16" s="19">
        <v>137938303.94999999</v>
      </c>
      <c r="AA16" s="45"/>
      <c r="AB16" s="46">
        <f>AD16</f>
        <v>13481730.640000001</v>
      </c>
      <c r="AC16" s="45"/>
      <c r="AD16" s="19">
        <v>13481730.640000001</v>
      </c>
      <c r="AE16" s="39"/>
      <c r="AF16" s="19">
        <v>20950035.359999999</v>
      </c>
      <c r="AG16" s="11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Z16" s="60"/>
      <c r="BB16" s="11"/>
      <c r="BC16" s="45"/>
      <c r="BD16" s="17">
        <v>312503233.14000005</v>
      </c>
      <c r="BE16" s="51"/>
      <c r="BF16" s="56">
        <f t="shared" si="0"/>
        <v>633288399.11000001</v>
      </c>
      <c r="BG16" s="51"/>
      <c r="BH16" s="17">
        <v>633288399.11000001</v>
      </c>
      <c r="BI16" s="39"/>
      <c r="BJ16" s="17">
        <v>560358731.11000001</v>
      </c>
    </row>
    <row r="17" spans="2:64" s="38" customFormat="1" ht="14" thickBot="1" x14ac:dyDescent="0.4">
      <c r="B17" s="42" t="s">
        <v>84</v>
      </c>
      <c r="C17" s="42"/>
      <c r="D17" s="48"/>
      <c r="E17" s="49"/>
      <c r="F17" s="20"/>
      <c r="G17" s="49"/>
      <c r="H17" s="20"/>
      <c r="I17" s="49"/>
      <c r="J17" s="20"/>
      <c r="K17" s="49"/>
      <c r="L17" s="20"/>
      <c r="M17" s="49"/>
      <c r="N17" s="20"/>
      <c r="O17" s="49"/>
      <c r="P17" s="20"/>
      <c r="Q17" s="49"/>
      <c r="R17" s="20"/>
      <c r="S17" s="49"/>
      <c r="T17" s="20"/>
      <c r="U17" s="48"/>
      <c r="V17" s="20"/>
      <c r="W17" s="61"/>
      <c r="X17" s="20"/>
      <c r="Y17" s="45"/>
      <c r="Z17" s="21"/>
      <c r="AA17" s="45"/>
      <c r="AB17" s="21"/>
      <c r="AC17" s="45"/>
      <c r="AD17" s="21"/>
      <c r="AE17" s="39"/>
      <c r="AF17" s="21"/>
      <c r="AG17" s="22"/>
      <c r="AI17" s="54"/>
      <c r="AJ17" s="20"/>
      <c r="AK17" s="54"/>
      <c r="AL17" s="20"/>
      <c r="AM17" s="54"/>
      <c r="AN17" s="20"/>
      <c r="AO17" s="54"/>
      <c r="AP17" s="20"/>
      <c r="AQ17" s="54"/>
      <c r="AR17" s="20"/>
      <c r="AS17" s="22"/>
      <c r="AT17" s="20"/>
      <c r="AU17" s="54"/>
      <c r="AV17" s="20"/>
      <c r="AW17" s="54"/>
      <c r="AX17" s="20"/>
      <c r="AZ17" s="20"/>
      <c r="BB17" s="21"/>
      <c r="BC17" s="45"/>
      <c r="BD17" s="21"/>
      <c r="BE17" s="51"/>
      <c r="BF17" s="62"/>
      <c r="BG17" s="51"/>
      <c r="BH17" s="21"/>
      <c r="BI17" s="39"/>
      <c r="BJ17" s="21"/>
    </row>
    <row r="18" spans="2:64" s="38" customFormat="1" x14ac:dyDescent="0.35">
      <c r="B18" s="42" t="s">
        <v>85</v>
      </c>
      <c r="C18" s="42"/>
      <c r="D18" s="48" t="s">
        <v>39</v>
      </c>
      <c r="E18" s="49"/>
      <c r="F18" s="11">
        <f>SUM(F11:F17)</f>
        <v>50636701545</v>
      </c>
      <c r="G18" s="49"/>
      <c r="H18" s="11">
        <f>SUM(H11:H17)</f>
        <v>52235039024.470001</v>
      </c>
      <c r="I18" s="49"/>
      <c r="J18" s="11">
        <f>SUM(J11:J17)</f>
        <v>68780915453.919998</v>
      </c>
      <c r="K18" s="49"/>
      <c r="L18" s="11">
        <f>SUM(L11:L17)</f>
        <v>67689898152</v>
      </c>
      <c r="M18" s="49"/>
      <c r="N18" s="11">
        <f>SUM(N11:N17)</f>
        <v>66838069495.629997</v>
      </c>
      <c r="O18" s="49"/>
      <c r="P18" s="11">
        <f>SUM(P11:P17)</f>
        <v>68027446710.490005</v>
      </c>
      <c r="Q18" s="49"/>
      <c r="R18" s="11">
        <f>SUM(R11:R17)</f>
        <v>67288884098.010002</v>
      </c>
      <c r="S18" s="49"/>
      <c r="T18" s="11">
        <f>SUM(T11:T17)</f>
        <v>66197790087</v>
      </c>
      <c r="U18" s="48"/>
      <c r="V18" s="11">
        <f>SUM(V11:V17)</f>
        <v>130455107018</v>
      </c>
      <c r="W18" s="61"/>
      <c r="X18" s="11">
        <f>SUM(X11:X17)</f>
        <v>118614472064.16002</v>
      </c>
      <c r="Y18" s="45"/>
      <c r="Z18" s="17">
        <f>SUM(Z11:Z17)</f>
        <v>111299373693.08</v>
      </c>
      <c r="AA18" s="45"/>
      <c r="AB18" s="17">
        <f>SUM(AB11:AB16)-1</f>
        <v>89711077983</v>
      </c>
      <c r="AC18" s="45"/>
      <c r="AD18" s="17">
        <f>SUM(AD11:AD16)-1</f>
        <v>89711077983</v>
      </c>
      <c r="AE18" s="39"/>
      <c r="AF18" s="17">
        <f>SUM(AF11:AF16)-1</f>
        <v>33748230577.060001</v>
      </c>
      <c r="AH18" s="48" t="s">
        <v>40</v>
      </c>
      <c r="AI18" s="49"/>
      <c r="AJ18" s="11">
        <f>SUM(AJ11:AJ16)</f>
        <v>31196963341</v>
      </c>
      <c r="AK18" s="49"/>
      <c r="AL18" s="11">
        <f>SUM(AL11:AL16)</f>
        <v>29059980775</v>
      </c>
      <c r="AM18" s="49"/>
      <c r="AN18" s="11">
        <f>SUM(AN11:AN16)</f>
        <v>34145542524</v>
      </c>
      <c r="AO18" s="49"/>
      <c r="AP18" s="11">
        <f>SUM(AP11:AP16)</f>
        <v>30966753186</v>
      </c>
      <c r="AQ18" s="49"/>
      <c r="AR18" s="11">
        <f>SUM(AR11:AR16)</f>
        <v>30077846568</v>
      </c>
      <c r="AS18" s="11"/>
      <c r="AT18" s="11">
        <f>SUM(AT11:AT16)</f>
        <v>30112493587</v>
      </c>
      <c r="AU18" s="49"/>
      <c r="AV18" s="11">
        <f>SUM(AV11:AV16)</f>
        <v>29502693173</v>
      </c>
      <c r="AW18" s="49"/>
      <c r="AX18" s="11">
        <f>SUM(AX11:AX16)</f>
        <v>28918802580</v>
      </c>
      <c r="AY18" s="48"/>
      <c r="AZ18" s="11">
        <f>SUM(AZ11:AZ16)</f>
        <v>24826791267</v>
      </c>
      <c r="BA18" s="48"/>
      <c r="BB18" s="17">
        <f>SUM(BB11:BB16)</f>
        <v>106272687721.43999</v>
      </c>
      <c r="BC18" s="45"/>
      <c r="BD18" s="17">
        <f>SUM(BD11:BD16)</f>
        <v>24476048754.479996</v>
      </c>
      <c r="BE18" s="45"/>
      <c r="BF18" s="46">
        <f>BH18</f>
        <v>18801408244.990002</v>
      </c>
      <c r="BG18" s="45"/>
      <c r="BH18" s="17">
        <f>SUM(BH11:BH16)</f>
        <v>18801408244.990002</v>
      </c>
      <c r="BI18" s="39"/>
      <c r="BJ18" s="17">
        <f>SUM(BJ11:BJ16)</f>
        <v>11522373614.950001</v>
      </c>
      <c r="BL18" s="39"/>
    </row>
    <row r="19" spans="2:64" s="38" customFormat="1" x14ac:dyDescent="0.35">
      <c r="B19" s="42"/>
      <c r="C19" s="4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60"/>
      <c r="V19" s="60"/>
      <c r="W19" s="55"/>
      <c r="X19" s="11"/>
      <c r="Y19" s="46"/>
      <c r="Z19" s="17"/>
      <c r="AA19" s="46"/>
      <c r="AB19" s="46"/>
      <c r="AC19" s="46"/>
      <c r="AD19" s="17"/>
      <c r="AE19" s="39"/>
      <c r="AF19" s="17"/>
      <c r="AG19" s="11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8"/>
      <c r="AY19" s="48"/>
      <c r="AZ19" s="63"/>
      <c r="BA19" s="48"/>
      <c r="BB19" s="13"/>
      <c r="BD19" s="17"/>
      <c r="BE19" s="39"/>
      <c r="BF19" s="39"/>
      <c r="BG19" s="39"/>
      <c r="BH19" s="17"/>
      <c r="BI19" s="39"/>
      <c r="BJ19" s="17"/>
    </row>
    <row r="20" spans="2:64" s="38" customFormat="1" x14ac:dyDescent="0.35">
      <c r="B20" s="42"/>
      <c r="C20" s="42"/>
      <c r="D20" s="48" t="s">
        <v>41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63"/>
      <c r="U20" s="48"/>
      <c r="V20" s="63"/>
      <c r="W20" s="61"/>
      <c r="X20" s="13"/>
      <c r="Y20" s="46"/>
      <c r="Z20" s="17"/>
      <c r="AA20" s="46"/>
      <c r="AB20" s="46"/>
      <c r="AC20" s="46"/>
      <c r="AD20" s="17"/>
      <c r="AE20" s="39"/>
      <c r="AF20" s="17"/>
      <c r="AG20" s="11"/>
      <c r="AH20" s="48" t="s">
        <v>42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8"/>
      <c r="AY20" s="48"/>
      <c r="AZ20" s="63"/>
      <c r="BA20" s="48"/>
      <c r="BB20" s="13"/>
      <c r="BC20" s="45"/>
      <c r="BD20" s="17"/>
      <c r="BE20" s="51"/>
      <c r="BF20" s="50"/>
      <c r="BG20" s="51"/>
      <c r="BH20" s="17"/>
      <c r="BI20" s="39"/>
      <c r="BJ20" s="17"/>
    </row>
    <row r="21" spans="2:64" s="38" customFormat="1" ht="23.25" customHeight="1" x14ac:dyDescent="0.35">
      <c r="B21" s="42" t="s">
        <v>86</v>
      </c>
      <c r="C21" s="42"/>
      <c r="D21" s="38" t="s">
        <v>43</v>
      </c>
      <c r="E21" s="54" t="s">
        <v>44</v>
      </c>
      <c r="F21" s="16">
        <v>5228759500</v>
      </c>
      <c r="G21" s="54"/>
      <c r="H21" s="16">
        <v>5391633294</v>
      </c>
      <c r="I21" s="54"/>
      <c r="J21" s="16">
        <v>5416780073.96</v>
      </c>
      <c r="K21" s="54"/>
      <c r="L21" s="16">
        <v>5911422375</v>
      </c>
      <c r="M21" s="54"/>
      <c r="N21" s="16">
        <v>6113451883.2299995</v>
      </c>
      <c r="O21" s="54"/>
      <c r="P21" s="16">
        <v>6151491094.2299995</v>
      </c>
      <c r="Q21" s="54"/>
      <c r="R21" s="11">
        <v>5518587164</v>
      </c>
      <c r="S21" s="54"/>
      <c r="T21" s="11">
        <v>6229579104</v>
      </c>
      <c r="V21" s="11">
        <v>6732282812</v>
      </c>
      <c r="W21" s="55"/>
      <c r="X21" s="18">
        <v>4349961515.3999996</v>
      </c>
      <c r="Y21" s="45"/>
      <c r="Z21" s="17">
        <f>19534617267.06-12205000000</f>
        <v>7329617267.0600014</v>
      </c>
      <c r="AA21" s="45"/>
      <c r="AB21" s="46">
        <f>AD21</f>
        <v>23063287116.09</v>
      </c>
      <c r="AC21" s="45"/>
      <c r="AD21" s="17">
        <v>23063287116.09</v>
      </c>
      <c r="AE21" s="39"/>
      <c r="AF21" s="17">
        <v>13276879773.58</v>
      </c>
      <c r="AG21" s="11"/>
      <c r="AH21" s="38" t="s">
        <v>45</v>
      </c>
      <c r="AI21" s="54" t="s">
        <v>211</v>
      </c>
      <c r="AJ21" s="11">
        <v>9511132743</v>
      </c>
      <c r="AK21" s="54"/>
      <c r="AL21" s="11">
        <v>9860963378</v>
      </c>
      <c r="AM21" s="54"/>
      <c r="AN21" s="11">
        <v>9058627920</v>
      </c>
      <c r="AO21" s="54"/>
      <c r="AP21" s="11">
        <v>8731572205</v>
      </c>
      <c r="AQ21" s="54"/>
      <c r="AR21" s="11">
        <v>8135484041</v>
      </c>
      <c r="AS21" s="11"/>
      <c r="AT21" s="11">
        <v>8789936222</v>
      </c>
      <c r="AU21" s="54"/>
      <c r="AV21" s="11">
        <v>8189841901</v>
      </c>
      <c r="AW21" s="54"/>
      <c r="AX21" s="11">
        <v>8519975352</v>
      </c>
      <c r="AZ21" s="11">
        <v>4299997588</v>
      </c>
      <c r="BB21" s="11">
        <v>2611335129.1400003</v>
      </c>
      <c r="BC21" s="45"/>
      <c r="BD21" s="17">
        <v>11680144525.92</v>
      </c>
      <c r="BE21" s="51"/>
      <c r="BF21" s="56">
        <f>BH21</f>
        <v>14617670410.690001</v>
      </c>
      <c r="BG21" s="51"/>
      <c r="BH21" s="17">
        <v>14617670410.690001</v>
      </c>
      <c r="BI21" s="39"/>
      <c r="BJ21" s="17">
        <v>22046059872.77</v>
      </c>
    </row>
    <row r="22" spans="2:64" s="38" customFormat="1" ht="14.5" x14ac:dyDescent="0.35">
      <c r="B22" s="42" t="s">
        <v>87</v>
      </c>
      <c r="C22" s="42"/>
      <c r="D22" s="38" t="s">
        <v>46</v>
      </c>
      <c r="E22" s="54"/>
      <c r="F22" s="16">
        <v>0</v>
      </c>
      <c r="G22" s="54"/>
      <c r="H22" s="16">
        <v>0</v>
      </c>
      <c r="I22" s="54"/>
      <c r="J22" s="16">
        <v>0</v>
      </c>
      <c r="K22" s="54"/>
      <c r="L22" s="16">
        <v>0</v>
      </c>
      <c r="M22" s="54"/>
      <c r="N22" s="16">
        <v>0</v>
      </c>
      <c r="O22" s="54"/>
      <c r="P22" s="16">
        <v>0</v>
      </c>
      <c r="Q22" s="54"/>
      <c r="R22" s="11">
        <v>0</v>
      </c>
      <c r="S22" s="54"/>
      <c r="T22" s="11">
        <v>0</v>
      </c>
      <c r="V22" s="11">
        <v>0</v>
      </c>
      <c r="W22" s="55"/>
      <c r="X22" s="18">
        <v>0</v>
      </c>
      <c r="Y22" s="45"/>
      <c r="Z22" s="17">
        <v>3215569.59</v>
      </c>
      <c r="AA22" s="45"/>
      <c r="AB22" s="46">
        <f t="shared" ref="AB22:AB23" si="1">AD22</f>
        <v>109553664.37</v>
      </c>
      <c r="AC22" s="45"/>
      <c r="AD22" s="17">
        <v>109553664.37</v>
      </c>
      <c r="AE22" s="39"/>
      <c r="AF22" s="17">
        <v>155362677</v>
      </c>
      <c r="AG22" s="11"/>
      <c r="AH22" s="38" t="s">
        <v>47</v>
      </c>
      <c r="AI22" s="54" t="s">
        <v>26</v>
      </c>
      <c r="AJ22" s="11">
        <v>14548031754</v>
      </c>
      <c r="AK22" s="54"/>
      <c r="AL22" s="11">
        <v>12910244894</v>
      </c>
      <c r="AM22" s="54"/>
      <c r="AN22" s="11">
        <v>16568825007</v>
      </c>
      <c r="AO22" s="54"/>
      <c r="AP22" s="11">
        <v>14421248449</v>
      </c>
      <c r="AQ22" s="54"/>
      <c r="AR22" s="11">
        <v>14834672288</v>
      </c>
      <c r="AS22" s="11"/>
      <c r="AT22" s="11">
        <v>13900608257</v>
      </c>
      <c r="AU22" s="54"/>
      <c r="AV22" s="11">
        <v>13792433889</v>
      </c>
      <c r="AW22" s="54"/>
      <c r="AX22" s="11">
        <v>13195333669</v>
      </c>
      <c r="AZ22" s="11">
        <v>87507414573</v>
      </c>
      <c r="BB22" s="11">
        <v>1112369356.78</v>
      </c>
      <c r="BC22" s="58"/>
      <c r="BD22" s="17">
        <v>1158566406</v>
      </c>
      <c r="BE22" s="51"/>
      <c r="BF22" s="56">
        <f t="shared" ref="BF22:BF26" si="2">BH22</f>
        <v>2788556406</v>
      </c>
      <c r="BG22" s="51"/>
      <c r="BH22" s="17">
        <v>2788556406</v>
      </c>
      <c r="BI22" s="39"/>
      <c r="BJ22" s="17">
        <v>3114791615</v>
      </c>
    </row>
    <row r="23" spans="2:64" s="38" customFormat="1" ht="14.5" x14ac:dyDescent="0.35">
      <c r="B23" s="42" t="s">
        <v>88</v>
      </c>
      <c r="C23" s="42"/>
      <c r="D23" s="38" t="s">
        <v>48</v>
      </c>
      <c r="E23" s="54" t="s">
        <v>49</v>
      </c>
      <c r="F23" s="16">
        <v>148145636</v>
      </c>
      <c r="G23" s="54"/>
      <c r="H23" s="16">
        <v>148145636.16999999</v>
      </c>
      <c r="I23" s="54"/>
      <c r="J23" s="16">
        <v>148145636.16999999</v>
      </c>
      <c r="K23" s="54"/>
      <c r="L23" s="16">
        <v>0</v>
      </c>
      <c r="M23" s="54"/>
      <c r="N23" s="16">
        <v>0</v>
      </c>
      <c r="O23" s="54"/>
      <c r="P23" s="16">
        <v>0</v>
      </c>
      <c r="Q23" s="54"/>
      <c r="R23" s="11">
        <v>148145636</v>
      </c>
      <c r="S23" s="54"/>
      <c r="T23" s="11">
        <v>0</v>
      </c>
      <c r="V23" s="11">
        <v>123228409</v>
      </c>
      <c r="W23" s="55"/>
      <c r="X23" s="18">
        <v>1680245.2</v>
      </c>
      <c r="Y23" s="45"/>
      <c r="Z23" s="17">
        <v>1407046171.3800001</v>
      </c>
      <c r="AA23" s="45"/>
      <c r="AB23" s="46">
        <f t="shared" si="1"/>
        <v>1376822339</v>
      </c>
      <c r="AC23" s="45"/>
      <c r="AD23" s="17">
        <v>1376822339</v>
      </c>
      <c r="AE23" s="39"/>
      <c r="AF23" s="17">
        <v>363157588.81</v>
      </c>
      <c r="AG23" s="11"/>
      <c r="AH23" s="38" t="s">
        <v>50</v>
      </c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Z23" s="60"/>
      <c r="BB23" s="11">
        <v>0</v>
      </c>
      <c r="BC23" s="58"/>
      <c r="BD23" s="17">
        <v>3832666686</v>
      </c>
      <c r="BE23" s="51"/>
      <c r="BF23" s="56">
        <f t="shared" si="2"/>
        <v>0</v>
      </c>
      <c r="BG23" s="51"/>
      <c r="BH23" s="17"/>
      <c r="BI23" s="39"/>
      <c r="BJ23" s="17"/>
    </row>
    <row r="24" spans="2:64" s="38" customFormat="1" x14ac:dyDescent="0.35">
      <c r="B24" s="42" t="s">
        <v>89</v>
      </c>
      <c r="C24" s="4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0"/>
      <c r="V24" s="60"/>
      <c r="W24" s="55"/>
      <c r="X24" s="11"/>
      <c r="Y24" s="45"/>
      <c r="Z24" s="17"/>
      <c r="AA24" s="45"/>
      <c r="AB24" s="46"/>
      <c r="AC24" s="45"/>
      <c r="AD24" s="17"/>
      <c r="AE24" s="39"/>
      <c r="AF24" s="17"/>
      <c r="AG24" s="11"/>
      <c r="AH24" s="38" t="s">
        <v>51</v>
      </c>
      <c r="AI24" s="54" t="s">
        <v>36</v>
      </c>
      <c r="AJ24" s="11">
        <v>98291411</v>
      </c>
      <c r="AK24" s="54"/>
      <c r="AL24" s="11">
        <v>98291411</v>
      </c>
      <c r="AM24" s="54"/>
      <c r="AN24" s="11">
        <v>443926203</v>
      </c>
      <c r="AO24" s="54"/>
      <c r="AP24" s="11">
        <v>443926203</v>
      </c>
      <c r="AQ24" s="54"/>
      <c r="AR24" s="11">
        <v>98291411</v>
      </c>
      <c r="AS24" s="11"/>
      <c r="AT24" s="11">
        <v>443926203</v>
      </c>
      <c r="AU24" s="54"/>
      <c r="AV24" s="11">
        <v>98291411</v>
      </c>
      <c r="AW24" s="54"/>
      <c r="AX24" s="11">
        <v>443926203</v>
      </c>
      <c r="AZ24" s="11">
        <v>495584414</v>
      </c>
      <c r="BB24" s="11">
        <v>25158313.640000001</v>
      </c>
      <c r="BC24" s="45"/>
      <c r="BD24" s="17">
        <v>1024634051.09</v>
      </c>
      <c r="BE24" s="51"/>
      <c r="BF24" s="56">
        <f t="shared" si="2"/>
        <v>1041834289.38</v>
      </c>
      <c r="BG24" s="51"/>
      <c r="BH24" s="17">
        <v>1041834289.38</v>
      </c>
      <c r="BI24" s="39"/>
      <c r="BJ24" s="17">
        <v>260354204.99000001</v>
      </c>
    </row>
    <row r="25" spans="2:64" s="38" customFormat="1" x14ac:dyDescent="0.35">
      <c r="B25" s="42" t="s">
        <v>90</v>
      </c>
      <c r="C25" s="4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60"/>
      <c r="V25" s="60"/>
      <c r="W25" s="55"/>
      <c r="X25" s="11"/>
      <c r="Y25" s="45"/>
      <c r="Z25" s="17"/>
      <c r="AA25" s="45"/>
      <c r="AB25" s="46"/>
      <c r="AC25" s="45"/>
      <c r="AD25" s="17"/>
      <c r="AE25" s="39"/>
      <c r="AF25" s="17"/>
      <c r="AG25" s="11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Z25" s="60"/>
      <c r="BB25" s="11"/>
      <c r="BC25" s="45"/>
      <c r="BD25" s="17"/>
      <c r="BE25" s="51"/>
      <c r="BF25" s="56">
        <f t="shared" si="2"/>
        <v>0</v>
      </c>
      <c r="BG25" s="51"/>
      <c r="BH25" s="17"/>
      <c r="BI25" s="39"/>
      <c r="BJ25" s="17"/>
    </row>
    <row r="26" spans="2:64" s="38" customFormat="1" ht="16.5" customHeight="1" thickBot="1" x14ac:dyDescent="0.4">
      <c r="B26" s="42" t="s">
        <v>91</v>
      </c>
      <c r="C26" s="42"/>
      <c r="D26" s="48" t="s">
        <v>52</v>
      </c>
      <c r="E26" s="49"/>
      <c r="F26" s="23">
        <f>SUM(F21:F24)</f>
        <v>5376905136</v>
      </c>
      <c r="G26" s="49"/>
      <c r="H26" s="23">
        <f>SUM(H21:H24)</f>
        <v>5539778930.1700001</v>
      </c>
      <c r="I26" s="49"/>
      <c r="J26" s="23">
        <f>SUM(J21:J24)</f>
        <v>5564925710.1300001</v>
      </c>
      <c r="K26" s="49"/>
      <c r="L26" s="23">
        <f>SUM(L21:L24)</f>
        <v>5911422375</v>
      </c>
      <c r="M26" s="49"/>
      <c r="N26" s="23">
        <f>SUM(N21:N24)</f>
        <v>6113451883.2299995</v>
      </c>
      <c r="O26" s="49"/>
      <c r="P26" s="23">
        <f>SUM(P21:P24)</f>
        <v>6151491094.2299995</v>
      </c>
      <c r="Q26" s="49"/>
      <c r="R26" s="23">
        <f>SUM(R21:R24)</f>
        <v>5666732800</v>
      </c>
      <c r="S26" s="49"/>
      <c r="T26" s="23">
        <f>SUM(T21:T24)</f>
        <v>6229579104</v>
      </c>
      <c r="U26" s="48"/>
      <c r="V26" s="23">
        <f>SUM(V21:V24)</f>
        <v>6855511221</v>
      </c>
      <c r="W26" s="61"/>
      <c r="X26" s="23">
        <f>SUM(X21:X24)</f>
        <v>4351641760.5999994</v>
      </c>
      <c r="Y26" s="45"/>
      <c r="Z26" s="24">
        <f>SUM(Z21:Z24)</f>
        <v>8739879008.0300026</v>
      </c>
      <c r="AA26" s="45"/>
      <c r="AB26" s="64">
        <f>AD26</f>
        <v>24549663118.459999</v>
      </c>
      <c r="AC26" s="45"/>
      <c r="AD26" s="24">
        <f>SUM(AD21:AD23)-1</f>
        <v>24549663118.459999</v>
      </c>
      <c r="AE26" s="39"/>
      <c r="AF26" s="24">
        <f>SUM(AF21:AF23)+1</f>
        <v>13795400040.389999</v>
      </c>
      <c r="AG26" s="11"/>
      <c r="AH26" s="48" t="s">
        <v>53</v>
      </c>
      <c r="AI26" s="49"/>
      <c r="AJ26" s="20">
        <f>SUM(AJ21:AJ25)</f>
        <v>24157455908</v>
      </c>
      <c r="AK26" s="49"/>
      <c r="AL26" s="20">
        <f>SUM(AL21:AL25)</f>
        <v>22869499683</v>
      </c>
      <c r="AM26" s="49"/>
      <c r="AN26" s="20">
        <f>SUM(AN21:AN25)</f>
        <v>26071379130</v>
      </c>
      <c r="AO26" s="49"/>
      <c r="AP26" s="20">
        <f>SUM(AP21:AP25)</f>
        <v>23596746857</v>
      </c>
      <c r="AQ26" s="49"/>
      <c r="AR26" s="20">
        <f>SUM(AR21:AR25)</f>
        <v>23068447740</v>
      </c>
      <c r="AS26" s="22"/>
      <c r="AT26" s="20">
        <f>SUM(AT21:AT25)</f>
        <v>23134470682</v>
      </c>
      <c r="AU26" s="49"/>
      <c r="AV26" s="20">
        <f>SUM(AV21:AV25)</f>
        <v>22080567201</v>
      </c>
      <c r="AW26" s="49"/>
      <c r="AX26" s="20">
        <f>SUM(AX21:AX25)</f>
        <v>22159235224</v>
      </c>
      <c r="AY26" s="48"/>
      <c r="AZ26" s="20">
        <f>SUM(AZ21:AZ25)</f>
        <v>92302996575</v>
      </c>
      <c r="BA26" s="48"/>
      <c r="BB26" s="21">
        <f>SUM(BB21:BB25)</f>
        <v>3748862799.5599999</v>
      </c>
      <c r="BC26" s="45"/>
      <c r="BD26" s="21">
        <f>SUM(BD21:BD25)</f>
        <v>17696011669.009998</v>
      </c>
      <c r="BE26" s="51"/>
      <c r="BF26" s="62">
        <f t="shared" si="2"/>
        <v>18448061106.07</v>
      </c>
      <c r="BG26" s="51"/>
      <c r="BH26" s="21">
        <v>18448061106.07</v>
      </c>
      <c r="BI26" s="39"/>
      <c r="BJ26" s="21">
        <v>25421205692.759998</v>
      </c>
    </row>
    <row r="27" spans="2:64" s="38" customFormat="1" ht="14" thickBot="1" x14ac:dyDescent="0.4">
      <c r="B27" s="42" t="s">
        <v>92</v>
      </c>
      <c r="C27" s="42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63"/>
      <c r="U27" s="48"/>
      <c r="V27" s="63"/>
      <c r="W27" s="61"/>
      <c r="X27" s="13"/>
      <c r="Y27" s="45"/>
      <c r="Z27" s="19"/>
      <c r="AA27" s="45"/>
      <c r="AB27" s="46"/>
      <c r="AC27" s="45"/>
      <c r="AD27" s="19"/>
      <c r="AE27" s="39"/>
      <c r="AF27" s="19"/>
      <c r="AG27" s="11"/>
      <c r="AH27" s="48" t="s">
        <v>54</v>
      </c>
      <c r="AI27" s="49"/>
      <c r="AJ27" s="25">
        <f>+AJ18+AJ26</f>
        <v>55354419249</v>
      </c>
      <c r="AK27" s="49"/>
      <c r="AL27" s="25">
        <f>+AL18+AL26</f>
        <v>51929480458</v>
      </c>
      <c r="AM27" s="49"/>
      <c r="AN27" s="25">
        <f>+AN18+AN26</f>
        <v>60216921654</v>
      </c>
      <c r="AO27" s="49"/>
      <c r="AP27" s="25">
        <f>+AP18+AP26</f>
        <v>54563500043</v>
      </c>
      <c r="AQ27" s="49"/>
      <c r="AR27" s="25">
        <f>+AR18+AR26</f>
        <v>53146294308</v>
      </c>
      <c r="AS27" s="26"/>
      <c r="AT27" s="25">
        <f>+AT18+AT26</f>
        <v>53246964269</v>
      </c>
      <c r="AU27" s="49"/>
      <c r="AV27" s="25">
        <f>+AV18+AV26</f>
        <v>51583260374</v>
      </c>
      <c r="AW27" s="49"/>
      <c r="AX27" s="25">
        <f>+AX18+AX26</f>
        <v>51078037804</v>
      </c>
      <c r="AY27" s="48"/>
      <c r="AZ27" s="25">
        <f>+AZ18+AZ26</f>
        <v>117129787842</v>
      </c>
      <c r="BA27" s="48"/>
      <c r="BB27" s="27">
        <f>+BB18+BB26</f>
        <v>110021550520.99998</v>
      </c>
      <c r="BC27" s="45"/>
      <c r="BD27" s="27">
        <f>+BD18+BD26</f>
        <v>42172060423.48999</v>
      </c>
      <c r="BE27" s="51"/>
      <c r="BF27" s="65">
        <f>BH27</f>
        <v>37249469351.059998</v>
      </c>
      <c r="BG27" s="51"/>
      <c r="BH27" s="27">
        <f>BH18+BH26</f>
        <v>37249469351.059998</v>
      </c>
      <c r="BI27" s="39"/>
      <c r="BJ27" s="27">
        <f>BJ18+BJ26</f>
        <v>36943579307.709999</v>
      </c>
    </row>
    <row r="28" spans="2:64" s="38" customFormat="1" x14ac:dyDescent="0.35">
      <c r="B28" s="42" t="s">
        <v>93</v>
      </c>
      <c r="C28" s="4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60"/>
      <c r="V28" s="60"/>
      <c r="W28" s="55"/>
      <c r="X28" s="11"/>
      <c r="Z28" s="39"/>
      <c r="AD28" s="39"/>
      <c r="AE28" s="39"/>
      <c r="AF28" s="39"/>
      <c r="AG28" s="11"/>
      <c r="AH28" s="48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8"/>
      <c r="AY28" s="48"/>
      <c r="AZ28" s="63"/>
      <c r="BA28" s="48"/>
      <c r="BB28" s="13"/>
      <c r="BC28" s="45"/>
      <c r="BD28" s="17"/>
      <c r="BE28" s="51"/>
      <c r="BF28" s="50"/>
      <c r="BG28" s="51"/>
      <c r="BH28" s="17"/>
      <c r="BI28" s="39"/>
      <c r="BJ28" s="17"/>
      <c r="BK28" s="66"/>
    </row>
    <row r="29" spans="2:64" s="38" customFormat="1" x14ac:dyDescent="0.35">
      <c r="B29" s="42"/>
      <c r="C29" s="42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3"/>
      <c r="U29" s="48"/>
      <c r="V29" s="63"/>
      <c r="W29" s="61"/>
      <c r="X29" s="13"/>
      <c r="Y29" s="45"/>
      <c r="Z29" s="17"/>
      <c r="AA29" s="45"/>
      <c r="AB29" s="46"/>
      <c r="AC29" s="45"/>
      <c r="AD29" s="17"/>
      <c r="AE29" s="39"/>
      <c r="AF29" s="17"/>
      <c r="AG29" s="11"/>
      <c r="AH29" s="48" t="s">
        <v>55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8"/>
      <c r="AY29" s="48"/>
      <c r="AZ29" s="63"/>
      <c r="BA29" s="48"/>
      <c r="BB29" s="13"/>
      <c r="BC29" s="45"/>
      <c r="BD29" s="17"/>
      <c r="BE29" s="51"/>
      <c r="BF29" s="50"/>
      <c r="BG29" s="51"/>
      <c r="BH29" s="17"/>
      <c r="BI29" s="39"/>
      <c r="BJ29" s="17"/>
    </row>
    <row r="30" spans="2:64" s="38" customFormat="1" x14ac:dyDescent="0.35">
      <c r="B30" s="42" t="s">
        <v>94</v>
      </c>
      <c r="C30" s="4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60"/>
      <c r="V30" s="60"/>
      <c r="W30" s="55"/>
      <c r="X30" s="11"/>
      <c r="Z30" s="39"/>
      <c r="AD30" s="39"/>
      <c r="AE30" s="39"/>
      <c r="AF30" s="39"/>
      <c r="AG30" s="22"/>
      <c r="AH30" s="38" t="s">
        <v>56</v>
      </c>
      <c r="AI30" s="54" t="s">
        <v>57</v>
      </c>
      <c r="AJ30" s="11">
        <v>9053000000</v>
      </c>
      <c r="AK30" s="54"/>
      <c r="AL30" s="11">
        <v>9053000000</v>
      </c>
      <c r="AM30" s="54"/>
      <c r="AN30" s="11">
        <v>9053000000</v>
      </c>
      <c r="AO30" s="54"/>
      <c r="AP30" s="11">
        <v>9053000000</v>
      </c>
      <c r="AQ30" s="54"/>
      <c r="AR30" s="11">
        <v>9053000000</v>
      </c>
      <c r="AS30" s="11"/>
      <c r="AT30" s="11">
        <v>9053000000</v>
      </c>
      <c r="AU30" s="54"/>
      <c r="AV30" s="11">
        <v>9053000000</v>
      </c>
      <c r="AW30" s="54"/>
      <c r="AX30" s="11">
        <v>9053000000</v>
      </c>
      <c r="AZ30" s="11">
        <v>9053000000</v>
      </c>
      <c r="BB30" s="11">
        <v>9053000000</v>
      </c>
      <c r="BC30" s="45"/>
      <c r="BD30" s="17">
        <v>9053000000</v>
      </c>
      <c r="BE30" s="51"/>
      <c r="BF30" s="56">
        <f>BH30</f>
        <v>9053000000</v>
      </c>
      <c r="BG30" s="51"/>
      <c r="BH30" s="17">
        <v>9053000000</v>
      </c>
      <c r="BI30" s="39"/>
      <c r="BJ30" s="17">
        <v>9053000000</v>
      </c>
    </row>
    <row r="31" spans="2:64" s="38" customFormat="1" x14ac:dyDescent="0.35">
      <c r="B31" s="42"/>
      <c r="C31" s="42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60"/>
      <c r="V31" s="60"/>
      <c r="W31" s="55"/>
      <c r="X31" s="11"/>
      <c r="Z31" s="39"/>
      <c r="AD31" s="39"/>
      <c r="AE31" s="39"/>
      <c r="AF31" s="39"/>
      <c r="AG31" s="22"/>
      <c r="AH31" s="38" t="s">
        <v>58</v>
      </c>
      <c r="AI31" s="54" t="s">
        <v>57</v>
      </c>
      <c r="AJ31" s="11">
        <v>1657235781</v>
      </c>
      <c r="AK31" s="54"/>
      <c r="AL31" s="11">
        <v>1657235781</v>
      </c>
      <c r="AM31" s="54"/>
      <c r="AN31" s="11">
        <v>1657235781</v>
      </c>
      <c r="AO31" s="54"/>
      <c r="AP31" s="11">
        <v>1657235781</v>
      </c>
      <c r="AQ31" s="54"/>
      <c r="AR31" s="11">
        <v>1657235781</v>
      </c>
      <c r="AS31" s="11"/>
      <c r="AT31" s="11">
        <v>1657235781</v>
      </c>
      <c r="AU31" s="54"/>
      <c r="AV31" s="11">
        <v>1657235781</v>
      </c>
      <c r="AW31" s="54"/>
      <c r="AX31" s="11">
        <v>1657235781</v>
      </c>
      <c r="AZ31" s="11">
        <v>587058488</v>
      </c>
      <c r="BB31" s="11">
        <v>587058487.65999997</v>
      </c>
      <c r="BC31" s="45"/>
      <c r="BD31" s="17">
        <v>234303335.36000001</v>
      </c>
      <c r="BE31" s="51"/>
      <c r="BF31" s="56">
        <f t="shared" ref="BF31:BF37" si="3">BH31</f>
        <v>234303335.36000001</v>
      </c>
      <c r="BG31" s="51"/>
      <c r="BH31" s="17">
        <v>234303335.36000001</v>
      </c>
      <c r="BI31" s="39"/>
      <c r="BJ31" s="17">
        <v>234303335.36000001</v>
      </c>
    </row>
    <row r="32" spans="2:64" s="38" customFormat="1" x14ac:dyDescent="0.35">
      <c r="B32" s="42"/>
      <c r="C32" s="4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60"/>
      <c r="V32" s="60"/>
      <c r="W32" s="55"/>
      <c r="X32" s="11"/>
      <c r="Z32" s="39"/>
      <c r="AD32" s="39"/>
      <c r="AE32" s="39"/>
      <c r="AF32" s="39"/>
      <c r="AH32" s="38" t="s">
        <v>59</v>
      </c>
      <c r="AI32" s="54"/>
      <c r="AJ32" s="11">
        <v>2240189</v>
      </c>
      <c r="AK32" s="54"/>
      <c r="AL32" s="11">
        <v>2240189</v>
      </c>
      <c r="AM32" s="54"/>
      <c r="AN32" s="11">
        <v>2240189</v>
      </c>
      <c r="AO32" s="54"/>
      <c r="AP32" s="11">
        <v>2240189</v>
      </c>
      <c r="AQ32" s="54"/>
      <c r="AR32" s="11">
        <v>2240189</v>
      </c>
      <c r="AS32" s="11"/>
      <c r="AT32" s="11">
        <v>2240189</v>
      </c>
      <c r="AU32" s="54"/>
      <c r="AV32" s="11">
        <v>2240189</v>
      </c>
      <c r="AW32" s="54"/>
      <c r="AX32" s="11">
        <v>2240189</v>
      </c>
      <c r="AZ32" s="11">
        <v>2240189</v>
      </c>
      <c r="BB32" s="11">
        <v>2240189</v>
      </c>
      <c r="BC32" s="45"/>
      <c r="BD32" s="17">
        <v>2240189</v>
      </c>
      <c r="BE32" s="51"/>
      <c r="BF32" s="56">
        <f t="shared" si="3"/>
        <v>2240189</v>
      </c>
      <c r="BG32" s="51"/>
      <c r="BH32" s="17">
        <v>2240189</v>
      </c>
      <c r="BI32" s="39"/>
      <c r="BJ32" s="17">
        <v>2240189</v>
      </c>
    </row>
    <row r="33" spans="2:62" s="38" customFormat="1" x14ac:dyDescent="0.35">
      <c r="B33" s="42"/>
      <c r="C33" s="4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60"/>
      <c r="V33" s="60"/>
      <c r="W33" s="55"/>
      <c r="X33" s="11"/>
      <c r="Z33" s="39"/>
      <c r="AD33" s="39"/>
      <c r="AE33" s="39"/>
      <c r="AF33" s="39"/>
      <c r="AH33" s="38" t="s">
        <v>60</v>
      </c>
      <c r="AI33" s="54" t="s">
        <v>57</v>
      </c>
      <c r="AJ33" s="11">
        <v>4066679391</v>
      </c>
      <c r="AK33" s="54"/>
      <c r="AL33" s="11">
        <v>4106579391</v>
      </c>
      <c r="AM33" s="54"/>
      <c r="AN33" s="11">
        <v>4425306486</v>
      </c>
      <c r="AO33" s="54"/>
      <c r="AP33" s="11">
        <v>4439262031</v>
      </c>
      <c r="AQ33" s="54"/>
      <c r="AR33" s="11">
        <v>4106579391</v>
      </c>
      <c r="AS33" s="11"/>
      <c r="AT33" s="11">
        <v>4439262031</v>
      </c>
      <c r="AU33" s="54"/>
      <c r="AV33" s="11">
        <v>4156168976</v>
      </c>
      <c r="AW33" s="54"/>
      <c r="AX33" s="11">
        <v>4439262031</v>
      </c>
      <c r="AZ33" s="11">
        <v>3953430956</v>
      </c>
      <c r="BB33" s="11">
        <v>0</v>
      </c>
      <c r="BC33" s="45"/>
      <c r="BD33" s="17"/>
      <c r="BE33" s="51"/>
      <c r="BF33" s="56"/>
      <c r="BG33" s="51"/>
      <c r="BH33" s="17"/>
      <c r="BI33" s="39"/>
      <c r="BJ33" s="17"/>
    </row>
    <row r="34" spans="2:62" s="38" customFormat="1" x14ac:dyDescent="0.35">
      <c r="B34" s="42"/>
      <c r="C34" s="4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60"/>
      <c r="V34" s="60"/>
      <c r="W34" s="55"/>
      <c r="X34" s="11"/>
      <c r="Z34" s="39"/>
      <c r="AD34" s="39"/>
      <c r="AE34" s="39"/>
      <c r="AF34" s="39"/>
      <c r="AG34" s="11"/>
      <c r="AH34" s="38" t="s">
        <v>61</v>
      </c>
      <c r="AI34" s="54"/>
      <c r="AJ34" s="11">
        <v>-20623679507</v>
      </c>
      <c r="AK34" s="54"/>
      <c r="AL34" s="11">
        <v>-15477429443</v>
      </c>
      <c r="AM34" s="54"/>
      <c r="AN34" s="11">
        <v>-7950976968</v>
      </c>
      <c r="AO34" s="54"/>
      <c r="AP34" s="11">
        <v>-2961310049.2299995</v>
      </c>
      <c r="AQ34" s="54"/>
      <c r="AR34" s="11">
        <v>-123220082</v>
      </c>
      <c r="AS34" s="11"/>
      <c r="AT34" s="11">
        <v>-417357850</v>
      </c>
      <c r="AU34" s="54"/>
      <c r="AV34" s="11">
        <v>306118193</v>
      </c>
      <c r="AW34" s="54"/>
      <c r="AX34" s="11">
        <v>682669910</v>
      </c>
      <c r="AZ34" s="11">
        <v>3282836137</v>
      </c>
      <c r="BB34" s="11">
        <v>1070177291.8499975</v>
      </c>
      <c r="BC34" s="45"/>
      <c r="BD34" s="17">
        <v>590641423.74999499</v>
      </c>
      <c r="BE34" s="51"/>
      <c r="BF34" s="56">
        <f t="shared" si="3"/>
        <v>1409981924.8600016</v>
      </c>
      <c r="BG34" s="51"/>
      <c r="BH34" s="17">
        <v>1409981924.8600016</v>
      </c>
      <c r="BI34" s="39"/>
      <c r="BJ34" s="17">
        <v>539168937.59000003</v>
      </c>
    </row>
    <row r="35" spans="2:62" s="38" customFormat="1" x14ac:dyDescent="0.35">
      <c r="B35" s="42" t="s">
        <v>93</v>
      </c>
      <c r="C35" s="4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60"/>
      <c r="V35" s="60"/>
      <c r="W35" s="55"/>
      <c r="X35" s="11"/>
      <c r="Z35" s="39"/>
      <c r="AD35" s="39"/>
      <c r="AE35" s="39"/>
      <c r="AF35" s="39"/>
      <c r="AH35" s="38" t="s">
        <v>62</v>
      </c>
      <c r="AI35" s="54" t="s">
        <v>57</v>
      </c>
      <c r="AJ35" s="11">
        <v>5504994896.79</v>
      </c>
      <c r="AK35" s="54"/>
      <c r="AL35" s="11">
        <v>5504994897.79</v>
      </c>
      <c r="AM35" s="54"/>
      <c r="AN35" s="11">
        <v>5198876703.7600021</v>
      </c>
      <c r="AO35" s="54"/>
      <c r="AP35" s="11">
        <v>5198876703.0900021</v>
      </c>
      <c r="AQ35" s="54"/>
      <c r="AR35" s="11">
        <v>5504994895.79</v>
      </c>
      <c r="AS35" s="11"/>
      <c r="AT35" s="11">
        <v>5198876704.0900021</v>
      </c>
      <c r="AU35" s="54"/>
      <c r="AV35" s="11">
        <v>5198876703.7600021</v>
      </c>
      <c r="AW35" s="54"/>
      <c r="AX35" s="11">
        <v>4516206794.5300007</v>
      </c>
      <c r="AZ35" s="11">
        <v>2303547946</v>
      </c>
      <c r="BB35" s="11">
        <v>1233370654.3299999</v>
      </c>
      <c r="BC35" s="45"/>
      <c r="BD35" s="17">
        <f>+BH34+BH35+1</f>
        <v>995484381.32000065</v>
      </c>
      <c r="BE35" s="51"/>
      <c r="BF35" s="67">
        <f t="shared" si="3"/>
        <v>-414497544.54000098</v>
      </c>
      <c r="BG35" s="51"/>
      <c r="BH35" s="17">
        <f>-414497542.540001-2</f>
        <v>-414497544.54000098</v>
      </c>
      <c r="BI35" s="39"/>
      <c r="BJ35" s="17">
        <v>-953666480.12999916</v>
      </c>
    </row>
    <row r="36" spans="2:62" s="38" customFormat="1" x14ac:dyDescent="0.35">
      <c r="B36" s="42" t="s">
        <v>93</v>
      </c>
      <c r="C36" s="42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60"/>
      <c r="V36" s="60"/>
      <c r="W36" s="55"/>
      <c r="X36" s="11"/>
      <c r="Z36" s="39"/>
      <c r="AD36" s="39"/>
      <c r="AE36" s="39"/>
      <c r="AF36" s="39"/>
      <c r="AH36" s="38" t="s">
        <v>63</v>
      </c>
      <c r="AI36" s="54" t="s">
        <v>57</v>
      </c>
      <c r="AJ36" s="11">
        <v>998716681</v>
      </c>
      <c r="AK36" s="54"/>
      <c r="AL36" s="11">
        <v>998716681</v>
      </c>
      <c r="AM36" s="54"/>
      <c r="AN36" s="11">
        <v>998716681</v>
      </c>
      <c r="AO36" s="54"/>
      <c r="AP36" s="11">
        <v>998716681</v>
      </c>
      <c r="AQ36" s="54"/>
      <c r="AR36" s="11">
        <v>998716681</v>
      </c>
      <c r="AS36" s="11"/>
      <c r="AT36" s="11">
        <v>998716681</v>
      </c>
      <c r="AU36" s="54"/>
      <c r="AV36" s="11">
        <v>998716681</v>
      </c>
      <c r="AW36" s="54"/>
      <c r="AX36" s="11">
        <v>998716681</v>
      </c>
      <c r="AZ36" s="11">
        <v>998716681</v>
      </c>
      <c r="BB36" s="11">
        <v>998716680.91999996</v>
      </c>
      <c r="BC36" s="45"/>
      <c r="BD36" s="17">
        <v>998716680.91999996</v>
      </c>
      <c r="BE36" s="51"/>
      <c r="BF36" s="56">
        <f t="shared" si="3"/>
        <v>998716680.91999996</v>
      </c>
      <c r="BG36" s="51"/>
      <c r="BH36" s="17">
        <v>998716680.91999996</v>
      </c>
      <c r="BI36" s="39"/>
      <c r="BJ36" s="17">
        <v>998716680.91999996</v>
      </c>
    </row>
    <row r="37" spans="2:62" s="38" customFormat="1" ht="14" thickBot="1" x14ac:dyDescent="0.4">
      <c r="B37" s="42" t="s">
        <v>95</v>
      </c>
      <c r="C37" s="42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60"/>
      <c r="V37" s="60"/>
      <c r="W37" s="55"/>
      <c r="X37" s="11"/>
      <c r="Z37" s="39"/>
      <c r="AD37" s="39"/>
      <c r="AE37" s="39"/>
      <c r="AF37" s="39"/>
      <c r="AH37" s="48" t="s">
        <v>64</v>
      </c>
      <c r="AI37" s="49"/>
      <c r="AJ37" s="25">
        <f>SUM(AJ30:AJ36)</f>
        <v>659187431.78999996</v>
      </c>
      <c r="AK37" s="49"/>
      <c r="AL37" s="25">
        <f>SUM(AL30:AL36)</f>
        <v>5845337496.79</v>
      </c>
      <c r="AM37" s="49"/>
      <c r="AN37" s="25">
        <f>SUM(AN30:AN36)</f>
        <v>13384398872.760002</v>
      </c>
      <c r="AO37" s="49"/>
      <c r="AP37" s="25">
        <f>SUM(AP30:AP36)</f>
        <v>18388021335.860001</v>
      </c>
      <c r="AQ37" s="49"/>
      <c r="AR37" s="25">
        <f>SUM(AR30:AR36)</f>
        <v>21199546855.790001</v>
      </c>
      <c r="AS37" s="26"/>
      <c r="AT37" s="25">
        <f>SUM(AT30:AT36)</f>
        <v>20931973536.090004</v>
      </c>
      <c r="AU37" s="49"/>
      <c r="AV37" s="25">
        <f>SUM(AV30:AV36)</f>
        <v>21372356523.760002</v>
      </c>
      <c r="AW37" s="49"/>
      <c r="AX37" s="25">
        <f>SUM(AX30:AX36)</f>
        <v>21349331386.529999</v>
      </c>
      <c r="AY37" s="48"/>
      <c r="AZ37" s="25">
        <f>SUM(AZ30:AZ36)</f>
        <v>20180830397</v>
      </c>
      <c r="BA37" s="48"/>
      <c r="BB37" s="25">
        <f>SUM(BB30:BB36)</f>
        <v>12944563303.759998</v>
      </c>
      <c r="BD37" s="27">
        <f>SUM(BD30:BD36)</f>
        <v>11874386010.349997</v>
      </c>
      <c r="BE37" s="39"/>
      <c r="BF37" s="62">
        <f t="shared" si="3"/>
        <v>11283744585.6</v>
      </c>
      <c r="BG37" s="39"/>
      <c r="BH37" s="27">
        <f>SUM(BH30:BH36)</f>
        <v>11283744585.6</v>
      </c>
      <c r="BI37" s="68"/>
      <c r="BJ37" s="27">
        <f>SUM(BJ30:BJ36)</f>
        <v>9873762662.7400017</v>
      </c>
    </row>
    <row r="38" spans="2:62" s="38" customFormat="1" x14ac:dyDescent="0.35">
      <c r="B38" s="42" t="s">
        <v>96</v>
      </c>
      <c r="C38" s="4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60"/>
      <c r="V38" s="60"/>
      <c r="W38" s="55"/>
      <c r="X38" s="11"/>
      <c r="Z38" s="39"/>
      <c r="AD38" s="39"/>
      <c r="AE38" s="39"/>
      <c r="AF38" s="39"/>
      <c r="AH38" s="48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8"/>
      <c r="AY38" s="48"/>
      <c r="AZ38" s="63"/>
      <c r="BA38" s="48"/>
      <c r="BB38" s="13"/>
      <c r="BD38" s="28"/>
      <c r="BE38" s="39"/>
      <c r="BF38" s="39"/>
      <c r="BG38" s="39"/>
      <c r="BH38" s="28"/>
      <c r="BI38" s="68"/>
      <c r="BJ38" s="28"/>
    </row>
    <row r="39" spans="2:62" s="38" customFormat="1" ht="14" thickBot="1" x14ac:dyDescent="0.4">
      <c r="B39" s="42" t="s">
        <v>97</v>
      </c>
      <c r="C39" s="42"/>
      <c r="D39" s="48" t="s">
        <v>65</v>
      </c>
      <c r="E39" s="49"/>
      <c r="F39" s="29">
        <f>F18+F26</f>
        <v>56013606681</v>
      </c>
      <c r="G39" s="49"/>
      <c r="H39" s="29">
        <f>H18+H26</f>
        <v>57774817954.639999</v>
      </c>
      <c r="I39" s="49"/>
      <c r="J39" s="29">
        <f>J18+J26</f>
        <v>74345841164.050003</v>
      </c>
      <c r="K39" s="49"/>
      <c r="L39" s="29">
        <f>L18+L26</f>
        <v>73601320527</v>
      </c>
      <c r="M39" s="49"/>
      <c r="N39" s="29">
        <f>N18+N26</f>
        <v>72951521378.860001</v>
      </c>
      <c r="O39" s="49"/>
      <c r="P39" s="29">
        <f>P18+P26</f>
        <v>74178937804.720001</v>
      </c>
      <c r="Q39" s="49"/>
      <c r="R39" s="29">
        <f>R18+R26</f>
        <v>72955616898.01001</v>
      </c>
      <c r="S39" s="49"/>
      <c r="T39" s="29">
        <f>T18+T26</f>
        <v>72427369191</v>
      </c>
      <c r="U39" s="48"/>
      <c r="V39" s="29">
        <f>V18+V26</f>
        <v>137310618239</v>
      </c>
      <c r="W39" s="61"/>
      <c r="X39" s="29">
        <f>X18+X26</f>
        <v>122966113824.76003</v>
      </c>
      <c r="Y39" s="45"/>
      <c r="Z39" s="30">
        <f>Z18+Z26</f>
        <v>120039252701.11</v>
      </c>
      <c r="AA39" s="45"/>
      <c r="AB39" s="30">
        <f>AB18+AB26</f>
        <v>114260741101.45999</v>
      </c>
      <c r="AC39" s="45"/>
      <c r="AD39" s="30">
        <f>AD18+AD26</f>
        <v>114260741101.45999</v>
      </c>
      <c r="AE39" s="39"/>
      <c r="AF39" s="30">
        <f>AF18+AF26</f>
        <v>47543630617.449997</v>
      </c>
      <c r="AH39" s="48" t="s">
        <v>66</v>
      </c>
      <c r="AI39" s="49"/>
      <c r="AJ39" s="29">
        <f>AJ27+AJ37</f>
        <v>56013606680.790001</v>
      </c>
      <c r="AK39" s="49"/>
      <c r="AL39" s="29">
        <f>AL27+AL37</f>
        <v>57774817954.790001</v>
      </c>
      <c r="AM39" s="49"/>
      <c r="AN39" s="29">
        <f>AN27+AN37</f>
        <v>73601320526.76001</v>
      </c>
      <c r="AO39" s="49"/>
      <c r="AP39" s="29">
        <f>AP27+AP37</f>
        <v>72951521378.860001</v>
      </c>
      <c r="AQ39" s="49"/>
      <c r="AR39" s="29">
        <f>AR27+AR37</f>
        <v>74345841163.790009</v>
      </c>
      <c r="AS39" s="26"/>
      <c r="AT39" s="29">
        <f>AT27+AT37</f>
        <v>74178937805.089996</v>
      </c>
      <c r="AU39" s="49"/>
      <c r="AV39" s="29">
        <f>AV27+AV37</f>
        <v>72955616897.76001</v>
      </c>
      <c r="AW39" s="49"/>
      <c r="AX39" s="29">
        <f>AX27+AX37</f>
        <v>72427369190.529999</v>
      </c>
      <c r="AY39" s="48"/>
      <c r="AZ39" s="29">
        <f>AZ27+AZ37</f>
        <v>137310618239</v>
      </c>
      <c r="BA39" s="48"/>
      <c r="BB39" s="30">
        <f>BB27+BB37</f>
        <v>122966113824.75998</v>
      </c>
      <c r="BD39" s="30">
        <f>BD27+BD37</f>
        <v>54046446433.839989</v>
      </c>
      <c r="BE39" s="39"/>
      <c r="BF39" s="30">
        <f>BH39</f>
        <v>48533213936.659996</v>
      </c>
      <c r="BG39" s="39"/>
      <c r="BH39" s="30">
        <f>BH27+BH37</f>
        <v>48533213936.659996</v>
      </c>
      <c r="BI39" s="39"/>
      <c r="BJ39" s="30">
        <f>BJ27+BJ37+1</f>
        <v>46817341971.449997</v>
      </c>
    </row>
    <row r="40" spans="2:62" ht="14" thickTop="1" x14ac:dyDescent="0.35">
      <c r="B40" s="42" t="s">
        <v>83</v>
      </c>
      <c r="C40" s="42"/>
      <c r="V40" s="69"/>
      <c r="W40" s="69"/>
      <c r="AD40" s="39"/>
      <c r="AZ40" s="69"/>
      <c r="BB40" s="10"/>
      <c r="BD40" s="31"/>
      <c r="BH40" s="32"/>
    </row>
    <row r="41" spans="2:62" x14ac:dyDescent="0.35">
      <c r="B41" s="42" t="s">
        <v>98</v>
      </c>
      <c r="C41" s="42"/>
      <c r="D41" s="40" t="s">
        <v>67</v>
      </c>
      <c r="J41" s="71"/>
      <c r="P41" s="71"/>
      <c r="R41" s="33"/>
      <c r="V41" s="69"/>
      <c r="W41" s="69"/>
      <c r="AD41" s="39"/>
      <c r="AJ41" s="10">
        <f>ROUND(AJ39-F39,0)</f>
        <v>0</v>
      </c>
      <c r="AL41" s="10">
        <f>ROUND(AL39-H39,0)</f>
        <v>0</v>
      </c>
      <c r="AN41" s="10">
        <f>ROUND(AN39-L39,0)</f>
        <v>0</v>
      </c>
      <c r="AP41" s="10">
        <f>AP39-N39</f>
        <v>0</v>
      </c>
      <c r="AR41" s="10">
        <f>ROUND(AR39-J39,0)</f>
        <v>0</v>
      </c>
      <c r="AS41" s="10"/>
      <c r="AT41" s="10">
        <f>ROUND(AT39-P39,0)</f>
        <v>0</v>
      </c>
      <c r="AV41" s="10">
        <f>ROUND(AV39-R39,0)</f>
        <v>0</v>
      </c>
      <c r="AX41" s="10">
        <f>ROUND(AX39-T39,0)</f>
        <v>0</v>
      </c>
      <c r="AZ41" s="72">
        <f>AZ39-V39</f>
        <v>0</v>
      </c>
      <c r="BB41" s="10">
        <f>X39-BB39</f>
        <v>0</v>
      </c>
      <c r="BD41" s="10">
        <f>Z39-BD39</f>
        <v>65992806267.270012</v>
      </c>
      <c r="BH41" s="32"/>
    </row>
    <row r="42" spans="2:62" x14ac:dyDescent="0.35">
      <c r="B42" s="42"/>
      <c r="C42" s="42"/>
      <c r="AD42" s="39"/>
      <c r="AP42" s="71"/>
      <c r="AQ42" s="71"/>
    </row>
    <row r="43" spans="2:62" x14ac:dyDescent="0.35">
      <c r="B43" s="42" t="s">
        <v>93</v>
      </c>
      <c r="C43" s="42"/>
      <c r="AD43" s="39"/>
    </row>
    <row r="44" spans="2:62" ht="24" customHeight="1" x14ac:dyDescent="0.35">
      <c r="B44" s="42"/>
      <c r="C44" s="42"/>
      <c r="AD44" s="39"/>
      <c r="BD44" s="70"/>
    </row>
    <row r="45" spans="2:62" x14ac:dyDescent="0.35">
      <c r="B45" s="42" t="s">
        <v>95</v>
      </c>
      <c r="C45" s="42"/>
      <c r="AD45" s="39"/>
    </row>
    <row r="46" spans="2:62" x14ac:dyDescent="0.35">
      <c r="B46" s="42" t="s">
        <v>99</v>
      </c>
      <c r="C46" s="42"/>
      <c r="AD46" s="39"/>
    </row>
    <row r="47" spans="2:62" x14ac:dyDescent="0.35">
      <c r="B47" s="42" t="s">
        <v>100</v>
      </c>
      <c r="C47" s="42"/>
      <c r="AD47" s="39"/>
    </row>
    <row r="48" spans="2:62" x14ac:dyDescent="0.35">
      <c r="B48" s="42" t="s">
        <v>93</v>
      </c>
      <c r="C48" s="42"/>
      <c r="AD48" s="39"/>
    </row>
    <row r="49" spans="2:53" x14ac:dyDescent="0.35">
      <c r="B49" s="42" t="s">
        <v>101</v>
      </c>
      <c r="C49" s="42"/>
      <c r="AD49" s="39"/>
    </row>
    <row r="50" spans="2:53" x14ac:dyDescent="0.35">
      <c r="B50" s="42" t="s">
        <v>93</v>
      </c>
      <c r="C50" s="42"/>
      <c r="AD50" s="39"/>
    </row>
    <row r="51" spans="2:53" x14ac:dyDescent="0.35">
      <c r="B51" s="42" t="s">
        <v>212</v>
      </c>
      <c r="C51" s="42"/>
      <c r="AD51" s="39"/>
    </row>
    <row r="52" spans="2:53" x14ac:dyDescent="0.35">
      <c r="B52" s="42" t="s">
        <v>213</v>
      </c>
      <c r="C52" s="42"/>
      <c r="AD52" s="39"/>
    </row>
    <row r="53" spans="2:53" x14ac:dyDescent="0.35">
      <c r="B53" s="42"/>
      <c r="C53" s="42"/>
      <c r="AD53" s="39"/>
    </row>
    <row r="54" spans="2:53" x14ac:dyDescent="0.35">
      <c r="B54" s="42"/>
      <c r="C54" s="42"/>
      <c r="AD54" s="39"/>
    </row>
    <row r="55" spans="2:53" x14ac:dyDescent="0.35">
      <c r="B55" s="42" t="s">
        <v>214</v>
      </c>
      <c r="C55" s="42"/>
      <c r="AD55" s="39"/>
      <c r="AH55" s="40" t="s">
        <v>215</v>
      </c>
    </row>
    <row r="56" spans="2:53" x14ac:dyDescent="0.35">
      <c r="B56" s="42" t="s">
        <v>216</v>
      </c>
      <c r="C56" s="42"/>
      <c r="AD56" s="39"/>
    </row>
    <row r="57" spans="2:53" x14ac:dyDescent="0.35">
      <c r="B57" s="42" t="s">
        <v>214</v>
      </c>
      <c r="C57" s="42"/>
      <c r="AD57" s="39"/>
    </row>
    <row r="58" spans="2:53" x14ac:dyDescent="0.35">
      <c r="B58" s="42"/>
      <c r="C58" s="42"/>
      <c r="AD58" s="39"/>
    </row>
    <row r="59" spans="2:53" x14ac:dyDescent="0.35">
      <c r="B59" s="42" t="s">
        <v>217</v>
      </c>
      <c r="C59" s="42"/>
      <c r="AD59" s="39"/>
      <c r="AH59" s="69"/>
      <c r="AX59" s="69"/>
      <c r="AY59" s="69"/>
      <c r="AZ59" s="69"/>
      <c r="BA59" s="69"/>
    </row>
    <row r="60" spans="2:53" x14ac:dyDescent="0.35">
      <c r="B60" s="42"/>
      <c r="C60" s="42"/>
      <c r="AD60" s="39"/>
    </row>
    <row r="61" spans="2:53" x14ac:dyDescent="0.35">
      <c r="B61" s="42" t="s">
        <v>218</v>
      </c>
      <c r="C61" s="42"/>
      <c r="AD61" s="39"/>
    </row>
    <row r="62" spans="2:53" x14ac:dyDescent="0.35">
      <c r="B62" s="42"/>
      <c r="C62" s="42"/>
      <c r="AD62" s="39"/>
    </row>
    <row r="63" spans="2:53" x14ac:dyDescent="0.35">
      <c r="B63" s="42"/>
      <c r="C63" s="42"/>
      <c r="Z63" s="17">
        <f>+Z39-BD27-BD37</f>
        <v>65992806267.270012</v>
      </c>
      <c r="AD63" s="17">
        <f>+AD39-BH27-BH37</f>
        <v>65727527164.799995</v>
      </c>
      <c r="AF63" s="17">
        <f>+AF39-BJ27-BJ37</f>
        <v>726288646.99999619</v>
      </c>
    </row>
    <row r="64" spans="2:53" x14ac:dyDescent="0.35">
      <c r="B64" s="42"/>
      <c r="C64" s="42"/>
      <c r="Z64" s="17"/>
      <c r="AF64" s="17"/>
    </row>
    <row r="65" spans="2:33" x14ac:dyDescent="0.35">
      <c r="B65" s="42"/>
      <c r="C65" s="42"/>
      <c r="Z65" s="17"/>
      <c r="AF65" s="17"/>
    </row>
    <row r="66" spans="2:33" x14ac:dyDescent="0.35">
      <c r="B66" s="42"/>
      <c r="C66" s="42"/>
    </row>
    <row r="67" spans="2:33" x14ac:dyDescent="0.35">
      <c r="B67" s="42"/>
      <c r="C67" s="42"/>
      <c r="AG67" s="32"/>
    </row>
    <row r="68" spans="2:33" x14ac:dyDescent="0.35">
      <c r="B68" s="42"/>
      <c r="C68" s="42"/>
      <c r="AG68" s="32"/>
    </row>
    <row r="69" spans="2:33" x14ac:dyDescent="0.35">
      <c r="B69" s="42"/>
      <c r="C69" s="42"/>
      <c r="AG69" s="32"/>
    </row>
    <row r="70" spans="2:33" x14ac:dyDescent="0.35">
      <c r="B70" s="42"/>
      <c r="C70" s="42"/>
    </row>
    <row r="71" spans="2:33" x14ac:dyDescent="0.35">
      <c r="B71" s="42"/>
      <c r="C71" s="42"/>
    </row>
    <row r="72" spans="2:33" x14ac:dyDescent="0.35">
      <c r="B72" s="42"/>
      <c r="C72" s="42"/>
    </row>
    <row r="73" spans="2:33" x14ac:dyDescent="0.35">
      <c r="B73" s="42"/>
      <c r="C73" s="42"/>
      <c r="AG73" s="73"/>
    </row>
    <row r="74" spans="2:33" x14ac:dyDescent="0.35">
      <c r="B74" s="42"/>
      <c r="C74" s="42"/>
    </row>
    <row r="75" spans="2:33" x14ac:dyDescent="0.35">
      <c r="B75" s="42"/>
      <c r="C75" s="42"/>
    </row>
  </sheetData>
  <mergeCells count="5">
    <mergeCell ref="D2:BJ2"/>
    <mergeCell ref="D3:BJ3"/>
    <mergeCell ref="D4:BJ4"/>
    <mergeCell ref="D5:BJ5"/>
    <mergeCell ref="D6:B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zoomScale="78" zoomScaleNormal="78" workbookViewId="0">
      <selection activeCell="J10" sqref="J10"/>
    </sheetView>
  </sheetViews>
  <sheetFormatPr baseColWidth="10" defaultColWidth="11.453125" defaultRowHeight="14.5" x14ac:dyDescent="0.35"/>
  <cols>
    <col min="1" max="1" width="28.7265625" style="111" customWidth="1"/>
    <col min="2" max="2" width="15.1796875" style="111" bestFit="1" customWidth="1"/>
    <col min="3" max="3" width="53.7265625" style="111" customWidth="1"/>
    <col min="4" max="4" width="30.7265625" style="111" bestFit="1" customWidth="1"/>
    <col min="5" max="5" width="22.26953125" style="111" bestFit="1" customWidth="1"/>
    <col min="6" max="6" width="10.7265625" style="111" bestFit="1" customWidth="1"/>
    <col min="7" max="7" width="12.26953125" style="111" bestFit="1" customWidth="1"/>
    <col min="8" max="8" width="16.81640625" style="111" bestFit="1" customWidth="1"/>
    <col min="9" max="16384" width="11.453125" style="111"/>
  </cols>
  <sheetData>
    <row r="1" spans="1:8" ht="19" thickBot="1" x14ac:dyDescent="0.5">
      <c r="A1" s="1"/>
      <c r="B1" s="1"/>
      <c r="C1" s="1"/>
      <c r="D1" s="1"/>
      <c r="E1" s="1"/>
      <c r="F1" s="1"/>
      <c r="G1" s="1"/>
      <c r="H1" s="2"/>
    </row>
    <row r="2" spans="1:8" ht="19" thickBot="1" x14ac:dyDescent="0.4">
      <c r="A2" s="155" t="s">
        <v>2</v>
      </c>
      <c r="B2" s="156"/>
      <c r="C2" s="156"/>
      <c r="D2" s="156"/>
      <c r="E2" s="156"/>
      <c r="F2" s="156"/>
      <c r="G2" s="156"/>
      <c r="H2" s="157"/>
    </row>
    <row r="3" spans="1:8" ht="19" thickBot="1" x14ac:dyDescent="0.5">
      <c r="A3" s="3"/>
      <c r="B3" s="3"/>
      <c r="C3" s="3"/>
      <c r="D3" s="3"/>
      <c r="E3" s="3"/>
      <c r="F3" s="3"/>
      <c r="G3" s="3"/>
      <c r="H3" s="2"/>
    </row>
    <row r="4" spans="1:8" ht="19" thickBot="1" x14ac:dyDescent="0.4">
      <c r="A4" s="155" t="s">
        <v>10802</v>
      </c>
      <c r="B4" s="156"/>
      <c r="C4" s="156"/>
      <c r="D4" s="156"/>
      <c r="E4" s="156"/>
      <c r="F4" s="156"/>
      <c r="G4" s="156"/>
      <c r="H4" s="157"/>
    </row>
    <row r="5" spans="1:8" ht="19" thickBot="1" x14ac:dyDescent="0.5">
      <c r="A5" s="1"/>
      <c r="B5" s="1"/>
      <c r="C5" s="1"/>
      <c r="D5" s="1"/>
      <c r="E5" s="1"/>
      <c r="F5" s="1"/>
      <c r="G5" s="1"/>
      <c r="H5" s="2"/>
    </row>
    <row r="6" spans="1:8" ht="19" thickBot="1" x14ac:dyDescent="0.4">
      <c r="A6" s="160" t="s">
        <v>10803</v>
      </c>
      <c r="B6" s="161"/>
      <c r="C6" s="161"/>
      <c r="D6" s="161"/>
      <c r="E6" s="161"/>
      <c r="F6" s="161"/>
      <c r="G6" s="161"/>
      <c r="H6" s="162"/>
    </row>
    <row r="7" spans="1:8" ht="19" thickBot="1" x14ac:dyDescent="0.5">
      <c r="A7" s="112"/>
      <c r="B7" s="112"/>
      <c r="C7" s="112"/>
      <c r="D7" s="112"/>
      <c r="E7" s="112"/>
      <c r="F7" s="112"/>
      <c r="G7" s="112"/>
      <c r="H7" s="2"/>
    </row>
    <row r="8" spans="1:8" ht="16" thickBot="1" x14ac:dyDescent="0.4">
      <c r="A8" s="5" t="s">
        <v>0</v>
      </c>
      <c r="B8" s="5" t="s">
        <v>3</v>
      </c>
      <c r="C8" s="5" t="s">
        <v>4</v>
      </c>
      <c r="D8" s="5" t="s">
        <v>71</v>
      </c>
      <c r="E8" s="5" t="s">
        <v>68</v>
      </c>
      <c r="F8" s="5" t="s">
        <v>69</v>
      </c>
      <c r="G8" s="5" t="s">
        <v>10804</v>
      </c>
      <c r="H8" s="6" t="s">
        <v>1</v>
      </c>
    </row>
    <row r="9" spans="1:8" x14ac:dyDescent="0.35">
      <c r="A9" s="113" t="s">
        <v>10805</v>
      </c>
      <c r="B9" s="113" t="s">
        <v>10806</v>
      </c>
      <c r="C9" s="113" t="s">
        <v>10807</v>
      </c>
      <c r="D9" s="113" t="s">
        <v>10805</v>
      </c>
      <c r="E9" s="114" t="s">
        <v>10808</v>
      </c>
      <c r="F9" s="115">
        <v>43281</v>
      </c>
      <c r="G9" s="115">
        <v>43281</v>
      </c>
      <c r="H9" s="116">
        <v>12452846.550000001</v>
      </c>
    </row>
    <row r="10" spans="1:8" ht="16" thickBot="1" x14ac:dyDescent="0.4">
      <c r="A10" s="164" t="s">
        <v>10809</v>
      </c>
      <c r="B10" s="165"/>
      <c r="C10" s="165"/>
      <c r="D10" s="165"/>
      <c r="E10" s="117"/>
      <c r="F10" s="117"/>
      <c r="G10" s="117"/>
      <c r="H10" s="118">
        <f>SUM(H9:H9)</f>
        <v>12452846.550000001</v>
      </c>
    </row>
    <row r="12" spans="1:8" x14ac:dyDescent="0.35">
      <c r="H12" s="119"/>
    </row>
    <row r="14" spans="1:8" x14ac:dyDescent="0.35">
      <c r="H14" s="120"/>
    </row>
  </sheetData>
  <mergeCells count="4">
    <mergeCell ref="A2:H2"/>
    <mergeCell ref="A4:H4"/>
    <mergeCell ref="A6:H6"/>
    <mergeCell ref="A10:D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6"/>
  <sheetViews>
    <sheetView tabSelected="1" topLeftCell="B1" workbookViewId="0">
      <selection activeCell="C8" sqref="C8"/>
    </sheetView>
  </sheetViews>
  <sheetFormatPr baseColWidth="10" defaultColWidth="85.453125" defaultRowHeight="14.5" x14ac:dyDescent="0.35"/>
  <cols>
    <col min="1" max="1" width="41.453125" style="111" bestFit="1" customWidth="1"/>
    <col min="2" max="2" width="15.81640625" style="111" bestFit="1" customWidth="1"/>
    <col min="3" max="3" width="49.54296875" style="111" bestFit="1" customWidth="1"/>
    <col min="4" max="4" width="20.453125" style="111" bestFit="1" customWidth="1"/>
    <col min="5" max="5" width="10.453125" style="111" bestFit="1" customWidth="1"/>
    <col min="6" max="6" width="12.26953125" style="111" bestFit="1" customWidth="1"/>
    <col min="7" max="7" width="19.7265625" style="111" bestFit="1" customWidth="1"/>
    <col min="8" max="16384" width="85.453125" style="111"/>
  </cols>
  <sheetData>
    <row r="1" spans="1:9" ht="19" thickBot="1" x14ac:dyDescent="0.4">
      <c r="A1" s="1"/>
      <c r="B1" s="1"/>
      <c r="C1" s="1"/>
      <c r="D1" s="1"/>
      <c r="E1" s="1"/>
      <c r="F1" s="1"/>
    </row>
    <row r="2" spans="1:9" ht="19" thickBot="1" x14ac:dyDescent="0.4">
      <c r="A2" s="155" t="s">
        <v>2</v>
      </c>
      <c r="B2" s="156"/>
      <c r="C2" s="156"/>
      <c r="D2" s="156"/>
      <c r="E2" s="156"/>
      <c r="F2" s="156"/>
      <c r="G2" s="157"/>
    </row>
    <row r="3" spans="1:9" ht="19" thickBot="1" x14ac:dyDescent="0.4">
      <c r="A3" s="3"/>
      <c r="B3" s="3"/>
      <c r="C3" s="3"/>
      <c r="D3" s="3"/>
      <c r="E3" s="3"/>
      <c r="F3" s="3"/>
    </row>
    <row r="4" spans="1:9" ht="19" thickBot="1" x14ac:dyDescent="0.4">
      <c r="A4" s="155" t="s">
        <v>10810</v>
      </c>
      <c r="B4" s="156"/>
      <c r="C4" s="156"/>
      <c r="D4" s="156"/>
      <c r="E4" s="156"/>
      <c r="F4" s="156"/>
      <c r="G4" s="157"/>
    </row>
    <row r="5" spans="1:9" ht="19" thickBot="1" x14ac:dyDescent="0.4">
      <c r="A5" s="1"/>
      <c r="B5" s="1"/>
      <c r="C5" s="1"/>
      <c r="D5" s="1"/>
      <c r="E5" s="1"/>
      <c r="F5" s="1"/>
    </row>
    <row r="6" spans="1:9" ht="19" thickBot="1" x14ac:dyDescent="0.4">
      <c r="A6" s="160" t="s">
        <v>10811</v>
      </c>
      <c r="B6" s="161"/>
      <c r="C6" s="161"/>
      <c r="D6" s="161"/>
      <c r="E6" s="161"/>
      <c r="F6" s="161"/>
      <c r="G6" s="162"/>
    </row>
    <row r="7" spans="1:9" ht="19" thickBot="1" x14ac:dyDescent="0.4">
      <c r="A7" s="112"/>
      <c r="B7" s="112"/>
      <c r="C7" s="112"/>
      <c r="D7" s="112"/>
      <c r="E7" s="112"/>
      <c r="F7" s="112"/>
    </row>
    <row r="8" spans="1:9" ht="16" thickBot="1" x14ac:dyDescent="0.4">
      <c r="A8" s="6" t="s">
        <v>0</v>
      </c>
      <c r="B8" s="6" t="s">
        <v>3</v>
      </c>
      <c r="C8" s="6" t="s">
        <v>4</v>
      </c>
      <c r="D8" s="6" t="s">
        <v>68</v>
      </c>
      <c r="E8" s="6" t="s">
        <v>69</v>
      </c>
      <c r="F8" s="6" t="s">
        <v>10804</v>
      </c>
      <c r="G8" s="6" t="s">
        <v>1</v>
      </c>
    </row>
    <row r="9" spans="1:9" x14ac:dyDescent="0.35">
      <c r="A9" s="121" t="s">
        <v>16142</v>
      </c>
      <c r="B9" s="113" t="s">
        <v>10812</v>
      </c>
      <c r="C9" s="113" t="s">
        <v>10813</v>
      </c>
      <c r="D9" s="114" t="s">
        <v>10814</v>
      </c>
      <c r="E9" s="115">
        <v>43497</v>
      </c>
      <c r="F9" s="115">
        <v>43617</v>
      </c>
      <c r="G9" s="122">
        <v>200000000</v>
      </c>
      <c r="I9" s="123"/>
    </row>
    <row r="10" spans="1:9" x14ac:dyDescent="0.35">
      <c r="A10" s="124" t="s">
        <v>16142</v>
      </c>
      <c r="B10" s="125" t="s">
        <v>206</v>
      </c>
      <c r="C10" s="125" t="s">
        <v>207</v>
      </c>
      <c r="D10" s="126" t="s">
        <v>10815</v>
      </c>
      <c r="E10" s="127">
        <v>43395</v>
      </c>
      <c r="F10" s="127">
        <v>43395</v>
      </c>
      <c r="G10" s="128">
        <v>935427471.91999996</v>
      </c>
    </row>
    <row r="11" spans="1:9" x14ac:dyDescent="0.35">
      <c r="A11" s="124" t="s">
        <v>16142</v>
      </c>
      <c r="B11" s="125" t="s">
        <v>10816</v>
      </c>
      <c r="C11" s="125" t="s">
        <v>10817</v>
      </c>
      <c r="D11" s="126" t="s">
        <v>10818</v>
      </c>
      <c r="E11" s="127">
        <v>43373</v>
      </c>
      <c r="F11" s="127">
        <v>43373</v>
      </c>
      <c r="G11" s="128">
        <v>80323711</v>
      </c>
    </row>
    <row r="12" spans="1:9" x14ac:dyDescent="0.35">
      <c r="A12" s="124" t="s">
        <v>16142</v>
      </c>
      <c r="B12" s="125" t="s">
        <v>10816</v>
      </c>
      <c r="C12" s="125" t="s">
        <v>10817</v>
      </c>
      <c r="D12" s="126" t="s">
        <v>10819</v>
      </c>
      <c r="E12" s="127">
        <v>43373</v>
      </c>
      <c r="F12" s="127">
        <v>43373</v>
      </c>
      <c r="G12" s="128">
        <v>70051057</v>
      </c>
    </row>
    <row r="13" spans="1:9" x14ac:dyDescent="0.35">
      <c r="A13" s="124" t="s">
        <v>16142</v>
      </c>
      <c r="B13" s="125" t="s">
        <v>10816</v>
      </c>
      <c r="C13" s="125" t="s">
        <v>10817</v>
      </c>
      <c r="D13" s="126" t="s">
        <v>10820</v>
      </c>
      <c r="E13" s="127">
        <v>43373</v>
      </c>
      <c r="F13" s="127">
        <v>43373</v>
      </c>
      <c r="G13" s="128">
        <v>117145426</v>
      </c>
    </row>
    <row r="14" spans="1:9" x14ac:dyDescent="0.35">
      <c r="A14" s="124" t="s">
        <v>16142</v>
      </c>
      <c r="B14" s="125" t="s">
        <v>10816</v>
      </c>
      <c r="C14" s="125" t="s">
        <v>10817</v>
      </c>
      <c r="D14" s="126" t="s">
        <v>10821</v>
      </c>
      <c r="E14" s="127">
        <v>43373</v>
      </c>
      <c r="F14" s="127">
        <v>43373</v>
      </c>
      <c r="G14" s="128">
        <v>80333328</v>
      </c>
      <c r="I14" s="123"/>
    </row>
    <row r="15" spans="1:9" x14ac:dyDescent="0.35">
      <c r="A15" s="125" t="s">
        <v>10822</v>
      </c>
      <c r="B15" s="125" t="s">
        <v>10823</v>
      </c>
      <c r="C15" s="125" t="s">
        <v>10824</v>
      </c>
      <c r="D15" s="126" t="s">
        <v>10825</v>
      </c>
      <c r="E15" s="127">
        <v>44439</v>
      </c>
      <c r="F15" s="127">
        <v>44439</v>
      </c>
      <c r="G15" s="128">
        <v>143924946.16</v>
      </c>
    </row>
    <row r="16" spans="1:9" x14ac:dyDescent="0.35">
      <c r="A16" s="125" t="s">
        <v>10826</v>
      </c>
      <c r="B16" s="125" t="s">
        <v>10827</v>
      </c>
      <c r="C16" s="125" t="s">
        <v>10828</v>
      </c>
      <c r="D16" s="126" t="s">
        <v>10829</v>
      </c>
      <c r="E16" s="127">
        <v>43281</v>
      </c>
      <c r="F16" s="127">
        <v>43281</v>
      </c>
      <c r="G16" s="128">
        <v>143427331</v>
      </c>
    </row>
    <row r="17" spans="1:7" x14ac:dyDescent="0.35">
      <c r="A17" s="125" t="s">
        <v>10830</v>
      </c>
      <c r="B17" s="125" t="s">
        <v>10827</v>
      </c>
      <c r="C17" s="125" t="s">
        <v>10828</v>
      </c>
      <c r="D17" s="126" t="s">
        <v>10831</v>
      </c>
      <c r="E17" s="127">
        <v>43281</v>
      </c>
      <c r="F17" s="127">
        <v>43281</v>
      </c>
      <c r="G17" s="129">
        <v>176866304</v>
      </c>
    </row>
    <row r="18" spans="1:7" x14ac:dyDescent="0.35">
      <c r="A18" s="125" t="s">
        <v>10832</v>
      </c>
      <c r="B18" s="125" t="s">
        <v>10827</v>
      </c>
      <c r="C18" s="125" t="s">
        <v>10828</v>
      </c>
      <c r="D18" s="126" t="s">
        <v>10833</v>
      </c>
      <c r="E18" s="127">
        <v>43281</v>
      </c>
      <c r="F18" s="127">
        <v>43281</v>
      </c>
      <c r="G18" s="129">
        <v>516885124</v>
      </c>
    </row>
    <row r="19" spans="1:7" x14ac:dyDescent="0.35">
      <c r="A19" s="125" t="s">
        <v>10834</v>
      </c>
      <c r="B19" s="125" t="s">
        <v>10827</v>
      </c>
      <c r="C19" s="125" t="s">
        <v>10828</v>
      </c>
      <c r="D19" s="126" t="s">
        <v>10835</v>
      </c>
      <c r="E19" s="127">
        <v>43281</v>
      </c>
      <c r="F19" s="127">
        <v>43281</v>
      </c>
      <c r="G19" s="129">
        <v>103412764</v>
      </c>
    </row>
    <row r="20" spans="1:7" x14ac:dyDescent="0.35">
      <c r="A20" s="125" t="s">
        <v>10836</v>
      </c>
      <c r="B20" s="125" t="s">
        <v>10827</v>
      </c>
      <c r="C20" s="125" t="s">
        <v>10828</v>
      </c>
      <c r="D20" s="126" t="s">
        <v>10837</v>
      </c>
      <c r="E20" s="127">
        <v>43281</v>
      </c>
      <c r="F20" s="127">
        <v>43281</v>
      </c>
      <c r="G20" s="129">
        <v>237098555</v>
      </c>
    </row>
    <row r="21" spans="1:7" x14ac:dyDescent="0.35">
      <c r="A21" s="125" t="s">
        <v>10838</v>
      </c>
      <c r="B21" s="125" t="s">
        <v>10827</v>
      </c>
      <c r="C21" s="125" t="s">
        <v>10828</v>
      </c>
      <c r="D21" s="126" t="s">
        <v>10839</v>
      </c>
      <c r="E21" s="127">
        <v>43281</v>
      </c>
      <c r="F21" s="127">
        <v>43281</v>
      </c>
      <c r="G21" s="129">
        <v>361542486</v>
      </c>
    </row>
    <row r="22" spans="1:7" x14ac:dyDescent="0.35">
      <c r="A22" s="125" t="s">
        <v>10840</v>
      </c>
      <c r="B22" s="125" t="s">
        <v>10841</v>
      </c>
      <c r="C22" s="125" t="s">
        <v>10842</v>
      </c>
      <c r="D22" s="126" t="s">
        <v>10843</v>
      </c>
      <c r="E22" s="127">
        <v>44256</v>
      </c>
      <c r="F22" s="127">
        <v>46082</v>
      </c>
      <c r="G22" s="129">
        <v>360400000</v>
      </c>
    </row>
    <row r="23" spans="1:7" x14ac:dyDescent="0.35">
      <c r="A23" s="125" t="s">
        <v>10840</v>
      </c>
      <c r="B23" s="125" t="s">
        <v>10841</v>
      </c>
      <c r="C23" s="125" t="s">
        <v>10842</v>
      </c>
      <c r="D23" s="126" t="s">
        <v>10844</v>
      </c>
      <c r="E23" s="127">
        <v>44257</v>
      </c>
      <c r="F23" s="127">
        <v>46083</v>
      </c>
      <c r="G23" s="129">
        <v>1362000000</v>
      </c>
    </row>
    <row r="24" spans="1:7" x14ac:dyDescent="0.35">
      <c r="A24" s="125" t="s">
        <v>10845</v>
      </c>
      <c r="B24" s="125" t="s">
        <v>10841</v>
      </c>
      <c r="C24" s="125" t="s">
        <v>10842</v>
      </c>
      <c r="D24" s="126" t="s">
        <v>10846</v>
      </c>
      <c r="E24" s="127">
        <v>44286</v>
      </c>
      <c r="F24" s="127">
        <v>44286</v>
      </c>
      <c r="G24" s="129">
        <v>7882897.7699999996</v>
      </c>
    </row>
    <row r="25" spans="1:7" x14ac:dyDescent="0.35">
      <c r="A25" s="125" t="s">
        <v>10845</v>
      </c>
      <c r="B25" s="125" t="s">
        <v>10841</v>
      </c>
      <c r="C25" s="125" t="s">
        <v>10842</v>
      </c>
      <c r="D25" s="126" t="s">
        <v>10847</v>
      </c>
      <c r="E25" s="127">
        <v>44286</v>
      </c>
      <c r="F25" s="127">
        <v>44286</v>
      </c>
      <c r="G25" s="129">
        <v>29371491.91</v>
      </c>
    </row>
    <row r="26" spans="1:7" x14ac:dyDescent="0.35">
      <c r="A26" s="125" t="s">
        <v>10845</v>
      </c>
      <c r="B26" s="125" t="s">
        <v>10841</v>
      </c>
      <c r="C26" s="125" t="s">
        <v>10842</v>
      </c>
      <c r="D26" s="126" t="s">
        <v>10848</v>
      </c>
      <c r="E26" s="127">
        <v>44316</v>
      </c>
      <c r="F26" s="127">
        <v>44316</v>
      </c>
      <c r="G26" s="129">
        <v>7829059.3799999999</v>
      </c>
    </row>
    <row r="27" spans="1:7" x14ac:dyDescent="0.35">
      <c r="A27" s="125" t="s">
        <v>10845</v>
      </c>
      <c r="B27" s="125" t="s">
        <v>10841</v>
      </c>
      <c r="C27" s="125" t="s">
        <v>10842</v>
      </c>
      <c r="D27" s="126" t="s">
        <v>10849</v>
      </c>
      <c r="E27" s="127">
        <v>44316</v>
      </c>
      <c r="F27" s="127">
        <v>44316</v>
      </c>
      <c r="G27" s="129">
        <v>29587066.789999999</v>
      </c>
    </row>
    <row r="28" spans="1:7" x14ac:dyDescent="0.35">
      <c r="A28" s="125" t="s">
        <v>10845</v>
      </c>
      <c r="B28" s="125" t="s">
        <v>10841</v>
      </c>
      <c r="C28" s="125" t="s">
        <v>10842</v>
      </c>
      <c r="D28" s="126" t="s">
        <v>10850</v>
      </c>
      <c r="E28" s="127">
        <v>44347</v>
      </c>
      <c r="F28" s="127">
        <v>44347</v>
      </c>
      <c r="G28" s="129">
        <v>7023177.4699999997</v>
      </c>
    </row>
    <row r="29" spans="1:7" x14ac:dyDescent="0.35">
      <c r="A29" s="125" t="s">
        <v>10845</v>
      </c>
      <c r="B29" s="125" t="s">
        <v>10841</v>
      </c>
      <c r="C29" s="125" t="s">
        <v>10842</v>
      </c>
      <c r="D29" s="126" t="s">
        <v>10851</v>
      </c>
      <c r="E29" s="127">
        <v>44347</v>
      </c>
      <c r="F29" s="127">
        <v>44347</v>
      </c>
      <c r="G29" s="129">
        <v>26541530.84</v>
      </c>
    </row>
    <row r="30" spans="1:7" x14ac:dyDescent="0.35">
      <c r="A30" s="125" t="s">
        <v>10845</v>
      </c>
      <c r="B30" s="125" t="s">
        <v>10841</v>
      </c>
      <c r="C30" s="125" t="s">
        <v>10842</v>
      </c>
      <c r="D30" s="126" t="s">
        <v>10852</v>
      </c>
      <c r="E30" s="127">
        <v>44377</v>
      </c>
      <c r="F30" s="127">
        <v>44377</v>
      </c>
      <c r="G30" s="129">
        <v>7007719</v>
      </c>
    </row>
    <row r="31" spans="1:7" x14ac:dyDescent="0.35">
      <c r="A31" s="125" t="s">
        <v>10845</v>
      </c>
      <c r="B31" s="125" t="s">
        <v>10841</v>
      </c>
      <c r="C31" s="125" t="s">
        <v>10842</v>
      </c>
      <c r="D31" s="126" t="s">
        <v>10853</v>
      </c>
      <c r="E31" s="127">
        <v>44377</v>
      </c>
      <c r="F31" s="127">
        <v>44377</v>
      </c>
      <c r="G31" s="129">
        <v>26483111.199999999</v>
      </c>
    </row>
    <row r="32" spans="1:7" x14ac:dyDescent="0.35">
      <c r="A32" s="125" t="s">
        <v>10845</v>
      </c>
      <c r="B32" s="125" t="s">
        <v>10841</v>
      </c>
      <c r="C32" s="125" t="s">
        <v>10842</v>
      </c>
      <c r="D32" s="126" t="s">
        <v>10854</v>
      </c>
      <c r="E32" s="127">
        <v>44408</v>
      </c>
      <c r="F32" s="127">
        <v>44408</v>
      </c>
      <c r="G32" s="129">
        <v>6749018.6799999997</v>
      </c>
    </row>
    <row r="33" spans="1:7" x14ac:dyDescent="0.35">
      <c r="A33" s="125" t="s">
        <v>10845</v>
      </c>
      <c r="B33" s="125" t="s">
        <v>10841</v>
      </c>
      <c r="C33" s="125" t="s">
        <v>10842</v>
      </c>
      <c r="D33" s="126" t="s">
        <v>10855</v>
      </c>
      <c r="E33" s="127">
        <v>44408</v>
      </c>
      <c r="F33" s="127">
        <v>44408</v>
      </c>
      <c r="G33" s="129">
        <v>25505447.949999999</v>
      </c>
    </row>
    <row r="34" spans="1:7" x14ac:dyDescent="0.35">
      <c r="A34" s="125" t="s">
        <v>10845</v>
      </c>
      <c r="B34" s="125" t="s">
        <v>10841</v>
      </c>
      <c r="C34" s="125" t="s">
        <v>10842</v>
      </c>
      <c r="D34" s="126" t="s">
        <v>10856</v>
      </c>
      <c r="E34" s="127">
        <v>44439</v>
      </c>
      <c r="F34" s="127">
        <v>44439</v>
      </c>
      <c r="G34" s="129">
        <v>6702734.3300000001</v>
      </c>
    </row>
    <row r="35" spans="1:7" x14ac:dyDescent="0.35">
      <c r="A35" s="125" t="s">
        <v>10845</v>
      </c>
      <c r="B35" s="125" t="s">
        <v>10841</v>
      </c>
      <c r="C35" s="125" t="s">
        <v>10842</v>
      </c>
      <c r="D35" s="126" t="s">
        <v>10857</v>
      </c>
      <c r="E35" s="127">
        <v>44439</v>
      </c>
      <c r="F35" s="127">
        <v>44439</v>
      </c>
      <c r="G35" s="129">
        <v>25330533.190000001</v>
      </c>
    </row>
    <row r="36" spans="1:7" x14ac:dyDescent="0.35">
      <c r="A36" s="125" t="s">
        <v>10858</v>
      </c>
      <c r="B36" s="125" t="s">
        <v>10859</v>
      </c>
      <c r="C36" s="125" t="s">
        <v>10860</v>
      </c>
      <c r="D36" s="126" t="s">
        <v>10861</v>
      </c>
      <c r="E36" s="127">
        <v>44378</v>
      </c>
      <c r="F36" s="127">
        <v>44378</v>
      </c>
      <c r="G36" s="129">
        <v>2100000</v>
      </c>
    </row>
    <row r="37" spans="1:7" x14ac:dyDescent="0.35">
      <c r="A37" s="125" t="s">
        <v>10858</v>
      </c>
      <c r="B37" s="125" t="s">
        <v>10859</v>
      </c>
      <c r="C37" s="125" t="s">
        <v>10860</v>
      </c>
      <c r="D37" s="126" t="s">
        <v>10862</v>
      </c>
      <c r="E37" s="127">
        <v>44378</v>
      </c>
      <c r="F37" s="127">
        <v>44378</v>
      </c>
      <c r="G37" s="129">
        <v>5000000</v>
      </c>
    </row>
    <row r="38" spans="1:7" x14ac:dyDescent="0.35">
      <c r="A38" s="125" t="s">
        <v>10858</v>
      </c>
      <c r="B38" s="125" t="s">
        <v>10863</v>
      </c>
      <c r="C38" s="125" t="s">
        <v>10864</v>
      </c>
      <c r="D38" s="126" t="s">
        <v>10865</v>
      </c>
      <c r="E38" s="127">
        <v>43572</v>
      </c>
      <c r="F38" s="127">
        <v>43830</v>
      </c>
      <c r="G38" s="129">
        <v>114272821.58</v>
      </c>
    </row>
    <row r="39" spans="1:7" x14ac:dyDescent="0.35">
      <c r="A39" s="125" t="s">
        <v>10858</v>
      </c>
      <c r="B39" s="125" t="s">
        <v>10863</v>
      </c>
      <c r="C39" s="125" t="s">
        <v>10864</v>
      </c>
      <c r="D39" s="126" t="s">
        <v>10866</v>
      </c>
      <c r="E39" s="127">
        <v>44196</v>
      </c>
      <c r="F39" s="127">
        <v>44196</v>
      </c>
      <c r="G39" s="129">
        <v>50000000</v>
      </c>
    </row>
    <row r="40" spans="1:7" x14ac:dyDescent="0.35">
      <c r="A40" s="125" t="s">
        <v>10858</v>
      </c>
      <c r="B40" s="125" t="s">
        <v>144</v>
      </c>
      <c r="C40" s="125" t="s">
        <v>145</v>
      </c>
      <c r="D40" s="126" t="s">
        <v>10865</v>
      </c>
      <c r="E40" s="127">
        <v>43546</v>
      </c>
      <c r="F40" s="127">
        <v>44642</v>
      </c>
      <c r="G40" s="129">
        <v>1982998852</v>
      </c>
    </row>
    <row r="41" spans="1:7" x14ac:dyDescent="0.35">
      <c r="A41" s="125" t="s">
        <v>10858</v>
      </c>
      <c r="B41" s="125" t="s">
        <v>10867</v>
      </c>
      <c r="C41" s="125" t="s">
        <v>10868</v>
      </c>
      <c r="D41" s="126" t="s">
        <v>10869</v>
      </c>
      <c r="E41" s="127">
        <v>43858</v>
      </c>
      <c r="F41" s="127">
        <v>43858</v>
      </c>
      <c r="G41" s="129">
        <v>300000000</v>
      </c>
    </row>
    <row r="42" spans="1:7" x14ac:dyDescent="0.35">
      <c r="A42" s="125" t="s">
        <v>10858</v>
      </c>
      <c r="B42" s="125" t="s">
        <v>10867</v>
      </c>
      <c r="C42" s="125" t="s">
        <v>10868</v>
      </c>
      <c r="D42" s="126" t="s">
        <v>10870</v>
      </c>
      <c r="E42" s="127">
        <v>44012</v>
      </c>
      <c r="F42" s="127">
        <v>44012</v>
      </c>
      <c r="G42" s="129">
        <v>200000000</v>
      </c>
    </row>
    <row r="43" spans="1:7" x14ac:dyDescent="0.35">
      <c r="A43" s="125" t="s">
        <v>10858</v>
      </c>
      <c r="B43" s="125" t="s">
        <v>10871</v>
      </c>
      <c r="C43" s="125" t="s">
        <v>10872</v>
      </c>
      <c r="D43" s="126" t="s">
        <v>10873</v>
      </c>
      <c r="E43" s="127">
        <v>43646</v>
      </c>
      <c r="F43" s="127">
        <v>43646</v>
      </c>
      <c r="G43" s="129">
        <v>148298160</v>
      </c>
    </row>
    <row r="44" spans="1:7" x14ac:dyDescent="0.35">
      <c r="A44" s="125" t="s">
        <v>10858</v>
      </c>
      <c r="B44" s="125" t="s">
        <v>10871</v>
      </c>
      <c r="C44" s="125" t="s">
        <v>10872</v>
      </c>
      <c r="D44" s="126" t="s">
        <v>10874</v>
      </c>
      <c r="E44" s="127">
        <v>44043</v>
      </c>
      <c r="F44" s="127">
        <v>44043</v>
      </c>
      <c r="G44" s="129">
        <v>100000000</v>
      </c>
    </row>
    <row r="45" spans="1:7" x14ac:dyDescent="0.35">
      <c r="A45" s="125" t="s">
        <v>10858</v>
      </c>
      <c r="B45" s="125" t="s">
        <v>10871</v>
      </c>
      <c r="C45" s="125" t="s">
        <v>10872</v>
      </c>
      <c r="D45" s="126" t="s">
        <v>10875</v>
      </c>
      <c r="E45" s="127">
        <v>44090</v>
      </c>
      <c r="F45" s="127">
        <v>44090</v>
      </c>
      <c r="G45" s="129">
        <v>50000000</v>
      </c>
    </row>
    <row r="46" spans="1:7" x14ac:dyDescent="0.35">
      <c r="A46" s="125" t="s">
        <v>10858</v>
      </c>
      <c r="B46" s="125" t="s">
        <v>10876</v>
      </c>
      <c r="C46" s="125" t="s">
        <v>10877</v>
      </c>
      <c r="D46" s="126" t="s">
        <v>10878</v>
      </c>
      <c r="E46" s="127">
        <v>44078</v>
      </c>
      <c r="F46" s="127">
        <v>44078</v>
      </c>
      <c r="G46" s="129">
        <v>80000000</v>
      </c>
    </row>
    <row r="47" spans="1:7" x14ac:dyDescent="0.35">
      <c r="A47" s="125" t="s">
        <v>10858</v>
      </c>
      <c r="B47" s="125" t="s">
        <v>10879</v>
      </c>
      <c r="C47" s="125" t="s">
        <v>10880</v>
      </c>
      <c r="D47" s="126" t="s">
        <v>10881</v>
      </c>
      <c r="E47" s="127">
        <v>44063</v>
      </c>
      <c r="F47" s="127">
        <v>44063</v>
      </c>
      <c r="G47" s="129">
        <v>175</v>
      </c>
    </row>
    <row r="48" spans="1:7" x14ac:dyDescent="0.35">
      <c r="A48" s="125" t="s">
        <v>10858</v>
      </c>
      <c r="B48" s="125" t="s">
        <v>10879</v>
      </c>
      <c r="C48" s="125" t="s">
        <v>10880</v>
      </c>
      <c r="D48" s="126" t="s">
        <v>10882</v>
      </c>
      <c r="E48" s="127">
        <v>44119</v>
      </c>
      <c r="F48" s="127">
        <v>44119</v>
      </c>
      <c r="G48" s="129">
        <v>100000000</v>
      </c>
    </row>
    <row r="49" spans="1:11" x14ac:dyDescent="0.35">
      <c r="A49" s="125" t="s">
        <v>10858</v>
      </c>
      <c r="B49" s="125" t="s">
        <v>10883</v>
      </c>
      <c r="C49" s="125" t="s">
        <v>10884</v>
      </c>
      <c r="D49" s="126" t="s">
        <v>10885</v>
      </c>
      <c r="E49" s="127">
        <v>43677</v>
      </c>
      <c r="F49" s="127">
        <v>43677</v>
      </c>
      <c r="G49" s="129">
        <v>1213610442</v>
      </c>
    </row>
    <row r="50" spans="1:11" x14ac:dyDescent="0.35">
      <c r="A50" s="125" t="s">
        <v>10858</v>
      </c>
      <c r="B50" s="125" t="s">
        <v>10886</v>
      </c>
      <c r="C50" s="125" t="s">
        <v>10887</v>
      </c>
      <c r="D50" s="126" t="s">
        <v>10888</v>
      </c>
      <c r="E50" s="127">
        <v>44018</v>
      </c>
      <c r="F50" s="127">
        <v>44018</v>
      </c>
      <c r="G50" s="129">
        <v>63700000</v>
      </c>
    </row>
    <row r="51" spans="1:11" x14ac:dyDescent="0.35">
      <c r="A51" s="125" t="s">
        <v>10858</v>
      </c>
      <c r="B51" s="125" t="s">
        <v>10886</v>
      </c>
      <c r="C51" s="125" t="s">
        <v>10887</v>
      </c>
      <c r="D51" s="126" t="s">
        <v>10889</v>
      </c>
      <c r="E51" s="127">
        <v>44104</v>
      </c>
      <c r="F51" s="127">
        <v>44104</v>
      </c>
      <c r="G51" s="129">
        <v>6300000</v>
      </c>
    </row>
    <row r="52" spans="1:11" ht="22.5" customHeight="1" x14ac:dyDescent="0.35">
      <c r="A52" s="166" t="s">
        <v>10890</v>
      </c>
      <c r="B52" s="166"/>
      <c r="C52" s="166"/>
      <c r="D52" s="166"/>
      <c r="E52" s="166"/>
      <c r="F52" s="166"/>
      <c r="G52" s="130">
        <f>SUM(G9:G51)</f>
        <v>9511132743.1700001</v>
      </c>
      <c r="K52" s="131"/>
    </row>
    <row r="54" spans="1:11" x14ac:dyDescent="0.35">
      <c r="G54" s="119"/>
      <c r="K54" s="123"/>
    </row>
    <row r="56" spans="1:11" x14ac:dyDescent="0.35">
      <c r="G56" s="119"/>
    </row>
  </sheetData>
  <mergeCells count="4">
    <mergeCell ref="A2:G2"/>
    <mergeCell ref="A4:G4"/>
    <mergeCell ref="A6:G6"/>
    <mergeCell ref="A52:F52"/>
  </mergeCells>
  <printOptions horizontalCentered="1" verticalCentered="1"/>
  <pageMargins left="0.11811023622047245" right="0.19685039370078741" top="0.15748031496062992" bottom="0.15748031496062992" header="0.31496062992125984" footer="0.31496062992125984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439"/>
  <sheetViews>
    <sheetView topLeftCell="A5422" workbookViewId="0">
      <selection activeCell="D5432" sqref="D5432"/>
    </sheetView>
  </sheetViews>
  <sheetFormatPr baseColWidth="10" defaultColWidth="11.453125" defaultRowHeight="14.5" x14ac:dyDescent="0.35"/>
  <cols>
    <col min="1" max="1" width="35.453125" style="111" bestFit="1" customWidth="1"/>
    <col min="2" max="2" width="17.26953125" style="111" bestFit="1" customWidth="1"/>
    <col min="3" max="3" width="50.7265625" style="111" bestFit="1" customWidth="1"/>
    <col min="4" max="4" width="21" style="111" bestFit="1" customWidth="1"/>
    <col min="5" max="5" width="10.453125" style="111" bestFit="1" customWidth="1"/>
    <col min="6" max="6" width="11.7265625" style="111" bestFit="1" customWidth="1"/>
    <col min="7" max="7" width="20.81640625" style="111" bestFit="1" customWidth="1"/>
    <col min="8" max="8" width="11.453125" style="111"/>
    <col min="9" max="9" width="21.26953125" style="111" customWidth="1"/>
    <col min="10" max="16384" width="11.453125" style="111"/>
  </cols>
  <sheetData>
    <row r="1" spans="1:7" ht="19" thickBot="1" x14ac:dyDescent="0.5">
      <c r="A1" s="1"/>
      <c r="B1" s="1"/>
      <c r="C1" s="1"/>
      <c r="D1" s="1"/>
      <c r="E1" s="1"/>
      <c r="F1" s="1"/>
      <c r="G1" s="2"/>
    </row>
    <row r="2" spans="1:7" ht="19" thickBot="1" x14ac:dyDescent="0.4">
      <c r="A2" s="155" t="s">
        <v>2</v>
      </c>
      <c r="B2" s="156"/>
      <c r="C2" s="156"/>
      <c r="D2" s="156"/>
      <c r="E2" s="156"/>
      <c r="F2" s="156"/>
      <c r="G2" s="157"/>
    </row>
    <row r="3" spans="1:7" ht="19" thickBot="1" x14ac:dyDescent="0.5">
      <c r="A3" s="3"/>
      <c r="B3" s="3"/>
      <c r="C3" s="3"/>
      <c r="D3" s="3"/>
      <c r="E3" s="3"/>
      <c r="F3" s="3"/>
      <c r="G3" s="2"/>
    </row>
    <row r="4" spans="1:7" ht="19" thickBot="1" x14ac:dyDescent="0.4">
      <c r="A4" s="155" t="s">
        <v>10891</v>
      </c>
      <c r="B4" s="156"/>
      <c r="C4" s="156"/>
      <c r="D4" s="156"/>
      <c r="E4" s="156"/>
      <c r="F4" s="156"/>
      <c r="G4" s="157"/>
    </row>
    <row r="5" spans="1:7" ht="19" thickBot="1" x14ac:dyDescent="0.5">
      <c r="A5" s="1"/>
      <c r="B5" s="1"/>
      <c r="C5" s="1"/>
      <c r="D5" s="1"/>
      <c r="E5" s="1"/>
      <c r="F5" s="1"/>
      <c r="G5" s="2"/>
    </row>
    <row r="6" spans="1:7" ht="19" thickBot="1" x14ac:dyDescent="0.4">
      <c r="A6" s="160" t="s">
        <v>10892</v>
      </c>
      <c r="B6" s="161"/>
      <c r="C6" s="161"/>
      <c r="D6" s="161"/>
      <c r="E6" s="161"/>
      <c r="F6" s="161"/>
      <c r="G6" s="162"/>
    </row>
    <row r="7" spans="1:7" ht="19" thickBot="1" x14ac:dyDescent="0.5">
      <c r="A7" s="112"/>
      <c r="B7" s="112"/>
      <c r="C7" s="112"/>
      <c r="D7" s="112"/>
      <c r="E7" s="112"/>
      <c r="F7" s="112"/>
      <c r="G7" s="2"/>
    </row>
    <row r="8" spans="1:7" ht="15.5" x14ac:dyDescent="0.35">
      <c r="A8" s="132" t="s">
        <v>0</v>
      </c>
      <c r="B8" s="132" t="s">
        <v>3</v>
      </c>
      <c r="C8" s="132" t="s">
        <v>4</v>
      </c>
      <c r="D8" s="132" t="s">
        <v>68</v>
      </c>
      <c r="E8" s="132" t="s">
        <v>69</v>
      </c>
      <c r="F8" s="132" t="s">
        <v>70</v>
      </c>
      <c r="G8" s="133" t="s">
        <v>1</v>
      </c>
    </row>
    <row r="9" spans="1:7" x14ac:dyDescent="0.35">
      <c r="A9" s="125" t="s">
        <v>10893</v>
      </c>
      <c r="B9" s="125" t="s">
        <v>10894</v>
      </c>
      <c r="C9" s="125" t="s">
        <v>10895</v>
      </c>
      <c r="D9" s="126" t="s">
        <v>10896</v>
      </c>
      <c r="E9" s="127">
        <v>44317</v>
      </c>
      <c r="F9" s="127">
        <v>44348</v>
      </c>
      <c r="G9" s="128">
        <v>2856000</v>
      </c>
    </row>
    <row r="10" spans="1:7" x14ac:dyDescent="0.35">
      <c r="A10" s="125" t="s">
        <v>10897</v>
      </c>
      <c r="B10" s="125" t="s">
        <v>10898</v>
      </c>
      <c r="C10" s="125" t="s">
        <v>10899</v>
      </c>
      <c r="D10" s="126" t="s">
        <v>10900</v>
      </c>
      <c r="E10" s="127">
        <v>43304</v>
      </c>
      <c r="F10" s="127">
        <v>43335</v>
      </c>
      <c r="G10" s="128">
        <v>373900</v>
      </c>
    </row>
    <row r="11" spans="1:7" x14ac:dyDescent="0.35">
      <c r="A11" s="125" t="s">
        <v>10897</v>
      </c>
      <c r="B11" s="125" t="s">
        <v>10901</v>
      </c>
      <c r="C11" s="125" t="s">
        <v>10902</v>
      </c>
      <c r="D11" s="126" t="s">
        <v>10903</v>
      </c>
      <c r="E11" s="127">
        <v>43577</v>
      </c>
      <c r="F11" s="127">
        <v>43607</v>
      </c>
      <c r="G11" s="128">
        <v>1760680</v>
      </c>
    </row>
    <row r="12" spans="1:7" x14ac:dyDescent="0.35">
      <c r="A12" s="125" t="s">
        <v>10897</v>
      </c>
      <c r="B12" s="125" t="s">
        <v>10904</v>
      </c>
      <c r="C12" s="125" t="s">
        <v>10905</v>
      </c>
      <c r="D12" s="126" t="s">
        <v>10906</v>
      </c>
      <c r="E12" s="127">
        <v>44441</v>
      </c>
      <c r="F12" s="127">
        <v>44441</v>
      </c>
      <c r="G12" s="128">
        <v>44000</v>
      </c>
    </row>
    <row r="13" spans="1:7" x14ac:dyDescent="0.35">
      <c r="A13" s="125" t="s">
        <v>10897</v>
      </c>
      <c r="B13" s="125" t="s">
        <v>10907</v>
      </c>
      <c r="C13" s="125" t="s">
        <v>10908</v>
      </c>
      <c r="D13" s="126" t="s">
        <v>10909</v>
      </c>
      <c r="E13" s="127">
        <v>44439</v>
      </c>
      <c r="F13" s="127">
        <v>44439</v>
      </c>
      <c r="G13" s="128">
        <v>21756865</v>
      </c>
    </row>
    <row r="14" spans="1:7" x14ac:dyDescent="0.35">
      <c r="A14" s="125" t="s">
        <v>10897</v>
      </c>
      <c r="B14" s="125" t="s">
        <v>10910</v>
      </c>
      <c r="C14" s="125" t="s">
        <v>10911</v>
      </c>
      <c r="D14" s="126" t="s">
        <v>10912</v>
      </c>
      <c r="E14" s="127">
        <v>44439</v>
      </c>
      <c r="F14" s="127">
        <v>44453</v>
      </c>
      <c r="G14" s="128">
        <v>25000</v>
      </c>
    </row>
    <row r="15" spans="1:7" x14ac:dyDescent="0.35">
      <c r="A15" s="125" t="s">
        <v>10897</v>
      </c>
      <c r="B15" s="125" t="s">
        <v>10913</v>
      </c>
      <c r="C15" s="125" t="s">
        <v>10914</v>
      </c>
      <c r="D15" s="126" t="s">
        <v>10915</v>
      </c>
      <c r="E15" s="127">
        <v>43106</v>
      </c>
      <c r="F15" s="127">
        <v>43106</v>
      </c>
      <c r="G15" s="128">
        <v>65947017</v>
      </c>
    </row>
    <row r="16" spans="1:7" x14ac:dyDescent="0.35">
      <c r="A16" s="125" t="s">
        <v>10897</v>
      </c>
      <c r="B16" s="125" t="s">
        <v>10916</v>
      </c>
      <c r="C16" s="125" t="s">
        <v>10917</v>
      </c>
      <c r="D16" s="126" t="s">
        <v>10918</v>
      </c>
      <c r="E16" s="127">
        <v>41306</v>
      </c>
      <c r="F16" s="127">
        <v>42674</v>
      </c>
      <c r="G16" s="128">
        <v>65044000</v>
      </c>
    </row>
    <row r="17" spans="1:7" x14ac:dyDescent="0.35">
      <c r="A17" s="125" t="s">
        <v>10897</v>
      </c>
      <c r="B17" s="125" t="s">
        <v>10916</v>
      </c>
      <c r="C17" s="125" t="s">
        <v>10917</v>
      </c>
      <c r="D17" s="126" t="s">
        <v>10919</v>
      </c>
      <c r="E17" s="127">
        <v>41314</v>
      </c>
      <c r="F17" s="127">
        <v>42643</v>
      </c>
      <c r="G17" s="128">
        <v>62743000</v>
      </c>
    </row>
    <row r="18" spans="1:7" x14ac:dyDescent="0.35">
      <c r="A18" s="125" t="s">
        <v>10897</v>
      </c>
      <c r="B18" s="125" t="s">
        <v>10916</v>
      </c>
      <c r="C18" s="125" t="s">
        <v>10917</v>
      </c>
      <c r="D18" s="126" t="s">
        <v>10920</v>
      </c>
      <c r="E18" s="127">
        <v>42732</v>
      </c>
      <c r="F18" s="127">
        <v>42732</v>
      </c>
      <c r="G18" s="128">
        <v>41401000</v>
      </c>
    </row>
    <row r="19" spans="1:7" x14ac:dyDescent="0.35">
      <c r="A19" s="125" t="s">
        <v>10897</v>
      </c>
      <c r="B19" s="125" t="s">
        <v>10916</v>
      </c>
      <c r="C19" s="125" t="s">
        <v>10917</v>
      </c>
      <c r="D19" s="126" t="s">
        <v>10921</v>
      </c>
      <c r="E19" s="127">
        <v>42766</v>
      </c>
      <c r="F19" s="127">
        <v>42766</v>
      </c>
      <c r="G19" s="128">
        <v>77202000</v>
      </c>
    </row>
    <row r="20" spans="1:7" x14ac:dyDescent="0.35">
      <c r="A20" s="125" t="s">
        <v>10897</v>
      </c>
      <c r="B20" s="125" t="s">
        <v>10916</v>
      </c>
      <c r="C20" s="125" t="s">
        <v>10917</v>
      </c>
      <c r="D20" s="126" t="s">
        <v>10922</v>
      </c>
      <c r="E20" s="127">
        <v>43220</v>
      </c>
      <c r="F20" s="127">
        <v>43220</v>
      </c>
      <c r="G20" s="128">
        <v>44453469</v>
      </c>
    </row>
    <row r="21" spans="1:7" x14ac:dyDescent="0.35">
      <c r="A21" s="125" t="s">
        <v>10897</v>
      </c>
      <c r="B21" s="125" t="s">
        <v>10916</v>
      </c>
      <c r="C21" s="125" t="s">
        <v>10917</v>
      </c>
      <c r="D21" s="126" t="s">
        <v>10923</v>
      </c>
      <c r="E21" s="127">
        <v>43296</v>
      </c>
      <c r="F21" s="127">
        <v>43296</v>
      </c>
      <c r="G21" s="128">
        <v>133177000</v>
      </c>
    </row>
    <row r="22" spans="1:7" x14ac:dyDescent="0.35">
      <c r="A22" s="125" t="s">
        <v>10897</v>
      </c>
      <c r="B22" s="125" t="s">
        <v>10916</v>
      </c>
      <c r="C22" s="125" t="s">
        <v>10917</v>
      </c>
      <c r="D22" s="126" t="s">
        <v>10924</v>
      </c>
      <c r="E22" s="127">
        <v>43373</v>
      </c>
      <c r="F22" s="127">
        <v>43373</v>
      </c>
      <c r="G22" s="128">
        <v>38548000</v>
      </c>
    </row>
    <row r="23" spans="1:7" x14ac:dyDescent="0.35">
      <c r="A23" s="125" t="s">
        <v>10897</v>
      </c>
      <c r="B23" s="125" t="s">
        <v>10916</v>
      </c>
      <c r="C23" s="125" t="s">
        <v>10917</v>
      </c>
      <c r="D23" s="126" t="s">
        <v>10925</v>
      </c>
      <c r="E23" s="127">
        <v>43434</v>
      </c>
      <c r="F23" s="127">
        <v>43434</v>
      </c>
      <c r="G23" s="128">
        <v>176816000</v>
      </c>
    </row>
    <row r="24" spans="1:7" x14ac:dyDescent="0.35">
      <c r="A24" s="125" t="s">
        <v>10897</v>
      </c>
      <c r="B24" s="125" t="s">
        <v>10916</v>
      </c>
      <c r="C24" s="125" t="s">
        <v>10917</v>
      </c>
      <c r="D24" s="126" t="s">
        <v>10926</v>
      </c>
      <c r="E24" s="127">
        <v>43555</v>
      </c>
      <c r="F24" s="127">
        <v>43555</v>
      </c>
      <c r="G24" s="128">
        <v>123090000</v>
      </c>
    </row>
    <row r="25" spans="1:7" x14ac:dyDescent="0.35">
      <c r="A25" s="125" t="s">
        <v>10897</v>
      </c>
      <c r="B25" s="125" t="s">
        <v>10916</v>
      </c>
      <c r="C25" s="125" t="s">
        <v>10917</v>
      </c>
      <c r="D25" s="126" t="s">
        <v>10927</v>
      </c>
      <c r="E25" s="127">
        <v>43555</v>
      </c>
      <c r="F25" s="127">
        <v>43555</v>
      </c>
      <c r="G25" s="128">
        <v>93451000</v>
      </c>
    </row>
    <row r="26" spans="1:7" x14ac:dyDescent="0.35">
      <c r="A26" s="125" t="s">
        <v>10897</v>
      </c>
      <c r="B26" s="125" t="s">
        <v>10916</v>
      </c>
      <c r="C26" s="125" t="s">
        <v>10917</v>
      </c>
      <c r="D26" s="126" t="s">
        <v>10928</v>
      </c>
      <c r="E26" s="127">
        <v>43585</v>
      </c>
      <c r="F26" s="127">
        <v>43585</v>
      </c>
      <c r="G26" s="128">
        <v>436992000</v>
      </c>
    </row>
    <row r="27" spans="1:7" x14ac:dyDescent="0.35">
      <c r="A27" s="125" t="s">
        <v>10897</v>
      </c>
      <c r="B27" s="125" t="s">
        <v>10916</v>
      </c>
      <c r="C27" s="125" t="s">
        <v>10917</v>
      </c>
      <c r="D27" s="126" t="s">
        <v>10929</v>
      </c>
      <c r="E27" s="127">
        <v>43616</v>
      </c>
      <c r="F27" s="127">
        <v>43616</v>
      </c>
      <c r="G27" s="128">
        <v>65687000</v>
      </c>
    </row>
    <row r="28" spans="1:7" x14ac:dyDescent="0.35">
      <c r="A28" s="125" t="s">
        <v>10897</v>
      </c>
      <c r="B28" s="125" t="s">
        <v>10916</v>
      </c>
      <c r="C28" s="125" t="s">
        <v>10917</v>
      </c>
      <c r="D28" s="126" t="s">
        <v>10930</v>
      </c>
      <c r="E28" s="127">
        <v>43616</v>
      </c>
      <c r="F28" s="127">
        <v>43637</v>
      </c>
      <c r="G28" s="128">
        <v>120207000</v>
      </c>
    </row>
    <row r="29" spans="1:7" x14ac:dyDescent="0.35">
      <c r="A29" s="125" t="s">
        <v>10897</v>
      </c>
      <c r="B29" s="125" t="s">
        <v>10916</v>
      </c>
      <c r="C29" s="125" t="s">
        <v>10917</v>
      </c>
      <c r="D29" s="126" t="s">
        <v>10931</v>
      </c>
      <c r="E29" s="127">
        <v>43646</v>
      </c>
      <c r="F29" s="127">
        <v>43646</v>
      </c>
      <c r="G29" s="128">
        <v>105104000</v>
      </c>
    </row>
    <row r="30" spans="1:7" x14ac:dyDescent="0.35">
      <c r="A30" s="125" t="s">
        <v>10897</v>
      </c>
      <c r="B30" s="125" t="s">
        <v>10916</v>
      </c>
      <c r="C30" s="125" t="s">
        <v>10917</v>
      </c>
      <c r="D30" s="126" t="s">
        <v>10932</v>
      </c>
      <c r="E30" s="127">
        <v>43646</v>
      </c>
      <c r="F30" s="127">
        <v>43665</v>
      </c>
      <c r="G30" s="128">
        <v>98619000</v>
      </c>
    </row>
    <row r="31" spans="1:7" x14ac:dyDescent="0.35">
      <c r="A31" s="125" t="s">
        <v>10897</v>
      </c>
      <c r="B31" s="125" t="s">
        <v>10916</v>
      </c>
      <c r="C31" s="125" t="s">
        <v>10917</v>
      </c>
      <c r="D31" s="126" t="s">
        <v>10933</v>
      </c>
      <c r="E31" s="127">
        <v>43677</v>
      </c>
      <c r="F31" s="127">
        <v>43699</v>
      </c>
      <c r="G31" s="128">
        <v>113281000</v>
      </c>
    </row>
    <row r="32" spans="1:7" x14ac:dyDescent="0.35">
      <c r="A32" s="125" t="s">
        <v>10897</v>
      </c>
      <c r="B32" s="125" t="s">
        <v>10916</v>
      </c>
      <c r="C32" s="125" t="s">
        <v>10917</v>
      </c>
      <c r="D32" s="126" t="s">
        <v>10934</v>
      </c>
      <c r="E32" s="127">
        <v>43708</v>
      </c>
      <c r="F32" s="127">
        <v>43727</v>
      </c>
      <c r="G32" s="128">
        <v>80127000</v>
      </c>
    </row>
    <row r="33" spans="1:7" x14ac:dyDescent="0.35">
      <c r="A33" s="125" t="s">
        <v>10897</v>
      </c>
      <c r="B33" s="125" t="s">
        <v>10916</v>
      </c>
      <c r="C33" s="125" t="s">
        <v>10917</v>
      </c>
      <c r="D33" s="126" t="s">
        <v>10935</v>
      </c>
      <c r="E33" s="127">
        <v>43738</v>
      </c>
      <c r="F33" s="127">
        <v>43759</v>
      </c>
      <c r="G33" s="128">
        <v>101530000</v>
      </c>
    </row>
    <row r="34" spans="1:7" x14ac:dyDescent="0.35">
      <c r="A34" s="125" t="s">
        <v>10897</v>
      </c>
      <c r="B34" s="125" t="s">
        <v>10916</v>
      </c>
      <c r="C34" s="125" t="s">
        <v>10917</v>
      </c>
      <c r="D34" s="126" t="s">
        <v>10936</v>
      </c>
      <c r="E34" s="127">
        <v>43738</v>
      </c>
      <c r="F34" s="127">
        <v>43738</v>
      </c>
      <c r="G34" s="128">
        <v>59081000</v>
      </c>
    </row>
    <row r="35" spans="1:7" x14ac:dyDescent="0.35">
      <c r="A35" s="125" t="s">
        <v>10897</v>
      </c>
      <c r="B35" s="125" t="s">
        <v>10916</v>
      </c>
      <c r="C35" s="125" t="s">
        <v>10917</v>
      </c>
      <c r="D35" s="126" t="s">
        <v>10937</v>
      </c>
      <c r="E35" s="127">
        <v>43769</v>
      </c>
      <c r="F35" s="127">
        <v>43791</v>
      </c>
      <c r="G35" s="128">
        <v>94095000</v>
      </c>
    </row>
    <row r="36" spans="1:7" x14ac:dyDescent="0.35">
      <c r="A36" s="125" t="s">
        <v>10897</v>
      </c>
      <c r="B36" s="125" t="s">
        <v>10916</v>
      </c>
      <c r="C36" s="125" t="s">
        <v>10917</v>
      </c>
      <c r="D36" s="126" t="s">
        <v>10938</v>
      </c>
      <c r="E36" s="127">
        <v>43791</v>
      </c>
      <c r="F36" s="127">
        <v>43791</v>
      </c>
      <c r="G36" s="128">
        <v>120588000</v>
      </c>
    </row>
    <row r="37" spans="1:7" x14ac:dyDescent="0.35">
      <c r="A37" s="125" t="s">
        <v>10897</v>
      </c>
      <c r="B37" s="125" t="s">
        <v>10916</v>
      </c>
      <c r="C37" s="125" t="s">
        <v>10917</v>
      </c>
      <c r="D37" s="126" t="s">
        <v>10939</v>
      </c>
      <c r="E37" s="127">
        <v>43799</v>
      </c>
      <c r="F37" s="127">
        <v>43819</v>
      </c>
      <c r="G37" s="134">
        <v>87365000</v>
      </c>
    </row>
    <row r="38" spans="1:7" x14ac:dyDescent="0.35">
      <c r="A38" s="125" t="s">
        <v>10897</v>
      </c>
      <c r="B38" s="125" t="s">
        <v>10916</v>
      </c>
      <c r="C38" s="125" t="s">
        <v>10917</v>
      </c>
      <c r="D38" s="126" t="s">
        <v>10940</v>
      </c>
      <c r="E38" s="127">
        <v>43830</v>
      </c>
      <c r="F38" s="127">
        <v>43830</v>
      </c>
      <c r="G38" s="129">
        <v>57038000</v>
      </c>
    </row>
    <row r="39" spans="1:7" x14ac:dyDescent="0.35">
      <c r="A39" s="125" t="s">
        <v>10897</v>
      </c>
      <c r="B39" s="125" t="s">
        <v>10916</v>
      </c>
      <c r="C39" s="125" t="s">
        <v>10917</v>
      </c>
      <c r="D39" s="126" t="s">
        <v>10941</v>
      </c>
      <c r="E39" s="127">
        <v>43830</v>
      </c>
      <c r="F39" s="127">
        <v>43830</v>
      </c>
      <c r="G39" s="129">
        <v>65238000</v>
      </c>
    </row>
    <row r="40" spans="1:7" x14ac:dyDescent="0.35">
      <c r="A40" s="125" t="s">
        <v>10897</v>
      </c>
      <c r="B40" s="125" t="s">
        <v>10916</v>
      </c>
      <c r="C40" s="125" t="s">
        <v>10917</v>
      </c>
      <c r="D40" s="126" t="s">
        <v>10942</v>
      </c>
      <c r="E40" s="127">
        <v>43861</v>
      </c>
      <c r="F40" s="127">
        <v>43861</v>
      </c>
      <c r="G40" s="129">
        <v>59975000</v>
      </c>
    </row>
    <row r="41" spans="1:7" x14ac:dyDescent="0.35">
      <c r="A41" s="125" t="s">
        <v>10897</v>
      </c>
      <c r="B41" s="125" t="s">
        <v>10916</v>
      </c>
      <c r="C41" s="125" t="s">
        <v>10917</v>
      </c>
      <c r="D41" s="126" t="s">
        <v>10943</v>
      </c>
      <c r="E41" s="127">
        <v>43890</v>
      </c>
      <c r="F41" s="127">
        <v>43890</v>
      </c>
      <c r="G41" s="129">
        <v>56782000</v>
      </c>
    </row>
    <row r="42" spans="1:7" x14ac:dyDescent="0.35">
      <c r="A42" s="125" t="s">
        <v>10897</v>
      </c>
      <c r="B42" s="125" t="s">
        <v>10916</v>
      </c>
      <c r="C42" s="125" t="s">
        <v>10917</v>
      </c>
      <c r="D42" s="126" t="s">
        <v>10944</v>
      </c>
      <c r="E42" s="127">
        <v>43890</v>
      </c>
      <c r="F42" s="127">
        <v>43910</v>
      </c>
      <c r="G42" s="129">
        <v>93611000</v>
      </c>
    </row>
    <row r="43" spans="1:7" x14ac:dyDescent="0.35">
      <c r="A43" s="125" t="s">
        <v>10897</v>
      </c>
      <c r="B43" s="125" t="s">
        <v>10916</v>
      </c>
      <c r="C43" s="125" t="s">
        <v>10917</v>
      </c>
      <c r="D43" s="126" t="s">
        <v>10945</v>
      </c>
      <c r="E43" s="127">
        <v>43921</v>
      </c>
      <c r="F43" s="127">
        <v>43945</v>
      </c>
      <c r="G43" s="129">
        <v>46421000</v>
      </c>
    </row>
    <row r="44" spans="1:7" x14ac:dyDescent="0.35">
      <c r="A44" s="125" t="s">
        <v>10897</v>
      </c>
      <c r="B44" s="125" t="s">
        <v>10916</v>
      </c>
      <c r="C44" s="125" t="s">
        <v>10917</v>
      </c>
      <c r="D44" s="126" t="s">
        <v>10946</v>
      </c>
      <c r="E44" s="127">
        <v>43951</v>
      </c>
      <c r="F44" s="127">
        <v>43951</v>
      </c>
      <c r="G44" s="129">
        <v>31636000</v>
      </c>
    </row>
    <row r="45" spans="1:7" x14ac:dyDescent="0.35">
      <c r="A45" s="125" t="s">
        <v>10897</v>
      </c>
      <c r="B45" s="125" t="s">
        <v>10916</v>
      </c>
      <c r="C45" s="125" t="s">
        <v>10917</v>
      </c>
      <c r="D45" s="126" t="s">
        <v>10947</v>
      </c>
      <c r="E45" s="127">
        <v>43951</v>
      </c>
      <c r="F45" s="127">
        <v>43973</v>
      </c>
      <c r="G45" s="129">
        <v>27088000</v>
      </c>
    </row>
    <row r="46" spans="1:7" x14ac:dyDescent="0.35">
      <c r="A46" s="125" t="s">
        <v>10897</v>
      </c>
      <c r="B46" s="125" t="s">
        <v>10916</v>
      </c>
      <c r="C46" s="125" t="s">
        <v>10917</v>
      </c>
      <c r="D46" s="126" t="s">
        <v>10948</v>
      </c>
      <c r="E46" s="127">
        <v>43982</v>
      </c>
      <c r="F46" s="127">
        <v>43982</v>
      </c>
      <c r="G46" s="129">
        <v>316706000</v>
      </c>
    </row>
    <row r="47" spans="1:7" x14ac:dyDescent="0.35">
      <c r="A47" s="125" t="s">
        <v>10897</v>
      </c>
      <c r="B47" s="125" t="s">
        <v>10916</v>
      </c>
      <c r="C47" s="125" t="s">
        <v>10917</v>
      </c>
      <c r="D47" s="126" t="s">
        <v>10949</v>
      </c>
      <c r="E47" s="127">
        <v>43982</v>
      </c>
      <c r="F47" s="127">
        <v>44005</v>
      </c>
      <c r="G47" s="129">
        <v>44011000</v>
      </c>
    </row>
    <row r="48" spans="1:7" x14ac:dyDescent="0.35">
      <c r="A48" s="125" t="s">
        <v>10897</v>
      </c>
      <c r="B48" s="125" t="s">
        <v>10916</v>
      </c>
      <c r="C48" s="125" t="s">
        <v>10917</v>
      </c>
      <c r="D48" s="126" t="s">
        <v>10950</v>
      </c>
      <c r="E48" s="127">
        <v>44012</v>
      </c>
      <c r="F48" s="127">
        <v>44012</v>
      </c>
      <c r="G48" s="129">
        <v>27582000</v>
      </c>
    </row>
    <row r="49" spans="1:7" x14ac:dyDescent="0.35">
      <c r="A49" s="125" t="s">
        <v>10897</v>
      </c>
      <c r="B49" s="125" t="s">
        <v>10916</v>
      </c>
      <c r="C49" s="125" t="s">
        <v>10917</v>
      </c>
      <c r="D49" s="126" t="s">
        <v>10951</v>
      </c>
      <c r="E49" s="127">
        <v>44012</v>
      </c>
      <c r="F49" s="127">
        <v>44029</v>
      </c>
      <c r="G49" s="129">
        <v>61661000</v>
      </c>
    </row>
    <row r="50" spans="1:7" x14ac:dyDescent="0.35">
      <c r="A50" s="125" t="s">
        <v>10897</v>
      </c>
      <c r="B50" s="125" t="s">
        <v>10916</v>
      </c>
      <c r="C50" s="125" t="s">
        <v>10917</v>
      </c>
      <c r="D50" s="126" t="s">
        <v>10952</v>
      </c>
      <c r="E50" s="127">
        <v>44043</v>
      </c>
      <c r="F50" s="127">
        <v>44043</v>
      </c>
      <c r="G50" s="129">
        <v>60896000</v>
      </c>
    </row>
    <row r="51" spans="1:7" x14ac:dyDescent="0.35">
      <c r="A51" s="125" t="s">
        <v>10897</v>
      </c>
      <c r="B51" s="125" t="s">
        <v>10916</v>
      </c>
      <c r="C51" s="125" t="s">
        <v>10917</v>
      </c>
      <c r="D51" s="126" t="s">
        <v>10953</v>
      </c>
      <c r="E51" s="127">
        <v>44061</v>
      </c>
      <c r="F51" s="127">
        <v>44061</v>
      </c>
      <c r="G51" s="129">
        <v>29870000</v>
      </c>
    </row>
    <row r="52" spans="1:7" x14ac:dyDescent="0.35">
      <c r="A52" s="125" t="s">
        <v>10897</v>
      </c>
      <c r="B52" s="125" t="s">
        <v>10916</v>
      </c>
      <c r="C52" s="125" t="s">
        <v>10917</v>
      </c>
      <c r="D52" s="126" t="s">
        <v>10954</v>
      </c>
      <c r="E52" s="127">
        <v>44074</v>
      </c>
      <c r="F52" s="127">
        <v>44074</v>
      </c>
      <c r="G52" s="129">
        <v>55406000</v>
      </c>
    </row>
    <row r="53" spans="1:7" x14ac:dyDescent="0.35">
      <c r="A53" s="125" t="s">
        <v>10897</v>
      </c>
      <c r="B53" s="125" t="s">
        <v>10916</v>
      </c>
      <c r="C53" s="125" t="s">
        <v>10917</v>
      </c>
      <c r="D53" s="126" t="s">
        <v>10955</v>
      </c>
      <c r="E53" s="127">
        <v>44104</v>
      </c>
      <c r="F53" s="127">
        <v>44104</v>
      </c>
      <c r="G53" s="129">
        <v>61083000</v>
      </c>
    </row>
    <row r="54" spans="1:7" x14ac:dyDescent="0.35">
      <c r="A54" s="125" t="s">
        <v>10897</v>
      </c>
      <c r="B54" s="125" t="s">
        <v>10916</v>
      </c>
      <c r="C54" s="125" t="s">
        <v>10917</v>
      </c>
      <c r="D54" s="126" t="s">
        <v>10956</v>
      </c>
      <c r="E54" s="127">
        <v>44135</v>
      </c>
      <c r="F54" s="127">
        <v>44135</v>
      </c>
      <c r="G54" s="129">
        <v>33430000</v>
      </c>
    </row>
    <row r="55" spans="1:7" x14ac:dyDescent="0.35">
      <c r="A55" s="125" t="s">
        <v>10897</v>
      </c>
      <c r="B55" s="125" t="s">
        <v>10916</v>
      </c>
      <c r="C55" s="125" t="s">
        <v>10917</v>
      </c>
      <c r="D55" s="126" t="s">
        <v>10957</v>
      </c>
      <c r="E55" s="127">
        <v>44135</v>
      </c>
      <c r="F55" s="127">
        <v>44135</v>
      </c>
      <c r="G55" s="129">
        <v>60874000</v>
      </c>
    </row>
    <row r="56" spans="1:7" x14ac:dyDescent="0.35">
      <c r="A56" s="125" t="s">
        <v>10897</v>
      </c>
      <c r="B56" s="125" t="s">
        <v>10916</v>
      </c>
      <c r="C56" s="125" t="s">
        <v>10917</v>
      </c>
      <c r="D56" s="126" t="s">
        <v>10958</v>
      </c>
      <c r="E56" s="127">
        <v>44165</v>
      </c>
      <c r="F56" s="127">
        <v>44187</v>
      </c>
      <c r="G56" s="129">
        <v>47351000</v>
      </c>
    </row>
    <row r="57" spans="1:7" x14ac:dyDescent="0.35">
      <c r="A57" s="125" t="s">
        <v>10897</v>
      </c>
      <c r="B57" s="125" t="s">
        <v>10916</v>
      </c>
      <c r="C57" s="125" t="s">
        <v>10917</v>
      </c>
      <c r="D57" s="126" t="s">
        <v>10959</v>
      </c>
      <c r="E57" s="127">
        <v>44196</v>
      </c>
      <c r="F57" s="127">
        <v>44196</v>
      </c>
      <c r="G57" s="129">
        <v>30043000</v>
      </c>
    </row>
    <row r="58" spans="1:7" x14ac:dyDescent="0.35">
      <c r="A58" s="125" t="s">
        <v>10897</v>
      </c>
      <c r="B58" s="125" t="s">
        <v>10916</v>
      </c>
      <c r="C58" s="125" t="s">
        <v>10917</v>
      </c>
      <c r="D58" s="126" t="s">
        <v>10960</v>
      </c>
      <c r="E58" s="127">
        <v>44196</v>
      </c>
      <c r="F58" s="127">
        <v>44196</v>
      </c>
      <c r="G58" s="129">
        <v>147238000</v>
      </c>
    </row>
    <row r="59" spans="1:7" x14ac:dyDescent="0.35">
      <c r="A59" s="125" t="s">
        <v>10897</v>
      </c>
      <c r="B59" s="125" t="s">
        <v>10916</v>
      </c>
      <c r="C59" s="125" t="s">
        <v>10917</v>
      </c>
      <c r="D59" s="126" t="s">
        <v>10961</v>
      </c>
      <c r="E59" s="127">
        <v>44227</v>
      </c>
      <c r="F59" s="127">
        <v>44227</v>
      </c>
      <c r="G59" s="129">
        <v>41380000</v>
      </c>
    </row>
    <row r="60" spans="1:7" x14ac:dyDescent="0.35">
      <c r="A60" s="125" t="s">
        <v>10897</v>
      </c>
      <c r="B60" s="125" t="s">
        <v>10916</v>
      </c>
      <c r="C60" s="125" t="s">
        <v>10917</v>
      </c>
      <c r="D60" s="126" t="s">
        <v>10962</v>
      </c>
      <c r="E60" s="127">
        <v>44255</v>
      </c>
      <c r="F60" s="127">
        <v>44255</v>
      </c>
      <c r="G60" s="129">
        <v>54578000</v>
      </c>
    </row>
    <row r="61" spans="1:7" x14ac:dyDescent="0.35">
      <c r="A61" s="125" t="s">
        <v>10897</v>
      </c>
      <c r="B61" s="125" t="s">
        <v>10916</v>
      </c>
      <c r="C61" s="125" t="s">
        <v>10917</v>
      </c>
      <c r="D61" s="126" t="s">
        <v>10963</v>
      </c>
      <c r="E61" s="127">
        <v>44255</v>
      </c>
      <c r="F61" s="127">
        <v>44255</v>
      </c>
      <c r="G61" s="129">
        <v>29166000</v>
      </c>
    </row>
    <row r="62" spans="1:7" x14ac:dyDescent="0.35">
      <c r="A62" s="125" t="s">
        <v>10897</v>
      </c>
      <c r="B62" s="125" t="s">
        <v>10916</v>
      </c>
      <c r="C62" s="125" t="s">
        <v>10917</v>
      </c>
      <c r="D62" s="126" t="s">
        <v>10964</v>
      </c>
      <c r="E62" s="127">
        <v>44286</v>
      </c>
      <c r="F62" s="127">
        <v>44286</v>
      </c>
      <c r="G62" s="129">
        <v>45848000</v>
      </c>
    </row>
    <row r="63" spans="1:7" x14ac:dyDescent="0.35">
      <c r="A63" s="125" t="s">
        <v>10897</v>
      </c>
      <c r="B63" s="125" t="s">
        <v>10916</v>
      </c>
      <c r="C63" s="125" t="s">
        <v>10917</v>
      </c>
      <c r="D63" s="126" t="s">
        <v>10965</v>
      </c>
      <c r="E63" s="127">
        <v>44308</v>
      </c>
      <c r="F63" s="127">
        <v>44308</v>
      </c>
      <c r="G63" s="129">
        <v>343072000</v>
      </c>
    </row>
    <row r="64" spans="1:7" x14ac:dyDescent="0.35">
      <c r="A64" s="125" t="s">
        <v>10897</v>
      </c>
      <c r="B64" s="125" t="s">
        <v>10916</v>
      </c>
      <c r="C64" s="125" t="s">
        <v>10917</v>
      </c>
      <c r="D64" s="126" t="s">
        <v>10966</v>
      </c>
      <c r="E64" s="127">
        <v>44316</v>
      </c>
      <c r="F64" s="127">
        <v>44327</v>
      </c>
      <c r="G64" s="129">
        <v>23440000</v>
      </c>
    </row>
    <row r="65" spans="1:7" x14ac:dyDescent="0.35">
      <c r="A65" s="125" t="s">
        <v>10897</v>
      </c>
      <c r="B65" s="125" t="s">
        <v>10916</v>
      </c>
      <c r="C65" s="125" t="s">
        <v>10917</v>
      </c>
      <c r="D65" s="126" t="s">
        <v>10967</v>
      </c>
      <c r="E65" s="127">
        <v>44316</v>
      </c>
      <c r="F65" s="127">
        <v>44327</v>
      </c>
      <c r="G65" s="129">
        <v>38958000</v>
      </c>
    </row>
    <row r="66" spans="1:7" x14ac:dyDescent="0.35">
      <c r="A66" s="125" t="s">
        <v>10897</v>
      </c>
      <c r="B66" s="125" t="s">
        <v>10916</v>
      </c>
      <c r="C66" s="125" t="s">
        <v>10917</v>
      </c>
      <c r="D66" s="126" t="s">
        <v>10968</v>
      </c>
      <c r="E66" s="127">
        <v>44347</v>
      </c>
      <c r="F66" s="127">
        <v>44357</v>
      </c>
      <c r="G66" s="129">
        <v>34037000</v>
      </c>
    </row>
    <row r="67" spans="1:7" x14ac:dyDescent="0.35">
      <c r="A67" s="125" t="s">
        <v>10897</v>
      </c>
      <c r="B67" s="125" t="s">
        <v>10916</v>
      </c>
      <c r="C67" s="125" t="s">
        <v>10917</v>
      </c>
      <c r="D67" s="126" t="s">
        <v>10969</v>
      </c>
      <c r="E67" s="127">
        <v>44377</v>
      </c>
      <c r="F67" s="127">
        <v>44386</v>
      </c>
      <c r="G67" s="129">
        <v>42252000</v>
      </c>
    </row>
    <row r="68" spans="1:7" x14ac:dyDescent="0.35">
      <c r="A68" s="125" t="s">
        <v>10897</v>
      </c>
      <c r="B68" s="125" t="s">
        <v>10916</v>
      </c>
      <c r="C68" s="125" t="s">
        <v>10917</v>
      </c>
      <c r="D68" s="126" t="s">
        <v>10970</v>
      </c>
      <c r="E68" s="127">
        <v>44377</v>
      </c>
      <c r="F68" s="127">
        <v>44386</v>
      </c>
      <c r="G68" s="129">
        <v>19603000</v>
      </c>
    </row>
    <row r="69" spans="1:7" x14ac:dyDescent="0.35">
      <c r="A69" s="125" t="s">
        <v>10897</v>
      </c>
      <c r="B69" s="125" t="s">
        <v>10916</v>
      </c>
      <c r="C69" s="125" t="s">
        <v>10917</v>
      </c>
      <c r="D69" s="126" t="s">
        <v>10971</v>
      </c>
      <c r="E69" s="127">
        <v>44408</v>
      </c>
      <c r="F69" s="127">
        <v>44408</v>
      </c>
      <c r="G69" s="129">
        <v>43139000</v>
      </c>
    </row>
    <row r="70" spans="1:7" x14ac:dyDescent="0.35">
      <c r="A70" s="125" t="s">
        <v>10897</v>
      </c>
      <c r="B70" s="125" t="s">
        <v>10916</v>
      </c>
      <c r="C70" s="125" t="s">
        <v>10917</v>
      </c>
      <c r="D70" s="126" t="s">
        <v>10972</v>
      </c>
      <c r="E70" s="127">
        <v>44439</v>
      </c>
      <c r="F70" s="127">
        <v>44448</v>
      </c>
      <c r="G70" s="129">
        <v>22856000</v>
      </c>
    </row>
    <row r="71" spans="1:7" x14ac:dyDescent="0.35">
      <c r="A71" s="125" t="s">
        <v>10897</v>
      </c>
      <c r="B71" s="125" t="s">
        <v>10916</v>
      </c>
      <c r="C71" s="125" t="s">
        <v>10917</v>
      </c>
      <c r="D71" s="126" t="s">
        <v>10973</v>
      </c>
      <c r="E71" s="127">
        <v>44439</v>
      </c>
      <c r="F71" s="127">
        <v>44448</v>
      </c>
      <c r="G71" s="129">
        <v>42795000</v>
      </c>
    </row>
    <row r="72" spans="1:7" x14ac:dyDescent="0.35">
      <c r="A72" s="125" t="s">
        <v>10897</v>
      </c>
      <c r="B72" s="125" t="s">
        <v>10974</v>
      </c>
      <c r="C72" s="125" t="s">
        <v>10975</v>
      </c>
      <c r="D72" s="126" t="s">
        <v>10976</v>
      </c>
      <c r="E72" s="127">
        <v>43677</v>
      </c>
      <c r="F72" s="127">
        <v>43677</v>
      </c>
      <c r="G72" s="129">
        <v>100055336</v>
      </c>
    </row>
    <row r="73" spans="1:7" x14ac:dyDescent="0.35">
      <c r="A73" s="125" t="s">
        <v>10897</v>
      </c>
      <c r="B73" s="125" t="s">
        <v>10977</v>
      </c>
      <c r="C73" s="125" t="s">
        <v>10978</v>
      </c>
      <c r="D73" s="126" t="s">
        <v>10979</v>
      </c>
      <c r="E73" s="127">
        <v>43830</v>
      </c>
      <c r="F73" s="127">
        <v>43830</v>
      </c>
      <c r="G73" s="129">
        <v>4682000</v>
      </c>
    </row>
    <row r="74" spans="1:7" x14ac:dyDescent="0.35">
      <c r="A74" s="125" t="s">
        <v>10897</v>
      </c>
      <c r="B74" s="125" t="s">
        <v>10977</v>
      </c>
      <c r="C74" s="125" t="s">
        <v>10978</v>
      </c>
      <c r="D74" s="126" t="s">
        <v>10980</v>
      </c>
      <c r="E74" s="127">
        <v>43830</v>
      </c>
      <c r="F74" s="127">
        <v>43830</v>
      </c>
      <c r="G74" s="129">
        <v>1631000</v>
      </c>
    </row>
    <row r="75" spans="1:7" x14ac:dyDescent="0.35">
      <c r="A75" s="125" t="s">
        <v>10897</v>
      </c>
      <c r="B75" s="125" t="s">
        <v>10977</v>
      </c>
      <c r="C75" s="125" t="s">
        <v>10978</v>
      </c>
      <c r="D75" s="126" t="s">
        <v>10981</v>
      </c>
      <c r="E75" s="127">
        <v>44012</v>
      </c>
      <c r="F75" s="127">
        <v>44012</v>
      </c>
      <c r="G75" s="129">
        <v>2053000</v>
      </c>
    </row>
    <row r="76" spans="1:7" x14ac:dyDescent="0.35">
      <c r="A76" s="125" t="s">
        <v>10897</v>
      </c>
      <c r="B76" s="125" t="s">
        <v>10977</v>
      </c>
      <c r="C76" s="125" t="s">
        <v>10978</v>
      </c>
      <c r="D76" s="126" t="s">
        <v>10982</v>
      </c>
      <c r="E76" s="127">
        <v>44012</v>
      </c>
      <c r="F76" s="127">
        <v>44012</v>
      </c>
      <c r="G76" s="129">
        <v>1138000</v>
      </c>
    </row>
    <row r="77" spans="1:7" x14ac:dyDescent="0.35">
      <c r="A77" s="125" t="s">
        <v>10897</v>
      </c>
      <c r="B77" s="125" t="s">
        <v>10977</v>
      </c>
      <c r="C77" s="125" t="s">
        <v>10978</v>
      </c>
      <c r="D77" s="126" t="s">
        <v>10983</v>
      </c>
      <c r="E77" s="127">
        <v>44012</v>
      </c>
      <c r="F77" s="127">
        <v>44042</v>
      </c>
      <c r="G77" s="129">
        <v>1819000</v>
      </c>
    </row>
    <row r="78" spans="1:7" x14ac:dyDescent="0.35">
      <c r="A78" s="125" t="s">
        <v>10897</v>
      </c>
      <c r="B78" s="125" t="s">
        <v>10977</v>
      </c>
      <c r="C78" s="125" t="s">
        <v>10978</v>
      </c>
      <c r="D78" s="126" t="s">
        <v>10984</v>
      </c>
      <c r="E78" s="127">
        <v>44196</v>
      </c>
      <c r="F78" s="127">
        <v>44196</v>
      </c>
      <c r="G78" s="129">
        <v>2203000</v>
      </c>
    </row>
    <row r="79" spans="1:7" x14ac:dyDescent="0.35">
      <c r="A79" s="125" t="s">
        <v>10897</v>
      </c>
      <c r="B79" s="125" t="s">
        <v>10977</v>
      </c>
      <c r="C79" s="125" t="s">
        <v>10978</v>
      </c>
      <c r="D79" s="126" t="s">
        <v>10985</v>
      </c>
      <c r="E79" s="127">
        <v>44439</v>
      </c>
      <c r="F79" s="127">
        <v>44468</v>
      </c>
      <c r="G79" s="129">
        <v>2792000</v>
      </c>
    </row>
    <row r="80" spans="1:7" x14ac:dyDescent="0.35">
      <c r="A80" s="125" t="s">
        <v>10897</v>
      </c>
      <c r="B80" s="125" t="s">
        <v>10986</v>
      </c>
      <c r="C80" s="125" t="s">
        <v>10987</v>
      </c>
      <c r="D80" s="126" t="s">
        <v>10988</v>
      </c>
      <c r="E80" s="127">
        <v>43830</v>
      </c>
      <c r="F80" s="127">
        <v>43830</v>
      </c>
      <c r="G80" s="129">
        <v>1921000</v>
      </c>
    </row>
    <row r="81" spans="1:7" x14ac:dyDescent="0.35">
      <c r="A81" s="125" t="s">
        <v>10897</v>
      </c>
      <c r="B81" s="125" t="s">
        <v>10986</v>
      </c>
      <c r="C81" s="125" t="s">
        <v>10987</v>
      </c>
      <c r="D81" s="126" t="s">
        <v>10989</v>
      </c>
      <c r="E81" s="127">
        <v>43830</v>
      </c>
      <c r="F81" s="127">
        <v>43830</v>
      </c>
      <c r="G81" s="129">
        <v>280000</v>
      </c>
    </row>
    <row r="82" spans="1:7" x14ac:dyDescent="0.35">
      <c r="A82" s="125" t="s">
        <v>10897</v>
      </c>
      <c r="B82" s="125" t="s">
        <v>10986</v>
      </c>
      <c r="C82" s="125" t="s">
        <v>10987</v>
      </c>
      <c r="D82" s="126" t="s">
        <v>10990</v>
      </c>
      <c r="E82" s="127">
        <v>43830</v>
      </c>
      <c r="F82" s="127">
        <v>43830</v>
      </c>
      <c r="G82" s="129">
        <v>1439000</v>
      </c>
    </row>
    <row r="83" spans="1:7" x14ac:dyDescent="0.35">
      <c r="A83" s="125" t="s">
        <v>10897</v>
      </c>
      <c r="B83" s="125" t="s">
        <v>10986</v>
      </c>
      <c r="C83" s="125" t="s">
        <v>10987</v>
      </c>
      <c r="D83" s="126" t="s">
        <v>10991</v>
      </c>
      <c r="E83" s="127">
        <v>44196</v>
      </c>
      <c r="F83" s="127">
        <v>44196</v>
      </c>
      <c r="G83" s="129">
        <v>212000</v>
      </c>
    </row>
    <row r="84" spans="1:7" x14ac:dyDescent="0.35">
      <c r="A84" s="125" t="s">
        <v>10897</v>
      </c>
      <c r="B84" s="125" t="s">
        <v>10986</v>
      </c>
      <c r="C84" s="125" t="s">
        <v>10987</v>
      </c>
      <c r="D84" s="126" t="s">
        <v>10992</v>
      </c>
      <c r="E84" s="127">
        <v>44196</v>
      </c>
      <c r="F84" s="127">
        <v>44196</v>
      </c>
      <c r="G84" s="129">
        <v>1422000</v>
      </c>
    </row>
    <row r="85" spans="1:7" x14ac:dyDescent="0.35">
      <c r="A85" s="125" t="s">
        <v>10897</v>
      </c>
      <c r="B85" s="125" t="s">
        <v>10986</v>
      </c>
      <c r="C85" s="125" t="s">
        <v>10987</v>
      </c>
      <c r="D85" s="126" t="s">
        <v>10993</v>
      </c>
      <c r="E85" s="127">
        <v>44196</v>
      </c>
      <c r="F85" s="127">
        <v>44196</v>
      </c>
      <c r="G85" s="129">
        <v>1398000</v>
      </c>
    </row>
    <row r="86" spans="1:7" x14ac:dyDescent="0.35">
      <c r="A86" s="125" t="s">
        <v>10897</v>
      </c>
      <c r="B86" s="125" t="s">
        <v>10986</v>
      </c>
      <c r="C86" s="125" t="s">
        <v>10987</v>
      </c>
      <c r="D86" s="126" t="s">
        <v>10994</v>
      </c>
      <c r="E86" s="127">
        <v>44196</v>
      </c>
      <c r="F86" s="127">
        <v>44196</v>
      </c>
      <c r="G86" s="129">
        <v>1488000</v>
      </c>
    </row>
    <row r="87" spans="1:7" x14ac:dyDescent="0.35">
      <c r="A87" s="125" t="s">
        <v>10897</v>
      </c>
      <c r="B87" s="125" t="s">
        <v>10986</v>
      </c>
      <c r="C87" s="125" t="s">
        <v>10987</v>
      </c>
      <c r="D87" s="126" t="s">
        <v>10995</v>
      </c>
      <c r="E87" s="127">
        <v>44196</v>
      </c>
      <c r="F87" s="127">
        <v>44196</v>
      </c>
      <c r="G87" s="129">
        <v>955000</v>
      </c>
    </row>
    <row r="88" spans="1:7" x14ac:dyDescent="0.35">
      <c r="A88" s="125" t="s">
        <v>10897</v>
      </c>
      <c r="B88" s="125" t="s">
        <v>10986</v>
      </c>
      <c r="C88" s="125" t="s">
        <v>10987</v>
      </c>
      <c r="D88" s="126" t="s">
        <v>10996</v>
      </c>
      <c r="E88" s="127">
        <v>44439</v>
      </c>
      <c r="F88" s="127">
        <v>44456</v>
      </c>
      <c r="G88" s="129">
        <v>665000</v>
      </c>
    </row>
    <row r="89" spans="1:7" x14ac:dyDescent="0.35">
      <c r="A89" s="125" t="s">
        <v>10897</v>
      </c>
      <c r="B89" s="125" t="s">
        <v>10997</v>
      </c>
      <c r="C89" s="125" t="s">
        <v>10998</v>
      </c>
      <c r="D89" s="126" t="s">
        <v>10999</v>
      </c>
      <c r="E89" s="127">
        <v>44285</v>
      </c>
      <c r="F89" s="127">
        <v>44285</v>
      </c>
      <c r="G89" s="129">
        <v>1587000</v>
      </c>
    </row>
    <row r="90" spans="1:7" x14ac:dyDescent="0.35">
      <c r="A90" s="125" t="s">
        <v>10897</v>
      </c>
      <c r="B90" s="125" t="s">
        <v>11000</v>
      </c>
      <c r="C90" s="125" t="s">
        <v>11001</v>
      </c>
      <c r="D90" s="126" t="s">
        <v>11002</v>
      </c>
      <c r="E90" s="127">
        <v>43646</v>
      </c>
      <c r="F90" s="127">
        <v>43646</v>
      </c>
      <c r="G90" s="129">
        <v>1821000</v>
      </c>
    </row>
    <row r="91" spans="1:7" x14ac:dyDescent="0.35">
      <c r="A91" s="125" t="s">
        <v>10897</v>
      </c>
      <c r="B91" s="125" t="s">
        <v>11000</v>
      </c>
      <c r="C91" s="125" t="s">
        <v>11001</v>
      </c>
      <c r="D91" s="126" t="s">
        <v>11003</v>
      </c>
      <c r="E91" s="127">
        <v>43769</v>
      </c>
      <c r="F91" s="127">
        <v>43769</v>
      </c>
      <c r="G91" s="129">
        <v>1768000</v>
      </c>
    </row>
    <row r="92" spans="1:7" x14ac:dyDescent="0.35">
      <c r="A92" s="125" t="s">
        <v>10897</v>
      </c>
      <c r="B92" s="125" t="s">
        <v>11000</v>
      </c>
      <c r="C92" s="125" t="s">
        <v>11001</v>
      </c>
      <c r="D92" s="126" t="s">
        <v>11004</v>
      </c>
      <c r="E92" s="127">
        <v>44012</v>
      </c>
      <c r="F92" s="127">
        <v>44025</v>
      </c>
      <c r="G92" s="129">
        <v>1154000</v>
      </c>
    </row>
    <row r="93" spans="1:7" x14ac:dyDescent="0.35">
      <c r="A93" s="125" t="s">
        <v>10897</v>
      </c>
      <c r="B93" s="125" t="s">
        <v>11000</v>
      </c>
      <c r="C93" s="125" t="s">
        <v>11001</v>
      </c>
      <c r="D93" s="126" t="s">
        <v>11005</v>
      </c>
      <c r="E93" s="127">
        <v>44286</v>
      </c>
      <c r="F93" s="127">
        <v>44286</v>
      </c>
      <c r="G93" s="129">
        <v>161000</v>
      </c>
    </row>
    <row r="94" spans="1:7" x14ac:dyDescent="0.35">
      <c r="A94" s="125" t="s">
        <v>10897</v>
      </c>
      <c r="B94" s="125" t="s">
        <v>11000</v>
      </c>
      <c r="C94" s="125" t="s">
        <v>11001</v>
      </c>
      <c r="D94" s="126" t="s">
        <v>11006</v>
      </c>
      <c r="E94" s="127">
        <v>44439</v>
      </c>
      <c r="F94" s="127">
        <v>44452</v>
      </c>
      <c r="G94" s="129">
        <v>746000</v>
      </c>
    </row>
    <row r="95" spans="1:7" x14ac:dyDescent="0.35">
      <c r="A95" s="125" t="s">
        <v>10897</v>
      </c>
      <c r="B95" s="125" t="s">
        <v>11007</v>
      </c>
      <c r="C95" s="125" t="s">
        <v>11008</v>
      </c>
      <c r="D95" s="126" t="s">
        <v>11009</v>
      </c>
      <c r="E95" s="127">
        <v>44316</v>
      </c>
      <c r="F95" s="127">
        <v>44316</v>
      </c>
      <c r="G95" s="129">
        <v>10544000</v>
      </c>
    </row>
    <row r="96" spans="1:7" x14ac:dyDescent="0.35">
      <c r="A96" s="125" t="s">
        <v>10897</v>
      </c>
      <c r="B96" s="125" t="s">
        <v>11007</v>
      </c>
      <c r="C96" s="125" t="s">
        <v>11008</v>
      </c>
      <c r="D96" s="126" t="s">
        <v>11010</v>
      </c>
      <c r="E96" s="127">
        <v>44439</v>
      </c>
      <c r="F96" s="127">
        <v>44439</v>
      </c>
      <c r="G96" s="129">
        <v>37000</v>
      </c>
    </row>
    <row r="97" spans="1:7" x14ac:dyDescent="0.35">
      <c r="A97" s="125" t="s">
        <v>10897</v>
      </c>
      <c r="B97" s="125" t="s">
        <v>11011</v>
      </c>
      <c r="C97" s="125" t="s">
        <v>11012</v>
      </c>
      <c r="D97" s="126" t="s">
        <v>11013</v>
      </c>
      <c r="E97" s="127">
        <v>43830</v>
      </c>
      <c r="F97" s="127">
        <v>43830</v>
      </c>
      <c r="G97" s="129">
        <v>14000</v>
      </c>
    </row>
    <row r="98" spans="1:7" x14ac:dyDescent="0.35">
      <c r="A98" s="125" t="s">
        <v>10897</v>
      </c>
      <c r="B98" s="125" t="s">
        <v>11014</v>
      </c>
      <c r="C98" s="125" t="s">
        <v>11015</v>
      </c>
      <c r="D98" s="126" t="s">
        <v>11016</v>
      </c>
      <c r="E98" s="127">
        <v>44013</v>
      </c>
      <c r="F98" s="127">
        <v>44013</v>
      </c>
      <c r="G98" s="129">
        <v>1426476</v>
      </c>
    </row>
    <row r="99" spans="1:7" x14ac:dyDescent="0.35">
      <c r="A99" s="125" t="s">
        <v>10897</v>
      </c>
      <c r="B99" s="125" t="s">
        <v>11014</v>
      </c>
      <c r="C99" s="125" t="s">
        <v>11015</v>
      </c>
      <c r="D99" s="126" t="s">
        <v>11017</v>
      </c>
      <c r="E99" s="127">
        <v>44013</v>
      </c>
      <c r="F99" s="127">
        <v>44013</v>
      </c>
      <c r="G99" s="129">
        <v>127573</v>
      </c>
    </row>
    <row r="100" spans="1:7" x14ac:dyDescent="0.35">
      <c r="A100" s="125" t="s">
        <v>10897</v>
      </c>
      <c r="B100" s="125" t="s">
        <v>11014</v>
      </c>
      <c r="C100" s="125" t="s">
        <v>11015</v>
      </c>
      <c r="D100" s="126" t="s">
        <v>11018</v>
      </c>
      <c r="E100" s="127">
        <v>44013</v>
      </c>
      <c r="F100" s="127">
        <v>44013</v>
      </c>
      <c r="G100" s="129">
        <v>127573</v>
      </c>
    </row>
    <row r="101" spans="1:7" x14ac:dyDescent="0.35">
      <c r="A101" s="125" t="s">
        <v>10897</v>
      </c>
      <c r="B101" s="125" t="s">
        <v>11014</v>
      </c>
      <c r="C101" s="125" t="s">
        <v>11015</v>
      </c>
      <c r="D101" s="126" t="s">
        <v>11019</v>
      </c>
      <c r="E101" s="127">
        <v>44013</v>
      </c>
      <c r="F101" s="127">
        <v>44013</v>
      </c>
      <c r="G101" s="129">
        <v>127573</v>
      </c>
    </row>
    <row r="102" spans="1:7" x14ac:dyDescent="0.35">
      <c r="A102" s="125" t="s">
        <v>10897</v>
      </c>
      <c r="B102" s="125" t="s">
        <v>11014</v>
      </c>
      <c r="C102" s="125" t="s">
        <v>11015</v>
      </c>
      <c r="D102" s="126" t="s">
        <v>11020</v>
      </c>
      <c r="E102" s="127">
        <v>44013</v>
      </c>
      <c r="F102" s="127">
        <v>44013</v>
      </c>
      <c r="G102" s="129">
        <v>127573</v>
      </c>
    </row>
    <row r="103" spans="1:7" x14ac:dyDescent="0.35">
      <c r="A103" s="125" t="s">
        <v>10897</v>
      </c>
      <c r="B103" s="125" t="s">
        <v>11014</v>
      </c>
      <c r="C103" s="125" t="s">
        <v>11015</v>
      </c>
      <c r="D103" s="126" t="s">
        <v>11021</v>
      </c>
      <c r="E103" s="127">
        <v>44013</v>
      </c>
      <c r="F103" s="127">
        <v>44013</v>
      </c>
      <c r="G103" s="129">
        <v>170098</v>
      </c>
    </row>
    <row r="104" spans="1:7" x14ac:dyDescent="0.35">
      <c r="A104" s="125" t="s">
        <v>10897</v>
      </c>
      <c r="B104" s="125" t="s">
        <v>11014</v>
      </c>
      <c r="C104" s="125" t="s">
        <v>11015</v>
      </c>
      <c r="D104" s="126" t="s">
        <v>11022</v>
      </c>
      <c r="E104" s="127">
        <v>44013</v>
      </c>
      <c r="F104" s="127">
        <v>44013</v>
      </c>
      <c r="G104" s="129">
        <v>1473984</v>
      </c>
    </row>
    <row r="105" spans="1:7" x14ac:dyDescent="0.35">
      <c r="A105" s="125" t="s">
        <v>10897</v>
      </c>
      <c r="B105" s="125" t="s">
        <v>11023</v>
      </c>
      <c r="C105" s="125" t="s">
        <v>11024</v>
      </c>
      <c r="D105" s="126" t="s">
        <v>11025</v>
      </c>
      <c r="E105" s="127">
        <v>43643</v>
      </c>
      <c r="F105" s="127">
        <v>43643</v>
      </c>
      <c r="G105" s="129">
        <v>657100</v>
      </c>
    </row>
    <row r="106" spans="1:7" x14ac:dyDescent="0.35">
      <c r="A106" s="125" t="s">
        <v>10897</v>
      </c>
      <c r="B106" s="125" t="s">
        <v>11023</v>
      </c>
      <c r="C106" s="125" t="s">
        <v>11024</v>
      </c>
      <c r="D106" s="126" t="s">
        <v>11026</v>
      </c>
      <c r="E106" s="127">
        <v>43650</v>
      </c>
      <c r="F106" s="127">
        <v>43671</v>
      </c>
      <c r="G106" s="129">
        <v>657100</v>
      </c>
    </row>
    <row r="107" spans="1:7" x14ac:dyDescent="0.35">
      <c r="A107" s="125" t="s">
        <v>10897</v>
      </c>
      <c r="B107" s="125" t="s">
        <v>11023</v>
      </c>
      <c r="C107" s="125" t="s">
        <v>11024</v>
      </c>
      <c r="D107" s="126" t="s">
        <v>11027</v>
      </c>
      <c r="E107" s="127">
        <v>43706</v>
      </c>
      <c r="F107" s="127">
        <v>43707</v>
      </c>
      <c r="G107" s="129">
        <v>657100</v>
      </c>
    </row>
    <row r="108" spans="1:7" x14ac:dyDescent="0.35">
      <c r="A108" s="125" t="s">
        <v>10897</v>
      </c>
      <c r="B108" s="125" t="s">
        <v>11023</v>
      </c>
      <c r="C108" s="125" t="s">
        <v>11024</v>
      </c>
      <c r="D108" s="126" t="s">
        <v>11028</v>
      </c>
      <c r="E108" s="127">
        <v>43709</v>
      </c>
      <c r="F108" s="127">
        <v>43738</v>
      </c>
      <c r="G108" s="129">
        <v>657100</v>
      </c>
    </row>
    <row r="109" spans="1:7" x14ac:dyDescent="0.35">
      <c r="A109" s="125" t="s">
        <v>10897</v>
      </c>
      <c r="B109" s="125" t="s">
        <v>11023</v>
      </c>
      <c r="C109" s="125" t="s">
        <v>11024</v>
      </c>
      <c r="D109" s="126" t="s">
        <v>11029</v>
      </c>
      <c r="E109" s="127">
        <v>43739</v>
      </c>
      <c r="F109" s="127">
        <v>43766</v>
      </c>
      <c r="G109" s="129">
        <v>657100</v>
      </c>
    </row>
    <row r="110" spans="1:7" x14ac:dyDescent="0.35">
      <c r="A110" s="125" t="s">
        <v>10897</v>
      </c>
      <c r="B110" s="125" t="s">
        <v>11023</v>
      </c>
      <c r="C110" s="125" t="s">
        <v>11024</v>
      </c>
      <c r="D110" s="126" t="s">
        <v>11030</v>
      </c>
      <c r="E110" s="127">
        <v>43797</v>
      </c>
      <c r="F110" s="127">
        <v>43797</v>
      </c>
      <c r="G110" s="129">
        <v>657100</v>
      </c>
    </row>
    <row r="111" spans="1:7" x14ac:dyDescent="0.35">
      <c r="A111" s="125" t="s">
        <v>10897</v>
      </c>
      <c r="B111" s="125" t="s">
        <v>11023</v>
      </c>
      <c r="C111" s="125" t="s">
        <v>11024</v>
      </c>
      <c r="D111" s="126" t="s">
        <v>11031</v>
      </c>
      <c r="E111" s="127">
        <v>43804</v>
      </c>
      <c r="F111" s="127">
        <v>43804</v>
      </c>
      <c r="G111" s="129">
        <v>657100</v>
      </c>
    </row>
    <row r="112" spans="1:7" x14ac:dyDescent="0.35">
      <c r="A112" s="125" t="s">
        <v>10897</v>
      </c>
      <c r="B112" s="125" t="s">
        <v>11023</v>
      </c>
      <c r="C112" s="125" t="s">
        <v>11024</v>
      </c>
      <c r="D112" s="126" t="s">
        <v>11032</v>
      </c>
      <c r="E112" s="127">
        <v>43888</v>
      </c>
      <c r="F112" s="127">
        <v>43888</v>
      </c>
      <c r="G112" s="129">
        <v>682041</v>
      </c>
    </row>
    <row r="113" spans="1:7" x14ac:dyDescent="0.35">
      <c r="A113" s="125" t="s">
        <v>10897</v>
      </c>
      <c r="B113" s="125" t="s">
        <v>11023</v>
      </c>
      <c r="C113" s="125" t="s">
        <v>11024</v>
      </c>
      <c r="D113" s="126" t="s">
        <v>11033</v>
      </c>
      <c r="E113" s="127">
        <v>43916</v>
      </c>
      <c r="F113" s="127">
        <v>43916</v>
      </c>
      <c r="G113" s="129">
        <v>682041</v>
      </c>
    </row>
    <row r="114" spans="1:7" x14ac:dyDescent="0.35">
      <c r="A114" s="125" t="s">
        <v>10897</v>
      </c>
      <c r="B114" s="125" t="s">
        <v>11023</v>
      </c>
      <c r="C114" s="125" t="s">
        <v>11024</v>
      </c>
      <c r="D114" s="126" t="s">
        <v>11034</v>
      </c>
      <c r="E114" s="127">
        <v>43992</v>
      </c>
      <c r="F114" s="127">
        <v>43992</v>
      </c>
      <c r="G114" s="129">
        <v>682041</v>
      </c>
    </row>
    <row r="115" spans="1:7" x14ac:dyDescent="0.35">
      <c r="A115" s="125" t="s">
        <v>10897</v>
      </c>
      <c r="B115" s="125" t="s">
        <v>11023</v>
      </c>
      <c r="C115" s="125" t="s">
        <v>11024</v>
      </c>
      <c r="D115" s="126" t="s">
        <v>11035</v>
      </c>
      <c r="E115" s="127">
        <v>44043</v>
      </c>
      <c r="F115" s="127">
        <v>44043</v>
      </c>
      <c r="G115" s="129">
        <v>682041</v>
      </c>
    </row>
    <row r="116" spans="1:7" x14ac:dyDescent="0.35">
      <c r="A116" s="125" t="s">
        <v>10897</v>
      </c>
      <c r="B116" s="125" t="s">
        <v>11023</v>
      </c>
      <c r="C116" s="125" t="s">
        <v>11024</v>
      </c>
      <c r="D116" s="126" t="s">
        <v>11036</v>
      </c>
      <c r="E116" s="127">
        <v>44074</v>
      </c>
      <c r="F116" s="127">
        <v>44074</v>
      </c>
      <c r="G116" s="129">
        <v>682041</v>
      </c>
    </row>
    <row r="117" spans="1:7" x14ac:dyDescent="0.35">
      <c r="A117" s="125" t="s">
        <v>10897</v>
      </c>
      <c r="B117" s="125" t="s">
        <v>11023</v>
      </c>
      <c r="C117" s="125" t="s">
        <v>11024</v>
      </c>
      <c r="D117" s="126" t="s">
        <v>11037</v>
      </c>
      <c r="E117" s="127">
        <v>44103</v>
      </c>
      <c r="F117" s="127">
        <v>44103</v>
      </c>
      <c r="G117" s="129">
        <v>682041</v>
      </c>
    </row>
    <row r="118" spans="1:7" x14ac:dyDescent="0.35">
      <c r="A118" s="125" t="s">
        <v>10897</v>
      </c>
      <c r="B118" s="125" t="s">
        <v>11023</v>
      </c>
      <c r="C118" s="125" t="s">
        <v>11024</v>
      </c>
      <c r="D118" s="126" t="s">
        <v>11038</v>
      </c>
      <c r="E118" s="127">
        <v>44125</v>
      </c>
      <c r="F118" s="127">
        <v>44125</v>
      </c>
      <c r="G118" s="129">
        <v>682041</v>
      </c>
    </row>
    <row r="119" spans="1:7" x14ac:dyDescent="0.35">
      <c r="A119" s="125" t="s">
        <v>10897</v>
      </c>
      <c r="B119" s="125" t="s">
        <v>11023</v>
      </c>
      <c r="C119" s="125" t="s">
        <v>11024</v>
      </c>
      <c r="D119" s="126" t="s">
        <v>11039</v>
      </c>
      <c r="E119" s="127">
        <v>44162</v>
      </c>
      <c r="F119" s="127">
        <v>44162</v>
      </c>
      <c r="G119" s="129">
        <v>682041</v>
      </c>
    </row>
    <row r="120" spans="1:7" x14ac:dyDescent="0.35">
      <c r="A120" s="125" t="s">
        <v>10897</v>
      </c>
      <c r="B120" s="125" t="s">
        <v>11023</v>
      </c>
      <c r="C120" s="125" t="s">
        <v>11024</v>
      </c>
      <c r="D120" s="126" t="s">
        <v>11040</v>
      </c>
      <c r="E120" s="127">
        <v>44193</v>
      </c>
      <c r="F120" s="127">
        <v>44193</v>
      </c>
      <c r="G120" s="129">
        <v>682041</v>
      </c>
    </row>
    <row r="121" spans="1:7" x14ac:dyDescent="0.35">
      <c r="A121" s="125" t="s">
        <v>10897</v>
      </c>
      <c r="B121" s="125" t="s">
        <v>11023</v>
      </c>
      <c r="C121" s="125" t="s">
        <v>11024</v>
      </c>
      <c r="D121" s="126" t="s">
        <v>11041</v>
      </c>
      <c r="E121" s="127">
        <v>44225</v>
      </c>
      <c r="F121" s="127">
        <v>44225</v>
      </c>
      <c r="G121" s="129">
        <v>693000</v>
      </c>
    </row>
    <row r="122" spans="1:7" x14ac:dyDescent="0.35">
      <c r="A122" s="125" t="s">
        <v>10897</v>
      </c>
      <c r="B122" s="125" t="s">
        <v>11023</v>
      </c>
      <c r="C122" s="125" t="s">
        <v>11024</v>
      </c>
      <c r="D122" s="126" t="s">
        <v>11042</v>
      </c>
      <c r="E122" s="127">
        <v>44322</v>
      </c>
      <c r="F122" s="127">
        <v>44322</v>
      </c>
      <c r="G122" s="129">
        <v>710200</v>
      </c>
    </row>
    <row r="123" spans="1:7" x14ac:dyDescent="0.35">
      <c r="A123" s="125" t="s">
        <v>10897</v>
      </c>
      <c r="B123" s="125" t="s">
        <v>11023</v>
      </c>
      <c r="C123" s="125" t="s">
        <v>11024</v>
      </c>
      <c r="D123" s="126" t="s">
        <v>11043</v>
      </c>
      <c r="E123" s="127">
        <v>44348</v>
      </c>
      <c r="F123" s="127">
        <v>44348</v>
      </c>
      <c r="G123" s="129">
        <v>710200</v>
      </c>
    </row>
    <row r="124" spans="1:7" x14ac:dyDescent="0.35">
      <c r="A124" s="125" t="s">
        <v>10897</v>
      </c>
      <c r="B124" s="125" t="s">
        <v>11023</v>
      </c>
      <c r="C124" s="125" t="s">
        <v>11024</v>
      </c>
      <c r="D124" s="126" t="s">
        <v>11044</v>
      </c>
      <c r="E124" s="127">
        <v>44378</v>
      </c>
      <c r="F124" s="127">
        <v>44378</v>
      </c>
      <c r="G124" s="129">
        <v>695400</v>
      </c>
    </row>
    <row r="125" spans="1:7" x14ac:dyDescent="0.35">
      <c r="A125" s="125" t="s">
        <v>10897</v>
      </c>
      <c r="B125" s="125" t="s">
        <v>11023</v>
      </c>
      <c r="C125" s="125" t="s">
        <v>11024</v>
      </c>
      <c r="D125" s="126" t="s">
        <v>11045</v>
      </c>
      <c r="E125" s="127">
        <v>44412</v>
      </c>
      <c r="F125" s="127">
        <v>44412</v>
      </c>
      <c r="G125" s="129">
        <v>695400</v>
      </c>
    </row>
    <row r="126" spans="1:7" x14ac:dyDescent="0.35">
      <c r="A126" s="125" t="s">
        <v>10897</v>
      </c>
      <c r="B126" s="125" t="s">
        <v>11023</v>
      </c>
      <c r="C126" s="125" t="s">
        <v>11024</v>
      </c>
      <c r="D126" s="126" t="s">
        <v>11046</v>
      </c>
      <c r="E126" s="127">
        <v>44440</v>
      </c>
      <c r="F126" s="127">
        <v>44440</v>
      </c>
      <c r="G126" s="129">
        <v>695400</v>
      </c>
    </row>
    <row r="127" spans="1:7" x14ac:dyDescent="0.35">
      <c r="A127" s="125" t="s">
        <v>10897</v>
      </c>
      <c r="B127" s="125" t="s">
        <v>11047</v>
      </c>
      <c r="C127" s="125" t="s">
        <v>11048</v>
      </c>
      <c r="D127" s="126" t="s">
        <v>11049</v>
      </c>
      <c r="E127" s="127">
        <v>44439</v>
      </c>
      <c r="F127" s="127">
        <v>44456</v>
      </c>
      <c r="G127" s="129">
        <v>20000</v>
      </c>
    </row>
    <row r="128" spans="1:7" x14ac:dyDescent="0.35">
      <c r="A128" s="125" t="s">
        <v>10897</v>
      </c>
      <c r="B128" s="125" t="s">
        <v>11050</v>
      </c>
      <c r="C128" s="125" t="s">
        <v>11051</v>
      </c>
      <c r="D128" s="126" t="s">
        <v>11052</v>
      </c>
      <c r="E128" s="127">
        <v>43830</v>
      </c>
      <c r="F128" s="127">
        <v>43830</v>
      </c>
      <c r="G128" s="129">
        <v>1000</v>
      </c>
    </row>
    <row r="129" spans="1:7" x14ac:dyDescent="0.35">
      <c r="A129" s="125" t="s">
        <v>10897</v>
      </c>
      <c r="B129" s="125" t="s">
        <v>11050</v>
      </c>
      <c r="C129" s="125" t="s">
        <v>11051</v>
      </c>
      <c r="D129" s="126" t="s">
        <v>11053</v>
      </c>
      <c r="E129" s="127">
        <v>43830</v>
      </c>
      <c r="F129" s="127">
        <v>43830</v>
      </c>
      <c r="G129" s="129">
        <v>5000</v>
      </c>
    </row>
    <row r="130" spans="1:7" x14ac:dyDescent="0.35">
      <c r="A130" s="125" t="s">
        <v>10897</v>
      </c>
      <c r="B130" s="125" t="s">
        <v>11050</v>
      </c>
      <c r="C130" s="125" t="s">
        <v>11051</v>
      </c>
      <c r="D130" s="126" t="s">
        <v>11054</v>
      </c>
      <c r="E130" s="127">
        <v>43830</v>
      </c>
      <c r="F130" s="127">
        <v>43830</v>
      </c>
      <c r="G130" s="129">
        <v>9000</v>
      </c>
    </row>
    <row r="131" spans="1:7" x14ac:dyDescent="0.35">
      <c r="A131" s="125" t="s">
        <v>10897</v>
      </c>
      <c r="B131" s="125" t="s">
        <v>11050</v>
      </c>
      <c r="C131" s="125" t="s">
        <v>11051</v>
      </c>
      <c r="D131" s="126" t="s">
        <v>11055</v>
      </c>
      <c r="E131" s="127">
        <v>43830</v>
      </c>
      <c r="F131" s="127">
        <v>43830</v>
      </c>
      <c r="G131" s="129">
        <v>13000</v>
      </c>
    </row>
    <row r="132" spans="1:7" x14ac:dyDescent="0.35">
      <c r="A132" s="125" t="s">
        <v>10897</v>
      </c>
      <c r="B132" s="125" t="s">
        <v>11050</v>
      </c>
      <c r="C132" s="125" t="s">
        <v>11051</v>
      </c>
      <c r="D132" s="126" t="s">
        <v>11056</v>
      </c>
      <c r="E132" s="127">
        <v>44439</v>
      </c>
      <c r="F132" s="127">
        <v>44455</v>
      </c>
      <c r="G132" s="129">
        <v>3000</v>
      </c>
    </row>
    <row r="133" spans="1:7" x14ac:dyDescent="0.35">
      <c r="A133" s="125" t="s">
        <v>10897</v>
      </c>
      <c r="B133" s="125" t="s">
        <v>11057</v>
      </c>
      <c r="C133" s="125" t="s">
        <v>11058</v>
      </c>
      <c r="D133" s="126" t="s">
        <v>11059</v>
      </c>
      <c r="E133" s="127">
        <v>43830</v>
      </c>
      <c r="F133" s="127">
        <v>43830</v>
      </c>
      <c r="G133" s="129">
        <v>114000</v>
      </c>
    </row>
    <row r="134" spans="1:7" x14ac:dyDescent="0.35">
      <c r="A134" s="125" t="s">
        <v>10897</v>
      </c>
      <c r="B134" s="125" t="s">
        <v>11057</v>
      </c>
      <c r="C134" s="125" t="s">
        <v>11058</v>
      </c>
      <c r="D134" s="126" t="s">
        <v>11060</v>
      </c>
      <c r="E134" s="127">
        <v>43830</v>
      </c>
      <c r="F134" s="127">
        <v>43830</v>
      </c>
      <c r="G134" s="129">
        <v>111000</v>
      </c>
    </row>
    <row r="135" spans="1:7" x14ac:dyDescent="0.35">
      <c r="A135" s="125" t="s">
        <v>10897</v>
      </c>
      <c r="B135" s="125" t="s">
        <v>11057</v>
      </c>
      <c r="C135" s="125" t="s">
        <v>11058</v>
      </c>
      <c r="D135" s="126" t="s">
        <v>11061</v>
      </c>
      <c r="E135" s="127">
        <v>43830</v>
      </c>
      <c r="F135" s="127">
        <v>43830</v>
      </c>
      <c r="G135" s="129">
        <v>111000</v>
      </c>
    </row>
    <row r="136" spans="1:7" x14ac:dyDescent="0.35">
      <c r="A136" s="125" t="s">
        <v>10897</v>
      </c>
      <c r="B136" s="125" t="s">
        <v>11057</v>
      </c>
      <c r="C136" s="125" t="s">
        <v>11058</v>
      </c>
      <c r="D136" s="126" t="s">
        <v>11062</v>
      </c>
      <c r="E136" s="127">
        <v>43830</v>
      </c>
      <c r="F136" s="127">
        <v>43830</v>
      </c>
      <c r="G136" s="129">
        <v>205000</v>
      </c>
    </row>
    <row r="137" spans="1:7" x14ac:dyDescent="0.35">
      <c r="A137" s="125" t="s">
        <v>10897</v>
      </c>
      <c r="B137" s="125" t="s">
        <v>11057</v>
      </c>
      <c r="C137" s="125" t="s">
        <v>11058</v>
      </c>
      <c r="D137" s="126" t="s">
        <v>11063</v>
      </c>
      <c r="E137" s="127">
        <v>44012</v>
      </c>
      <c r="F137" s="127">
        <v>44029</v>
      </c>
      <c r="G137" s="129">
        <v>26000</v>
      </c>
    </row>
    <row r="138" spans="1:7" x14ac:dyDescent="0.35">
      <c r="A138" s="125" t="s">
        <v>10897</v>
      </c>
      <c r="B138" s="125" t="s">
        <v>11057</v>
      </c>
      <c r="C138" s="125" t="s">
        <v>11058</v>
      </c>
      <c r="D138" s="126" t="s">
        <v>11064</v>
      </c>
      <c r="E138" s="127">
        <v>44196</v>
      </c>
      <c r="F138" s="127">
        <v>44196</v>
      </c>
      <c r="G138" s="129">
        <v>267000</v>
      </c>
    </row>
    <row r="139" spans="1:7" x14ac:dyDescent="0.35">
      <c r="A139" s="125" t="s">
        <v>10897</v>
      </c>
      <c r="B139" s="125" t="s">
        <v>11057</v>
      </c>
      <c r="C139" s="125" t="s">
        <v>11058</v>
      </c>
      <c r="D139" s="126" t="s">
        <v>11065</v>
      </c>
      <c r="E139" s="127">
        <v>44439</v>
      </c>
      <c r="F139" s="127">
        <v>44448</v>
      </c>
      <c r="G139" s="129">
        <v>139000</v>
      </c>
    </row>
    <row r="140" spans="1:7" x14ac:dyDescent="0.35">
      <c r="A140" s="125" t="s">
        <v>10897</v>
      </c>
      <c r="B140" s="125" t="s">
        <v>11066</v>
      </c>
      <c r="C140" s="125" t="s">
        <v>11067</v>
      </c>
      <c r="D140" s="126" t="s">
        <v>11068</v>
      </c>
      <c r="E140" s="127">
        <v>44287</v>
      </c>
      <c r="F140" s="127">
        <v>44287</v>
      </c>
      <c r="G140" s="129">
        <v>3272000</v>
      </c>
    </row>
    <row r="141" spans="1:7" x14ac:dyDescent="0.35">
      <c r="A141" s="125" t="s">
        <v>10897</v>
      </c>
      <c r="B141" s="125" t="s">
        <v>11069</v>
      </c>
      <c r="C141" s="125" t="s">
        <v>11070</v>
      </c>
      <c r="D141" s="126" t="s">
        <v>11071</v>
      </c>
      <c r="E141" s="127">
        <v>44439</v>
      </c>
      <c r="F141" s="127">
        <v>44455</v>
      </c>
      <c r="G141" s="129">
        <v>1000</v>
      </c>
    </row>
    <row r="142" spans="1:7" x14ac:dyDescent="0.35">
      <c r="A142" s="125" t="s">
        <v>10897</v>
      </c>
      <c r="B142" s="125" t="s">
        <v>11072</v>
      </c>
      <c r="C142" s="125" t="s">
        <v>11073</v>
      </c>
      <c r="D142" s="126" t="s">
        <v>11074</v>
      </c>
      <c r="E142" s="127">
        <v>43677</v>
      </c>
      <c r="F142" s="127">
        <v>43677</v>
      </c>
      <c r="G142" s="129">
        <v>9374000</v>
      </c>
    </row>
    <row r="143" spans="1:7" x14ac:dyDescent="0.35">
      <c r="A143" s="125" t="s">
        <v>10897</v>
      </c>
      <c r="B143" s="125" t="s">
        <v>11072</v>
      </c>
      <c r="C143" s="125" t="s">
        <v>11073</v>
      </c>
      <c r="D143" s="126" t="s">
        <v>11075</v>
      </c>
      <c r="E143" s="127">
        <v>43753</v>
      </c>
      <c r="F143" s="127">
        <v>43753</v>
      </c>
      <c r="G143" s="129">
        <v>37757000</v>
      </c>
    </row>
    <row r="144" spans="1:7" x14ac:dyDescent="0.35">
      <c r="A144" s="125" t="s">
        <v>10897</v>
      </c>
      <c r="B144" s="125" t="s">
        <v>11072</v>
      </c>
      <c r="C144" s="125" t="s">
        <v>11073</v>
      </c>
      <c r="D144" s="126" t="s">
        <v>11076</v>
      </c>
      <c r="E144" s="127">
        <v>43830</v>
      </c>
      <c r="F144" s="127">
        <v>43830</v>
      </c>
      <c r="G144" s="129">
        <v>29781000</v>
      </c>
    </row>
    <row r="145" spans="1:7" x14ac:dyDescent="0.35">
      <c r="A145" s="125" t="s">
        <v>10897</v>
      </c>
      <c r="B145" s="125" t="s">
        <v>11072</v>
      </c>
      <c r="C145" s="125" t="s">
        <v>11073</v>
      </c>
      <c r="D145" s="126" t="s">
        <v>11077</v>
      </c>
      <c r="E145" s="127">
        <v>44000</v>
      </c>
      <c r="F145" s="127">
        <v>44012</v>
      </c>
      <c r="G145" s="129">
        <v>21913000</v>
      </c>
    </row>
    <row r="146" spans="1:7" x14ac:dyDescent="0.35">
      <c r="A146" s="125" t="s">
        <v>10897</v>
      </c>
      <c r="B146" s="125" t="s">
        <v>11072</v>
      </c>
      <c r="C146" s="125" t="s">
        <v>11073</v>
      </c>
      <c r="D146" s="126" t="s">
        <v>11078</v>
      </c>
      <c r="E146" s="127">
        <v>44027</v>
      </c>
      <c r="F146" s="127">
        <v>44027</v>
      </c>
      <c r="G146" s="129">
        <v>10868000</v>
      </c>
    </row>
    <row r="147" spans="1:7" x14ac:dyDescent="0.35">
      <c r="A147" s="125" t="s">
        <v>10897</v>
      </c>
      <c r="B147" s="125" t="s">
        <v>11072</v>
      </c>
      <c r="C147" s="125" t="s">
        <v>11073</v>
      </c>
      <c r="D147" s="126" t="s">
        <v>11079</v>
      </c>
      <c r="E147" s="127">
        <v>44119</v>
      </c>
      <c r="F147" s="127">
        <v>44119</v>
      </c>
      <c r="G147" s="129">
        <v>11931000</v>
      </c>
    </row>
    <row r="148" spans="1:7" x14ac:dyDescent="0.35">
      <c r="A148" s="125" t="s">
        <v>10897</v>
      </c>
      <c r="B148" s="125" t="s">
        <v>11072</v>
      </c>
      <c r="C148" s="125" t="s">
        <v>11073</v>
      </c>
      <c r="D148" s="126" t="s">
        <v>11080</v>
      </c>
      <c r="E148" s="127">
        <v>44211</v>
      </c>
      <c r="F148" s="127">
        <v>44227</v>
      </c>
      <c r="G148" s="129">
        <v>9624000</v>
      </c>
    </row>
    <row r="149" spans="1:7" x14ac:dyDescent="0.35">
      <c r="A149" s="125" t="s">
        <v>10897</v>
      </c>
      <c r="B149" s="125" t="s">
        <v>11072</v>
      </c>
      <c r="C149" s="125" t="s">
        <v>11073</v>
      </c>
      <c r="D149" s="126" t="s">
        <v>11081</v>
      </c>
      <c r="E149" s="127">
        <v>44300</v>
      </c>
      <c r="F149" s="127">
        <v>44301</v>
      </c>
      <c r="G149" s="129">
        <v>8030000</v>
      </c>
    </row>
    <row r="150" spans="1:7" x14ac:dyDescent="0.35">
      <c r="A150" s="125" t="s">
        <v>10897</v>
      </c>
      <c r="B150" s="125" t="s">
        <v>11072</v>
      </c>
      <c r="C150" s="125" t="s">
        <v>11073</v>
      </c>
      <c r="D150" s="126" t="s">
        <v>11082</v>
      </c>
      <c r="E150" s="127">
        <v>44392</v>
      </c>
      <c r="F150" s="127">
        <v>44392</v>
      </c>
      <c r="G150" s="129">
        <v>10309000</v>
      </c>
    </row>
    <row r="151" spans="1:7" x14ac:dyDescent="0.35">
      <c r="A151" s="125" t="s">
        <v>10897</v>
      </c>
      <c r="B151" s="125" t="s">
        <v>11083</v>
      </c>
      <c r="C151" s="125" t="s">
        <v>11084</v>
      </c>
      <c r="D151" s="126" t="s">
        <v>11085</v>
      </c>
      <c r="E151" s="127">
        <v>43281</v>
      </c>
      <c r="F151" s="127">
        <v>43281</v>
      </c>
      <c r="G151" s="129">
        <v>14644000</v>
      </c>
    </row>
    <row r="152" spans="1:7" x14ac:dyDescent="0.35">
      <c r="A152" s="125" t="s">
        <v>10897</v>
      </c>
      <c r="B152" s="125" t="s">
        <v>11083</v>
      </c>
      <c r="C152" s="125" t="s">
        <v>11084</v>
      </c>
      <c r="D152" s="126" t="s">
        <v>11086</v>
      </c>
      <c r="E152" s="127">
        <v>43343</v>
      </c>
      <c r="F152" s="127">
        <v>43343</v>
      </c>
      <c r="G152" s="129">
        <v>17061000</v>
      </c>
    </row>
    <row r="153" spans="1:7" x14ac:dyDescent="0.35">
      <c r="A153" s="125" t="s">
        <v>10897</v>
      </c>
      <c r="B153" s="125" t="s">
        <v>11083</v>
      </c>
      <c r="C153" s="125" t="s">
        <v>11084</v>
      </c>
      <c r="D153" s="126" t="s">
        <v>11087</v>
      </c>
      <c r="E153" s="127">
        <v>43343</v>
      </c>
      <c r="F153" s="127">
        <v>43343</v>
      </c>
      <c r="G153" s="129">
        <v>2638000</v>
      </c>
    </row>
    <row r="154" spans="1:7" x14ac:dyDescent="0.35">
      <c r="A154" s="125" t="s">
        <v>10897</v>
      </c>
      <c r="B154" s="125" t="s">
        <v>11083</v>
      </c>
      <c r="C154" s="125" t="s">
        <v>11084</v>
      </c>
      <c r="D154" s="126" t="s">
        <v>11088</v>
      </c>
      <c r="E154" s="127">
        <v>43373</v>
      </c>
      <c r="F154" s="127">
        <v>43373</v>
      </c>
      <c r="G154" s="129">
        <v>14978000</v>
      </c>
    </row>
    <row r="155" spans="1:7" x14ac:dyDescent="0.35">
      <c r="A155" s="125" t="s">
        <v>10897</v>
      </c>
      <c r="B155" s="125" t="s">
        <v>11083</v>
      </c>
      <c r="C155" s="125" t="s">
        <v>11084</v>
      </c>
      <c r="D155" s="126" t="s">
        <v>11089</v>
      </c>
      <c r="E155" s="127">
        <v>43585</v>
      </c>
      <c r="F155" s="127">
        <v>43585</v>
      </c>
      <c r="G155" s="129">
        <v>16731000</v>
      </c>
    </row>
    <row r="156" spans="1:7" x14ac:dyDescent="0.35">
      <c r="A156" s="125" t="s">
        <v>10897</v>
      </c>
      <c r="B156" s="125" t="s">
        <v>11083</v>
      </c>
      <c r="C156" s="125" t="s">
        <v>11084</v>
      </c>
      <c r="D156" s="126" t="s">
        <v>11090</v>
      </c>
      <c r="E156" s="127">
        <v>43585</v>
      </c>
      <c r="F156" s="127">
        <v>43585</v>
      </c>
      <c r="G156" s="129">
        <v>16832000</v>
      </c>
    </row>
    <row r="157" spans="1:7" x14ac:dyDescent="0.35">
      <c r="A157" s="125" t="s">
        <v>10897</v>
      </c>
      <c r="B157" s="125" t="s">
        <v>11083</v>
      </c>
      <c r="C157" s="125" t="s">
        <v>11084</v>
      </c>
      <c r="D157" s="126" t="s">
        <v>11091</v>
      </c>
      <c r="E157" s="127">
        <v>43646</v>
      </c>
      <c r="F157" s="127">
        <v>43646</v>
      </c>
      <c r="G157" s="129">
        <v>14247000</v>
      </c>
    </row>
    <row r="158" spans="1:7" x14ac:dyDescent="0.35">
      <c r="A158" s="125" t="s">
        <v>10897</v>
      </c>
      <c r="B158" s="125" t="s">
        <v>11083</v>
      </c>
      <c r="C158" s="125" t="s">
        <v>11084</v>
      </c>
      <c r="D158" s="126" t="s">
        <v>11092</v>
      </c>
      <c r="E158" s="127">
        <v>43708</v>
      </c>
      <c r="F158" s="127">
        <v>43708</v>
      </c>
      <c r="G158" s="129">
        <v>10035000</v>
      </c>
    </row>
    <row r="159" spans="1:7" x14ac:dyDescent="0.35">
      <c r="A159" s="125" t="s">
        <v>10897</v>
      </c>
      <c r="B159" s="125" t="s">
        <v>11083</v>
      </c>
      <c r="C159" s="125" t="s">
        <v>11084</v>
      </c>
      <c r="D159" s="126" t="s">
        <v>11093</v>
      </c>
      <c r="E159" s="127">
        <v>43708</v>
      </c>
      <c r="F159" s="127">
        <v>43708</v>
      </c>
      <c r="G159" s="129">
        <v>3556000</v>
      </c>
    </row>
    <row r="160" spans="1:7" x14ac:dyDescent="0.35">
      <c r="A160" s="125" t="s">
        <v>10897</v>
      </c>
      <c r="B160" s="125" t="s">
        <v>11083</v>
      </c>
      <c r="C160" s="125" t="s">
        <v>11084</v>
      </c>
      <c r="D160" s="126" t="s">
        <v>11094</v>
      </c>
      <c r="E160" s="127">
        <v>43769</v>
      </c>
      <c r="F160" s="127">
        <v>43769</v>
      </c>
      <c r="G160" s="129">
        <v>654000</v>
      </c>
    </row>
    <row r="161" spans="1:7" x14ac:dyDescent="0.35">
      <c r="A161" s="125" t="s">
        <v>10897</v>
      </c>
      <c r="B161" s="125" t="s">
        <v>11083</v>
      </c>
      <c r="C161" s="125" t="s">
        <v>11084</v>
      </c>
      <c r="D161" s="126" t="s">
        <v>11095</v>
      </c>
      <c r="E161" s="127">
        <v>43769</v>
      </c>
      <c r="F161" s="127">
        <v>43769</v>
      </c>
      <c r="G161" s="129">
        <v>4838000</v>
      </c>
    </row>
    <row r="162" spans="1:7" x14ac:dyDescent="0.35">
      <c r="A162" s="125" t="s">
        <v>10897</v>
      </c>
      <c r="B162" s="125" t="s">
        <v>11083</v>
      </c>
      <c r="C162" s="125" t="s">
        <v>11084</v>
      </c>
      <c r="D162" s="126" t="s">
        <v>11096</v>
      </c>
      <c r="E162" s="127">
        <v>43769</v>
      </c>
      <c r="F162" s="127">
        <v>43769</v>
      </c>
      <c r="G162" s="129">
        <v>12532000</v>
      </c>
    </row>
    <row r="163" spans="1:7" x14ac:dyDescent="0.35">
      <c r="A163" s="125" t="s">
        <v>10897</v>
      </c>
      <c r="B163" s="125" t="s">
        <v>11083</v>
      </c>
      <c r="C163" s="125" t="s">
        <v>11084</v>
      </c>
      <c r="D163" s="126" t="s">
        <v>11097</v>
      </c>
      <c r="E163" s="127">
        <v>43830</v>
      </c>
      <c r="F163" s="127">
        <v>43830</v>
      </c>
      <c r="G163" s="129">
        <v>14050000</v>
      </c>
    </row>
    <row r="164" spans="1:7" x14ac:dyDescent="0.35">
      <c r="A164" s="125" t="s">
        <v>10897</v>
      </c>
      <c r="B164" s="125" t="s">
        <v>11083</v>
      </c>
      <c r="C164" s="125" t="s">
        <v>11084</v>
      </c>
      <c r="D164" s="126" t="s">
        <v>11098</v>
      </c>
      <c r="E164" s="127">
        <v>43830</v>
      </c>
      <c r="F164" s="127">
        <v>43830</v>
      </c>
      <c r="G164" s="129">
        <v>45267000</v>
      </c>
    </row>
    <row r="165" spans="1:7" x14ac:dyDescent="0.35">
      <c r="A165" s="125" t="s">
        <v>10897</v>
      </c>
      <c r="B165" s="125" t="s">
        <v>11083</v>
      </c>
      <c r="C165" s="125" t="s">
        <v>11084</v>
      </c>
      <c r="D165" s="126" t="s">
        <v>11099</v>
      </c>
      <c r="E165" s="127">
        <v>44012</v>
      </c>
      <c r="F165" s="127">
        <v>44043</v>
      </c>
      <c r="G165" s="129">
        <v>672000</v>
      </c>
    </row>
    <row r="166" spans="1:7" x14ac:dyDescent="0.35">
      <c r="A166" s="125" t="s">
        <v>10897</v>
      </c>
      <c r="B166" s="125" t="s">
        <v>11083</v>
      </c>
      <c r="C166" s="125" t="s">
        <v>11084</v>
      </c>
      <c r="D166" s="126" t="s">
        <v>11100</v>
      </c>
      <c r="E166" s="127">
        <v>44012</v>
      </c>
      <c r="F166" s="127">
        <v>44043</v>
      </c>
      <c r="G166" s="129">
        <v>8859000</v>
      </c>
    </row>
    <row r="167" spans="1:7" x14ac:dyDescent="0.35">
      <c r="A167" s="125" t="s">
        <v>10897</v>
      </c>
      <c r="B167" s="125" t="s">
        <v>11083</v>
      </c>
      <c r="C167" s="125" t="s">
        <v>11084</v>
      </c>
      <c r="D167" s="126" t="s">
        <v>11101</v>
      </c>
      <c r="E167" s="127">
        <v>44196</v>
      </c>
      <c r="F167" s="127">
        <v>44196</v>
      </c>
      <c r="G167" s="129">
        <v>8223000</v>
      </c>
    </row>
    <row r="168" spans="1:7" x14ac:dyDescent="0.35">
      <c r="A168" s="125" t="s">
        <v>10897</v>
      </c>
      <c r="B168" s="125" t="s">
        <v>11083</v>
      </c>
      <c r="C168" s="125" t="s">
        <v>11084</v>
      </c>
      <c r="D168" s="126" t="s">
        <v>11102</v>
      </c>
      <c r="E168" s="127">
        <v>44196</v>
      </c>
      <c r="F168" s="127">
        <v>44196</v>
      </c>
      <c r="G168" s="129">
        <v>91256000</v>
      </c>
    </row>
    <row r="169" spans="1:7" x14ac:dyDescent="0.35">
      <c r="A169" s="125" t="s">
        <v>10897</v>
      </c>
      <c r="B169" s="125" t="s">
        <v>11083</v>
      </c>
      <c r="C169" s="125" t="s">
        <v>11084</v>
      </c>
      <c r="D169" s="126" t="s">
        <v>11103</v>
      </c>
      <c r="E169" s="127">
        <v>44196</v>
      </c>
      <c r="F169" s="127">
        <v>44196</v>
      </c>
      <c r="G169" s="129">
        <v>7691000</v>
      </c>
    </row>
    <row r="170" spans="1:7" x14ac:dyDescent="0.35">
      <c r="A170" s="125" t="s">
        <v>10897</v>
      </c>
      <c r="B170" s="125" t="s">
        <v>11083</v>
      </c>
      <c r="C170" s="125" t="s">
        <v>11084</v>
      </c>
      <c r="D170" s="126" t="s">
        <v>11104</v>
      </c>
      <c r="E170" s="127">
        <v>44196</v>
      </c>
      <c r="F170" s="127">
        <v>44196</v>
      </c>
      <c r="G170" s="129">
        <v>9281000</v>
      </c>
    </row>
    <row r="171" spans="1:7" x14ac:dyDescent="0.35">
      <c r="A171" s="125" t="s">
        <v>10897</v>
      </c>
      <c r="B171" s="125" t="s">
        <v>11083</v>
      </c>
      <c r="C171" s="125" t="s">
        <v>11084</v>
      </c>
      <c r="D171" s="126" t="s">
        <v>11105</v>
      </c>
      <c r="E171" s="127">
        <v>44196</v>
      </c>
      <c r="F171" s="127">
        <v>44196</v>
      </c>
      <c r="G171" s="129">
        <v>6798000</v>
      </c>
    </row>
    <row r="172" spans="1:7" x14ac:dyDescent="0.35">
      <c r="A172" s="125" t="s">
        <v>10897</v>
      </c>
      <c r="B172" s="125" t="s">
        <v>11083</v>
      </c>
      <c r="C172" s="125" t="s">
        <v>11084</v>
      </c>
      <c r="D172" s="126" t="s">
        <v>11106</v>
      </c>
      <c r="E172" s="127">
        <v>44196</v>
      </c>
      <c r="F172" s="127">
        <v>44196</v>
      </c>
      <c r="G172" s="129">
        <v>8610000</v>
      </c>
    </row>
    <row r="173" spans="1:7" x14ac:dyDescent="0.35">
      <c r="A173" s="125" t="s">
        <v>10897</v>
      </c>
      <c r="B173" s="125" t="s">
        <v>11083</v>
      </c>
      <c r="C173" s="125" t="s">
        <v>11084</v>
      </c>
      <c r="D173" s="126" t="s">
        <v>11107</v>
      </c>
      <c r="E173" s="127">
        <v>44196</v>
      </c>
      <c r="F173" s="127">
        <v>44196</v>
      </c>
      <c r="G173" s="129">
        <v>15975000</v>
      </c>
    </row>
    <row r="174" spans="1:7" x14ac:dyDescent="0.35">
      <c r="A174" s="125" t="s">
        <v>10897</v>
      </c>
      <c r="B174" s="125" t="s">
        <v>11083</v>
      </c>
      <c r="C174" s="125" t="s">
        <v>11084</v>
      </c>
      <c r="D174" s="126" t="s">
        <v>11108</v>
      </c>
      <c r="E174" s="127">
        <v>44196</v>
      </c>
      <c r="F174" s="127">
        <v>44196</v>
      </c>
      <c r="G174" s="129">
        <v>8630000</v>
      </c>
    </row>
    <row r="175" spans="1:7" x14ac:dyDescent="0.35">
      <c r="A175" s="125" t="s">
        <v>10897</v>
      </c>
      <c r="B175" s="125" t="s">
        <v>11083</v>
      </c>
      <c r="C175" s="125" t="s">
        <v>11084</v>
      </c>
      <c r="D175" s="126" t="s">
        <v>11109</v>
      </c>
      <c r="E175" s="127">
        <v>44196</v>
      </c>
      <c r="F175" s="127">
        <v>44196</v>
      </c>
      <c r="G175" s="129">
        <v>8406000</v>
      </c>
    </row>
    <row r="176" spans="1:7" x14ac:dyDescent="0.35">
      <c r="A176" s="125" t="s">
        <v>10897</v>
      </c>
      <c r="B176" s="125" t="s">
        <v>11083</v>
      </c>
      <c r="C176" s="125" t="s">
        <v>11084</v>
      </c>
      <c r="D176" s="126" t="s">
        <v>11110</v>
      </c>
      <c r="E176" s="127">
        <v>44196</v>
      </c>
      <c r="F176" s="127">
        <v>44196</v>
      </c>
      <c r="G176" s="129">
        <v>672000</v>
      </c>
    </row>
    <row r="177" spans="1:7" x14ac:dyDescent="0.35">
      <c r="A177" s="125" t="s">
        <v>10897</v>
      </c>
      <c r="B177" s="125" t="s">
        <v>11083</v>
      </c>
      <c r="C177" s="125" t="s">
        <v>11084</v>
      </c>
      <c r="D177" s="126" t="s">
        <v>11111</v>
      </c>
      <c r="E177" s="127">
        <v>44256</v>
      </c>
      <c r="F177" s="127">
        <v>44295</v>
      </c>
      <c r="G177" s="129">
        <v>5140000</v>
      </c>
    </row>
    <row r="178" spans="1:7" x14ac:dyDescent="0.35">
      <c r="A178" s="125" t="s">
        <v>10897</v>
      </c>
      <c r="B178" s="125" t="s">
        <v>11083</v>
      </c>
      <c r="C178" s="125" t="s">
        <v>11084</v>
      </c>
      <c r="D178" s="126" t="s">
        <v>11005</v>
      </c>
      <c r="E178" s="127">
        <v>44286</v>
      </c>
      <c r="F178" s="127">
        <v>44286</v>
      </c>
      <c r="G178" s="129">
        <v>736000</v>
      </c>
    </row>
    <row r="179" spans="1:7" x14ac:dyDescent="0.35">
      <c r="A179" s="125" t="s">
        <v>10897</v>
      </c>
      <c r="B179" s="125" t="s">
        <v>11083</v>
      </c>
      <c r="C179" s="125" t="s">
        <v>11084</v>
      </c>
      <c r="D179" s="126" t="s">
        <v>11112</v>
      </c>
      <c r="E179" s="127">
        <v>44317</v>
      </c>
      <c r="F179" s="127">
        <v>44334</v>
      </c>
      <c r="G179" s="129">
        <v>4675000</v>
      </c>
    </row>
    <row r="180" spans="1:7" x14ac:dyDescent="0.35">
      <c r="A180" s="125" t="s">
        <v>10897</v>
      </c>
      <c r="B180" s="125" t="s">
        <v>11083</v>
      </c>
      <c r="C180" s="125" t="s">
        <v>11084</v>
      </c>
      <c r="D180" s="126" t="s">
        <v>11113</v>
      </c>
      <c r="E180" s="127">
        <v>44377</v>
      </c>
      <c r="F180" s="127">
        <v>44426</v>
      </c>
      <c r="G180" s="129">
        <v>5632000</v>
      </c>
    </row>
    <row r="181" spans="1:7" x14ac:dyDescent="0.35">
      <c r="A181" s="125" t="s">
        <v>10897</v>
      </c>
      <c r="B181" s="125" t="s">
        <v>11083</v>
      </c>
      <c r="C181" s="125" t="s">
        <v>11084</v>
      </c>
      <c r="D181" s="126" t="s">
        <v>11114</v>
      </c>
      <c r="E181" s="127">
        <v>44377</v>
      </c>
      <c r="F181" s="127">
        <v>44449</v>
      </c>
      <c r="G181" s="129">
        <v>386000</v>
      </c>
    </row>
    <row r="182" spans="1:7" x14ac:dyDescent="0.35">
      <c r="A182" s="125" t="s">
        <v>10897</v>
      </c>
      <c r="B182" s="125" t="s">
        <v>11083</v>
      </c>
      <c r="C182" s="125" t="s">
        <v>11084</v>
      </c>
      <c r="D182" s="126" t="s">
        <v>11115</v>
      </c>
      <c r="E182" s="127">
        <v>44439</v>
      </c>
      <c r="F182" s="127">
        <v>44460</v>
      </c>
      <c r="G182" s="129">
        <v>6041000</v>
      </c>
    </row>
    <row r="183" spans="1:7" x14ac:dyDescent="0.35">
      <c r="A183" s="125" t="s">
        <v>10897</v>
      </c>
      <c r="B183" s="125" t="s">
        <v>11083</v>
      </c>
      <c r="C183" s="125" t="s">
        <v>11084</v>
      </c>
      <c r="D183" s="126" t="s">
        <v>11116</v>
      </c>
      <c r="E183" s="127">
        <v>44439</v>
      </c>
      <c r="F183" s="127">
        <v>44512</v>
      </c>
      <c r="G183" s="129">
        <v>1180000</v>
      </c>
    </row>
    <row r="184" spans="1:7" x14ac:dyDescent="0.35">
      <c r="A184" s="125" t="s">
        <v>10897</v>
      </c>
      <c r="B184" s="125" t="s">
        <v>11083</v>
      </c>
      <c r="C184" s="125" t="s">
        <v>11084</v>
      </c>
      <c r="D184" s="126" t="s">
        <v>11117</v>
      </c>
      <c r="E184" s="127">
        <v>44439</v>
      </c>
      <c r="F184" s="127">
        <v>44439</v>
      </c>
      <c r="G184" s="129">
        <v>4651000</v>
      </c>
    </row>
    <row r="185" spans="1:7" x14ac:dyDescent="0.35">
      <c r="A185" s="125" t="s">
        <v>10897</v>
      </c>
      <c r="B185" s="125" t="s">
        <v>11118</v>
      </c>
      <c r="C185" s="125" t="s">
        <v>11119</v>
      </c>
      <c r="D185" s="126" t="s">
        <v>11120</v>
      </c>
      <c r="E185" s="127">
        <v>43957</v>
      </c>
      <c r="F185" s="127">
        <v>43988</v>
      </c>
      <c r="G185" s="129">
        <v>285102</v>
      </c>
    </row>
    <row r="186" spans="1:7" x14ac:dyDescent="0.35">
      <c r="A186" s="125" t="s">
        <v>10897</v>
      </c>
      <c r="B186" s="125" t="s">
        <v>11118</v>
      </c>
      <c r="C186" s="125" t="s">
        <v>11119</v>
      </c>
      <c r="D186" s="126" t="s">
        <v>11121</v>
      </c>
      <c r="E186" s="127">
        <v>43987</v>
      </c>
      <c r="F186" s="127">
        <v>44017</v>
      </c>
      <c r="G186" s="129">
        <v>285102</v>
      </c>
    </row>
    <row r="187" spans="1:7" x14ac:dyDescent="0.35">
      <c r="A187" s="125" t="s">
        <v>10897</v>
      </c>
      <c r="B187" s="125" t="s">
        <v>11118</v>
      </c>
      <c r="C187" s="125" t="s">
        <v>11119</v>
      </c>
      <c r="D187" s="126" t="s">
        <v>11122</v>
      </c>
      <c r="E187" s="127">
        <v>44018</v>
      </c>
      <c r="F187" s="127">
        <v>44049</v>
      </c>
      <c r="G187" s="129">
        <v>285102</v>
      </c>
    </row>
    <row r="188" spans="1:7" x14ac:dyDescent="0.35">
      <c r="A188" s="125" t="s">
        <v>10897</v>
      </c>
      <c r="B188" s="125" t="s">
        <v>11118</v>
      </c>
      <c r="C188" s="125" t="s">
        <v>11119</v>
      </c>
      <c r="D188" s="126" t="s">
        <v>11123</v>
      </c>
      <c r="E188" s="127">
        <v>44051</v>
      </c>
      <c r="F188" s="127">
        <v>44082</v>
      </c>
      <c r="G188" s="129">
        <v>295936</v>
      </c>
    </row>
    <row r="189" spans="1:7" x14ac:dyDescent="0.35">
      <c r="A189" s="125" t="s">
        <v>10897</v>
      </c>
      <c r="B189" s="125" t="s">
        <v>11118</v>
      </c>
      <c r="C189" s="125" t="s">
        <v>11119</v>
      </c>
      <c r="D189" s="126" t="s">
        <v>11124</v>
      </c>
      <c r="E189" s="127">
        <v>44409</v>
      </c>
      <c r="F189" s="127">
        <v>44440</v>
      </c>
      <c r="G189" s="129">
        <v>59500</v>
      </c>
    </row>
    <row r="190" spans="1:7" x14ac:dyDescent="0.35">
      <c r="A190" s="125" t="s">
        <v>10897</v>
      </c>
      <c r="B190" s="125" t="s">
        <v>104</v>
      </c>
      <c r="C190" s="125" t="s">
        <v>105</v>
      </c>
      <c r="D190" s="126" t="s">
        <v>11125</v>
      </c>
      <c r="E190" s="127">
        <v>44255</v>
      </c>
      <c r="F190" s="127">
        <v>44255</v>
      </c>
      <c r="G190" s="129">
        <v>5900000</v>
      </c>
    </row>
    <row r="191" spans="1:7" x14ac:dyDescent="0.35">
      <c r="A191" s="125" t="s">
        <v>11126</v>
      </c>
      <c r="B191" s="125" t="s">
        <v>11127</v>
      </c>
      <c r="C191" s="125" t="s">
        <v>11128</v>
      </c>
      <c r="D191" s="126" t="s">
        <v>11129</v>
      </c>
      <c r="E191" s="127">
        <v>44013</v>
      </c>
      <c r="F191" s="127">
        <v>44013</v>
      </c>
      <c r="G191" s="129">
        <v>100</v>
      </c>
    </row>
    <row r="192" spans="1:7" x14ac:dyDescent="0.35">
      <c r="A192" s="125" t="s">
        <v>11126</v>
      </c>
      <c r="B192" s="125" t="s">
        <v>11127</v>
      </c>
      <c r="C192" s="125" t="s">
        <v>11128</v>
      </c>
      <c r="D192" s="126" t="s">
        <v>11130</v>
      </c>
      <c r="E192" s="127">
        <v>44014</v>
      </c>
      <c r="F192" s="127">
        <v>44045</v>
      </c>
      <c r="G192" s="129">
        <v>447150</v>
      </c>
    </row>
    <row r="193" spans="1:7" x14ac:dyDescent="0.35">
      <c r="A193" s="125" t="s">
        <v>11126</v>
      </c>
      <c r="B193" s="125" t="s">
        <v>11127</v>
      </c>
      <c r="C193" s="125" t="s">
        <v>11128</v>
      </c>
      <c r="D193" s="126" t="s">
        <v>11131</v>
      </c>
      <c r="E193" s="127">
        <v>44047</v>
      </c>
      <c r="F193" s="127">
        <v>44078</v>
      </c>
      <c r="G193" s="129">
        <v>447150</v>
      </c>
    </row>
    <row r="194" spans="1:7" x14ac:dyDescent="0.35">
      <c r="A194" s="125" t="s">
        <v>11126</v>
      </c>
      <c r="B194" s="125" t="s">
        <v>11127</v>
      </c>
      <c r="C194" s="125" t="s">
        <v>11128</v>
      </c>
      <c r="D194" s="126" t="s">
        <v>11132</v>
      </c>
      <c r="E194" s="127">
        <v>44075</v>
      </c>
      <c r="F194" s="127">
        <v>44105</v>
      </c>
      <c r="G194" s="129">
        <v>447150</v>
      </c>
    </row>
    <row r="195" spans="1:7" x14ac:dyDescent="0.35">
      <c r="A195" s="125" t="s">
        <v>11126</v>
      </c>
      <c r="B195" s="125" t="s">
        <v>11127</v>
      </c>
      <c r="C195" s="125" t="s">
        <v>11128</v>
      </c>
      <c r="D195" s="126" t="s">
        <v>11133</v>
      </c>
      <c r="E195" s="127">
        <v>44106</v>
      </c>
      <c r="F195" s="127">
        <v>44137</v>
      </c>
      <c r="G195" s="129">
        <v>447150</v>
      </c>
    </row>
    <row r="196" spans="1:7" x14ac:dyDescent="0.35">
      <c r="A196" s="125" t="s">
        <v>11126</v>
      </c>
      <c r="B196" s="125" t="s">
        <v>11127</v>
      </c>
      <c r="C196" s="125" t="s">
        <v>11128</v>
      </c>
      <c r="D196" s="126" t="s">
        <v>11134</v>
      </c>
      <c r="E196" s="127">
        <v>44139</v>
      </c>
      <c r="F196" s="127">
        <v>44169</v>
      </c>
      <c r="G196" s="129">
        <v>447150</v>
      </c>
    </row>
    <row r="197" spans="1:7" x14ac:dyDescent="0.35">
      <c r="A197" s="125" t="s">
        <v>11126</v>
      </c>
      <c r="B197" s="125" t="s">
        <v>11127</v>
      </c>
      <c r="C197" s="125" t="s">
        <v>11128</v>
      </c>
      <c r="D197" s="126" t="s">
        <v>11135</v>
      </c>
      <c r="E197" s="127">
        <v>44168</v>
      </c>
      <c r="F197" s="127">
        <v>44199</v>
      </c>
      <c r="G197" s="129">
        <v>447150</v>
      </c>
    </row>
    <row r="198" spans="1:7" x14ac:dyDescent="0.35">
      <c r="A198" s="125" t="s">
        <v>11126</v>
      </c>
      <c r="B198" s="125" t="s">
        <v>11127</v>
      </c>
      <c r="C198" s="125" t="s">
        <v>11128</v>
      </c>
      <c r="D198" s="126" t="s">
        <v>11136</v>
      </c>
      <c r="E198" s="127">
        <v>44208</v>
      </c>
      <c r="F198" s="127">
        <v>44239</v>
      </c>
      <c r="G198" s="129">
        <v>447150</v>
      </c>
    </row>
    <row r="199" spans="1:7" x14ac:dyDescent="0.35">
      <c r="A199" s="125" t="s">
        <v>11126</v>
      </c>
      <c r="B199" s="125" t="s">
        <v>11127</v>
      </c>
      <c r="C199" s="125" t="s">
        <v>11128</v>
      </c>
      <c r="D199" s="126" t="s">
        <v>11137</v>
      </c>
      <c r="E199" s="127">
        <v>44230</v>
      </c>
      <c r="F199" s="127">
        <v>44258</v>
      </c>
      <c r="G199" s="129">
        <v>462710</v>
      </c>
    </row>
    <row r="200" spans="1:7" x14ac:dyDescent="0.35">
      <c r="A200" s="125" t="s">
        <v>11126</v>
      </c>
      <c r="B200" s="125" t="s">
        <v>11127</v>
      </c>
      <c r="C200" s="125" t="s">
        <v>11128</v>
      </c>
      <c r="D200" s="126" t="s">
        <v>11138</v>
      </c>
      <c r="E200" s="127">
        <v>44257</v>
      </c>
      <c r="F200" s="127">
        <v>44288</v>
      </c>
      <c r="G200" s="129">
        <v>462710</v>
      </c>
    </row>
    <row r="201" spans="1:7" x14ac:dyDescent="0.35">
      <c r="A201" s="125" t="s">
        <v>11126</v>
      </c>
      <c r="B201" s="125" t="s">
        <v>11127</v>
      </c>
      <c r="C201" s="125" t="s">
        <v>11128</v>
      </c>
      <c r="D201" s="126" t="s">
        <v>11139</v>
      </c>
      <c r="E201" s="127">
        <v>44320</v>
      </c>
      <c r="F201" s="127">
        <v>44351</v>
      </c>
      <c r="G201" s="129">
        <v>462710</v>
      </c>
    </row>
    <row r="202" spans="1:7" x14ac:dyDescent="0.35">
      <c r="A202" s="125" t="s">
        <v>11126</v>
      </c>
      <c r="B202" s="125" t="s">
        <v>11127</v>
      </c>
      <c r="C202" s="125" t="s">
        <v>11128</v>
      </c>
      <c r="D202" s="126" t="s">
        <v>11140</v>
      </c>
      <c r="E202" s="127">
        <v>44349</v>
      </c>
      <c r="F202" s="127">
        <v>44379</v>
      </c>
      <c r="G202" s="129">
        <v>462710</v>
      </c>
    </row>
    <row r="203" spans="1:7" x14ac:dyDescent="0.35">
      <c r="A203" s="125" t="s">
        <v>11126</v>
      </c>
      <c r="B203" s="125" t="s">
        <v>11127</v>
      </c>
      <c r="C203" s="125" t="s">
        <v>11128</v>
      </c>
      <c r="D203" s="126" t="s">
        <v>11141</v>
      </c>
      <c r="E203" s="127">
        <v>44411</v>
      </c>
      <c r="F203" s="127">
        <v>44442</v>
      </c>
      <c r="G203" s="129">
        <v>462710</v>
      </c>
    </row>
    <row r="204" spans="1:7" x14ac:dyDescent="0.35">
      <c r="A204" s="125" t="s">
        <v>11126</v>
      </c>
      <c r="B204" s="125" t="s">
        <v>11142</v>
      </c>
      <c r="C204" s="125" t="s">
        <v>11143</v>
      </c>
      <c r="D204" s="126" t="s">
        <v>11144</v>
      </c>
      <c r="E204" s="127">
        <v>44018</v>
      </c>
      <c r="F204" s="127">
        <v>44049</v>
      </c>
      <c r="G204" s="129">
        <v>667434</v>
      </c>
    </row>
    <row r="205" spans="1:7" x14ac:dyDescent="0.35">
      <c r="A205" s="125" t="s">
        <v>11126</v>
      </c>
      <c r="B205" s="125" t="s">
        <v>11142</v>
      </c>
      <c r="C205" s="125" t="s">
        <v>11143</v>
      </c>
      <c r="D205" s="126" t="s">
        <v>11145</v>
      </c>
      <c r="E205" s="127">
        <v>44050</v>
      </c>
      <c r="F205" s="127">
        <v>44081</v>
      </c>
      <c r="G205" s="129">
        <v>667434</v>
      </c>
    </row>
    <row r="206" spans="1:7" x14ac:dyDescent="0.35">
      <c r="A206" s="125" t="s">
        <v>11126</v>
      </c>
      <c r="B206" s="125" t="s">
        <v>11142</v>
      </c>
      <c r="C206" s="125" t="s">
        <v>11143</v>
      </c>
      <c r="D206" s="126" t="s">
        <v>11146</v>
      </c>
      <c r="E206" s="127">
        <v>44082</v>
      </c>
      <c r="F206" s="127">
        <v>44112</v>
      </c>
      <c r="G206" s="129">
        <v>667434</v>
      </c>
    </row>
    <row r="207" spans="1:7" x14ac:dyDescent="0.35">
      <c r="A207" s="125" t="s">
        <v>11126</v>
      </c>
      <c r="B207" s="125" t="s">
        <v>11142</v>
      </c>
      <c r="C207" s="125" t="s">
        <v>11143</v>
      </c>
      <c r="D207" s="126" t="s">
        <v>11147</v>
      </c>
      <c r="E207" s="127">
        <v>44117</v>
      </c>
      <c r="F207" s="127">
        <v>44148</v>
      </c>
      <c r="G207" s="129">
        <v>667434</v>
      </c>
    </row>
    <row r="208" spans="1:7" x14ac:dyDescent="0.35">
      <c r="A208" s="125" t="s">
        <v>11126</v>
      </c>
      <c r="B208" s="125" t="s">
        <v>11142</v>
      </c>
      <c r="C208" s="125" t="s">
        <v>11143</v>
      </c>
      <c r="D208" s="126" t="s">
        <v>11148</v>
      </c>
      <c r="E208" s="127">
        <v>44158</v>
      </c>
      <c r="F208" s="127">
        <v>44188</v>
      </c>
      <c r="G208" s="129">
        <v>667434</v>
      </c>
    </row>
    <row r="209" spans="1:7" x14ac:dyDescent="0.35">
      <c r="A209" s="125" t="s">
        <v>11126</v>
      </c>
      <c r="B209" s="125" t="s">
        <v>11142</v>
      </c>
      <c r="C209" s="125" t="s">
        <v>11143</v>
      </c>
      <c r="D209" s="126" t="s">
        <v>11149</v>
      </c>
      <c r="E209" s="127">
        <v>44176</v>
      </c>
      <c r="F209" s="127">
        <v>44207</v>
      </c>
      <c r="G209" s="129">
        <v>667434</v>
      </c>
    </row>
    <row r="210" spans="1:7" x14ac:dyDescent="0.35">
      <c r="A210" s="125" t="s">
        <v>11126</v>
      </c>
      <c r="B210" s="125" t="s">
        <v>11142</v>
      </c>
      <c r="C210" s="125" t="s">
        <v>11143</v>
      </c>
      <c r="D210" s="126" t="s">
        <v>11150</v>
      </c>
      <c r="E210" s="127">
        <v>44225</v>
      </c>
      <c r="F210" s="127">
        <v>44255</v>
      </c>
      <c r="G210" s="129">
        <v>667434</v>
      </c>
    </row>
    <row r="211" spans="1:7" x14ac:dyDescent="0.35">
      <c r="A211" s="125" t="s">
        <v>11126</v>
      </c>
      <c r="B211" s="125" t="s">
        <v>11142</v>
      </c>
      <c r="C211" s="125" t="s">
        <v>11143</v>
      </c>
      <c r="D211" s="126" t="s">
        <v>11151</v>
      </c>
      <c r="E211" s="127">
        <v>44246</v>
      </c>
      <c r="F211" s="127">
        <v>44274</v>
      </c>
      <c r="G211" s="129">
        <v>678180</v>
      </c>
    </row>
    <row r="212" spans="1:7" x14ac:dyDescent="0.35">
      <c r="A212" s="125" t="s">
        <v>11126</v>
      </c>
      <c r="B212" s="125" t="s">
        <v>11142</v>
      </c>
      <c r="C212" s="125" t="s">
        <v>11143</v>
      </c>
      <c r="D212" s="126" t="s">
        <v>11152</v>
      </c>
      <c r="E212" s="127">
        <v>44270</v>
      </c>
      <c r="F212" s="127">
        <v>44301</v>
      </c>
      <c r="G212" s="129">
        <v>678180</v>
      </c>
    </row>
    <row r="213" spans="1:7" x14ac:dyDescent="0.35">
      <c r="A213" s="125" t="s">
        <v>11126</v>
      </c>
      <c r="B213" s="125" t="s">
        <v>11142</v>
      </c>
      <c r="C213" s="125" t="s">
        <v>11143</v>
      </c>
      <c r="D213" s="126" t="s">
        <v>11153</v>
      </c>
      <c r="E213" s="127">
        <v>44306</v>
      </c>
      <c r="F213" s="127">
        <v>44336</v>
      </c>
      <c r="G213" s="129">
        <v>678180</v>
      </c>
    </row>
    <row r="214" spans="1:7" x14ac:dyDescent="0.35">
      <c r="A214" s="125" t="s">
        <v>11126</v>
      </c>
      <c r="B214" s="125" t="s">
        <v>11142</v>
      </c>
      <c r="C214" s="125" t="s">
        <v>11143</v>
      </c>
      <c r="D214" s="126" t="s">
        <v>11154</v>
      </c>
      <c r="E214" s="127">
        <v>44326</v>
      </c>
      <c r="F214" s="127">
        <v>44357</v>
      </c>
      <c r="G214" s="129">
        <v>678180</v>
      </c>
    </row>
    <row r="215" spans="1:7" x14ac:dyDescent="0.35">
      <c r="A215" s="125" t="s">
        <v>11126</v>
      </c>
      <c r="B215" s="125" t="s">
        <v>11142</v>
      </c>
      <c r="C215" s="125" t="s">
        <v>11143</v>
      </c>
      <c r="D215" s="126" t="s">
        <v>11155</v>
      </c>
      <c r="E215" s="127">
        <v>44362</v>
      </c>
      <c r="F215" s="127">
        <v>44392</v>
      </c>
      <c r="G215" s="129">
        <v>678180</v>
      </c>
    </row>
    <row r="216" spans="1:7" x14ac:dyDescent="0.35">
      <c r="A216" s="125" t="s">
        <v>11126</v>
      </c>
      <c r="B216" s="125" t="s">
        <v>11142</v>
      </c>
      <c r="C216" s="125" t="s">
        <v>11143</v>
      </c>
      <c r="D216" s="126" t="s">
        <v>11156</v>
      </c>
      <c r="E216" s="127">
        <v>44393</v>
      </c>
      <c r="F216" s="127">
        <v>44424</v>
      </c>
      <c r="G216" s="129">
        <v>678180</v>
      </c>
    </row>
    <row r="217" spans="1:7" x14ac:dyDescent="0.35">
      <c r="A217" s="125" t="s">
        <v>11126</v>
      </c>
      <c r="B217" s="125" t="s">
        <v>11142</v>
      </c>
      <c r="C217" s="125" t="s">
        <v>11143</v>
      </c>
      <c r="D217" s="126" t="s">
        <v>11157</v>
      </c>
      <c r="E217" s="127">
        <v>44420</v>
      </c>
      <c r="F217" s="127">
        <v>44451</v>
      </c>
      <c r="G217" s="129">
        <v>678180</v>
      </c>
    </row>
    <row r="218" spans="1:7" x14ac:dyDescent="0.35">
      <c r="A218" s="125" t="s">
        <v>11126</v>
      </c>
      <c r="B218" s="125" t="s">
        <v>11158</v>
      </c>
      <c r="C218" s="125" t="s">
        <v>11159</v>
      </c>
      <c r="D218" s="126" t="s">
        <v>11160</v>
      </c>
      <c r="E218" s="127">
        <v>43222</v>
      </c>
      <c r="F218" s="127">
        <v>43227</v>
      </c>
      <c r="G218" s="129">
        <v>4000000</v>
      </c>
    </row>
    <row r="219" spans="1:7" x14ac:dyDescent="0.35">
      <c r="A219" s="125" t="s">
        <v>11126</v>
      </c>
      <c r="B219" s="125" t="s">
        <v>11158</v>
      </c>
      <c r="C219" s="125" t="s">
        <v>11159</v>
      </c>
      <c r="D219" s="126" t="s">
        <v>11161</v>
      </c>
      <c r="E219" s="127">
        <v>43252</v>
      </c>
      <c r="F219" s="127">
        <v>43257</v>
      </c>
      <c r="G219" s="129">
        <v>2000000</v>
      </c>
    </row>
    <row r="220" spans="1:7" x14ac:dyDescent="0.35">
      <c r="A220" s="125" t="s">
        <v>11126</v>
      </c>
      <c r="B220" s="125" t="s">
        <v>11158</v>
      </c>
      <c r="C220" s="125" t="s">
        <v>11159</v>
      </c>
      <c r="D220" s="126" t="s">
        <v>11162</v>
      </c>
      <c r="E220" s="127">
        <v>43313</v>
      </c>
      <c r="F220" s="127">
        <v>43344</v>
      </c>
      <c r="G220" s="129">
        <v>2000000</v>
      </c>
    </row>
    <row r="221" spans="1:7" x14ac:dyDescent="0.35">
      <c r="A221" s="125" t="s">
        <v>11126</v>
      </c>
      <c r="B221" s="125" t="s">
        <v>11158</v>
      </c>
      <c r="C221" s="125" t="s">
        <v>11159</v>
      </c>
      <c r="D221" s="126" t="s">
        <v>11163</v>
      </c>
      <c r="E221" s="127">
        <v>43313</v>
      </c>
      <c r="F221" s="127">
        <v>43344</v>
      </c>
      <c r="G221" s="129">
        <v>2000000</v>
      </c>
    </row>
    <row r="222" spans="1:7" x14ac:dyDescent="0.35">
      <c r="A222" s="125" t="s">
        <v>11126</v>
      </c>
      <c r="B222" s="125" t="s">
        <v>11158</v>
      </c>
      <c r="C222" s="125" t="s">
        <v>11159</v>
      </c>
      <c r="D222" s="126" t="s">
        <v>11164</v>
      </c>
      <c r="E222" s="127">
        <v>43346</v>
      </c>
      <c r="F222" s="127">
        <v>43376</v>
      </c>
      <c r="G222" s="129">
        <v>2000000</v>
      </c>
    </row>
    <row r="223" spans="1:7" x14ac:dyDescent="0.35">
      <c r="A223" s="125" t="s">
        <v>11126</v>
      </c>
      <c r="B223" s="125" t="s">
        <v>11158</v>
      </c>
      <c r="C223" s="125" t="s">
        <v>11159</v>
      </c>
      <c r="D223" s="126" t="s">
        <v>11165</v>
      </c>
      <c r="E223" s="127">
        <v>43374</v>
      </c>
      <c r="F223" s="127">
        <v>43405</v>
      </c>
      <c r="G223" s="129">
        <v>2000000</v>
      </c>
    </row>
    <row r="224" spans="1:7" x14ac:dyDescent="0.35">
      <c r="A224" s="125" t="s">
        <v>11126</v>
      </c>
      <c r="B224" s="125" t="s">
        <v>11158</v>
      </c>
      <c r="C224" s="125" t="s">
        <v>11159</v>
      </c>
      <c r="D224" s="126" t="s">
        <v>11166</v>
      </c>
      <c r="E224" s="127">
        <v>43405</v>
      </c>
      <c r="F224" s="127">
        <v>43435</v>
      </c>
      <c r="G224" s="129">
        <v>2000000</v>
      </c>
    </row>
    <row r="225" spans="1:7" x14ac:dyDescent="0.35">
      <c r="A225" s="125" t="s">
        <v>11126</v>
      </c>
      <c r="B225" s="125" t="s">
        <v>11158</v>
      </c>
      <c r="C225" s="125" t="s">
        <v>11159</v>
      </c>
      <c r="D225" s="126" t="s">
        <v>11167</v>
      </c>
      <c r="E225" s="127">
        <v>43406</v>
      </c>
      <c r="F225" s="127">
        <v>43436</v>
      </c>
      <c r="G225" s="129">
        <v>2000000</v>
      </c>
    </row>
    <row r="226" spans="1:7" x14ac:dyDescent="0.35">
      <c r="A226" s="125" t="s">
        <v>11126</v>
      </c>
      <c r="B226" s="125" t="s">
        <v>11158</v>
      </c>
      <c r="C226" s="125" t="s">
        <v>11159</v>
      </c>
      <c r="D226" s="126" t="s">
        <v>11168</v>
      </c>
      <c r="E226" s="127">
        <v>43437</v>
      </c>
      <c r="F226" s="127">
        <v>43468</v>
      </c>
      <c r="G226" s="129">
        <v>2000000</v>
      </c>
    </row>
    <row r="227" spans="1:7" x14ac:dyDescent="0.35">
      <c r="A227" s="125" t="s">
        <v>11126</v>
      </c>
      <c r="B227" s="125" t="s">
        <v>11158</v>
      </c>
      <c r="C227" s="125" t="s">
        <v>11159</v>
      </c>
      <c r="D227" s="126" t="s">
        <v>11169</v>
      </c>
      <c r="E227" s="127">
        <v>43467</v>
      </c>
      <c r="F227" s="127">
        <v>43498</v>
      </c>
      <c r="G227" s="129">
        <v>2000000</v>
      </c>
    </row>
    <row r="228" spans="1:7" x14ac:dyDescent="0.35">
      <c r="A228" s="125" t="s">
        <v>11126</v>
      </c>
      <c r="B228" s="125" t="s">
        <v>11158</v>
      </c>
      <c r="C228" s="125" t="s">
        <v>11159</v>
      </c>
      <c r="D228" s="126" t="s">
        <v>11170</v>
      </c>
      <c r="E228" s="127">
        <v>43497</v>
      </c>
      <c r="F228" s="127">
        <v>43525</v>
      </c>
      <c r="G228" s="129">
        <v>2000000</v>
      </c>
    </row>
    <row r="229" spans="1:7" x14ac:dyDescent="0.35">
      <c r="A229" s="125" t="s">
        <v>11126</v>
      </c>
      <c r="B229" s="125" t="s">
        <v>11158</v>
      </c>
      <c r="C229" s="125" t="s">
        <v>11159</v>
      </c>
      <c r="D229" s="126" t="s">
        <v>11171</v>
      </c>
      <c r="E229" s="127">
        <v>43525</v>
      </c>
      <c r="F229" s="127">
        <v>43556</v>
      </c>
      <c r="G229" s="129">
        <v>2000000</v>
      </c>
    </row>
    <row r="230" spans="1:7" x14ac:dyDescent="0.35">
      <c r="A230" s="125" t="s">
        <v>11126</v>
      </c>
      <c r="B230" s="125" t="s">
        <v>11158</v>
      </c>
      <c r="C230" s="125" t="s">
        <v>11159</v>
      </c>
      <c r="D230" s="126" t="s">
        <v>11172</v>
      </c>
      <c r="E230" s="127">
        <v>43556</v>
      </c>
      <c r="F230" s="127">
        <v>43586</v>
      </c>
      <c r="G230" s="129">
        <v>2000000</v>
      </c>
    </row>
    <row r="231" spans="1:7" x14ac:dyDescent="0.35">
      <c r="A231" s="125" t="s">
        <v>11126</v>
      </c>
      <c r="B231" s="125" t="s">
        <v>11158</v>
      </c>
      <c r="C231" s="125" t="s">
        <v>11159</v>
      </c>
      <c r="D231" s="126" t="s">
        <v>11173</v>
      </c>
      <c r="E231" s="127">
        <v>43587</v>
      </c>
      <c r="F231" s="127">
        <v>43618</v>
      </c>
      <c r="G231" s="129">
        <v>2000000</v>
      </c>
    </row>
    <row r="232" spans="1:7" x14ac:dyDescent="0.35">
      <c r="A232" s="125" t="s">
        <v>11126</v>
      </c>
      <c r="B232" s="125" t="s">
        <v>11158</v>
      </c>
      <c r="C232" s="125" t="s">
        <v>11159</v>
      </c>
      <c r="D232" s="126" t="s">
        <v>11174</v>
      </c>
      <c r="E232" s="127">
        <v>43620</v>
      </c>
      <c r="F232" s="127">
        <v>43650</v>
      </c>
      <c r="G232" s="129">
        <v>2000000</v>
      </c>
    </row>
    <row r="233" spans="1:7" x14ac:dyDescent="0.35">
      <c r="A233" s="125" t="s">
        <v>11126</v>
      </c>
      <c r="B233" s="125" t="s">
        <v>11158</v>
      </c>
      <c r="C233" s="125" t="s">
        <v>11159</v>
      </c>
      <c r="D233" s="126" t="s">
        <v>11175</v>
      </c>
      <c r="E233" s="127">
        <v>43648</v>
      </c>
      <c r="F233" s="127">
        <v>43679</v>
      </c>
      <c r="G233" s="129">
        <v>2000000</v>
      </c>
    </row>
    <row r="234" spans="1:7" x14ac:dyDescent="0.35">
      <c r="A234" s="125" t="s">
        <v>11126</v>
      </c>
      <c r="B234" s="125" t="s">
        <v>11158</v>
      </c>
      <c r="C234" s="125" t="s">
        <v>11159</v>
      </c>
      <c r="D234" s="126" t="s">
        <v>11176</v>
      </c>
      <c r="E234" s="127">
        <v>43678</v>
      </c>
      <c r="F234" s="127">
        <v>43709</v>
      </c>
      <c r="G234" s="129">
        <v>2000000</v>
      </c>
    </row>
    <row r="235" spans="1:7" x14ac:dyDescent="0.35">
      <c r="A235" s="125" t="s">
        <v>11126</v>
      </c>
      <c r="B235" s="125" t="s">
        <v>11158</v>
      </c>
      <c r="C235" s="125" t="s">
        <v>11159</v>
      </c>
      <c r="D235" s="126" t="s">
        <v>11177</v>
      </c>
      <c r="E235" s="127">
        <v>43710</v>
      </c>
      <c r="F235" s="127">
        <v>43740</v>
      </c>
      <c r="G235" s="129">
        <v>2000000</v>
      </c>
    </row>
    <row r="236" spans="1:7" x14ac:dyDescent="0.35">
      <c r="A236" s="125" t="s">
        <v>11126</v>
      </c>
      <c r="B236" s="125" t="s">
        <v>11158</v>
      </c>
      <c r="C236" s="125" t="s">
        <v>11159</v>
      </c>
      <c r="D236" s="126" t="s">
        <v>11178</v>
      </c>
      <c r="E236" s="127">
        <v>43739</v>
      </c>
      <c r="F236" s="127">
        <v>43770</v>
      </c>
      <c r="G236" s="129">
        <v>2000000</v>
      </c>
    </row>
    <row r="237" spans="1:7" x14ac:dyDescent="0.35">
      <c r="A237" s="125" t="s">
        <v>11126</v>
      </c>
      <c r="B237" s="125" t="s">
        <v>11158</v>
      </c>
      <c r="C237" s="125" t="s">
        <v>11159</v>
      </c>
      <c r="D237" s="126" t="s">
        <v>11179</v>
      </c>
      <c r="E237" s="127">
        <v>43770</v>
      </c>
      <c r="F237" s="127">
        <v>43800</v>
      </c>
      <c r="G237" s="129">
        <v>2000000</v>
      </c>
    </row>
    <row r="238" spans="1:7" x14ac:dyDescent="0.35">
      <c r="A238" s="125" t="s">
        <v>11126</v>
      </c>
      <c r="B238" s="125" t="s">
        <v>11158</v>
      </c>
      <c r="C238" s="125" t="s">
        <v>11159</v>
      </c>
      <c r="D238" s="126" t="s">
        <v>11180</v>
      </c>
      <c r="E238" s="127">
        <v>43801</v>
      </c>
      <c r="F238" s="127">
        <v>43832</v>
      </c>
      <c r="G238" s="129">
        <v>2000000</v>
      </c>
    </row>
    <row r="239" spans="1:7" x14ac:dyDescent="0.35">
      <c r="A239" s="125" t="s">
        <v>11126</v>
      </c>
      <c r="B239" s="125" t="s">
        <v>11158</v>
      </c>
      <c r="C239" s="125" t="s">
        <v>11159</v>
      </c>
      <c r="D239" s="126" t="s">
        <v>11181</v>
      </c>
      <c r="E239" s="127">
        <v>43832</v>
      </c>
      <c r="F239" s="127">
        <v>43863</v>
      </c>
      <c r="G239" s="129">
        <v>2000000</v>
      </c>
    </row>
    <row r="240" spans="1:7" x14ac:dyDescent="0.35">
      <c r="A240" s="125" t="s">
        <v>11126</v>
      </c>
      <c r="B240" s="125" t="s">
        <v>11158</v>
      </c>
      <c r="C240" s="125" t="s">
        <v>11159</v>
      </c>
      <c r="D240" s="126" t="s">
        <v>11182</v>
      </c>
      <c r="E240" s="127">
        <v>43864</v>
      </c>
      <c r="F240" s="127">
        <v>43893</v>
      </c>
      <c r="G240" s="129">
        <v>2000000</v>
      </c>
    </row>
    <row r="241" spans="1:7" x14ac:dyDescent="0.35">
      <c r="A241" s="125" t="s">
        <v>11126</v>
      </c>
      <c r="B241" s="125" t="s">
        <v>11158</v>
      </c>
      <c r="C241" s="125" t="s">
        <v>11159</v>
      </c>
      <c r="D241" s="126" t="s">
        <v>11183</v>
      </c>
      <c r="E241" s="127">
        <v>43892</v>
      </c>
      <c r="F241" s="127">
        <v>43923</v>
      </c>
      <c r="G241" s="129">
        <v>2000000</v>
      </c>
    </row>
    <row r="242" spans="1:7" x14ac:dyDescent="0.35">
      <c r="A242" s="125" t="s">
        <v>11126</v>
      </c>
      <c r="B242" s="125" t="s">
        <v>11158</v>
      </c>
      <c r="C242" s="125" t="s">
        <v>11159</v>
      </c>
      <c r="D242" s="126" t="s">
        <v>11184</v>
      </c>
      <c r="E242" s="127">
        <v>43922</v>
      </c>
      <c r="F242" s="127">
        <v>43952</v>
      </c>
      <c r="G242" s="129">
        <v>2000000</v>
      </c>
    </row>
    <row r="243" spans="1:7" x14ac:dyDescent="0.35">
      <c r="A243" s="125" t="s">
        <v>11126</v>
      </c>
      <c r="B243" s="125" t="s">
        <v>11158</v>
      </c>
      <c r="C243" s="125" t="s">
        <v>11159</v>
      </c>
      <c r="D243" s="126" t="s">
        <v>10989</v>
      </c>
      <c r="E243" s="127">
        <v>43955</v>
      </c>
      <c r="F243" s="127">
        <v>43986</v>
      </c>
      <c r="G243" s="129">
        <v>2000000</v>
      </c>
    </row>
    <row r="244" spans="1:7" x14ac:dyDescent="0.35">
      <c r="A244" s="125" t="s">
        <v>11126</v>
      </c>
      <c r="B244" s="125" t="s">
        <v>11158</v>
      </c>
      <c r="C244" s="125" t="s">
        <v>11159</v>
      </c>
      <c r="D244" s="126" t="s">
        <v>11185</v>
      </c>
      <c r="E244" s="127">
        <v>43983</v>
      </c>
      <c r="F244" s="127">
        <v>44013</v>
      </c>
      <c r="G244" s="129">
        <v>2000000</v>
      </c>
    </row>
    <row r="245" spans="1:7" x14ac:dyDescent="0.35">
      <c r="A245" s="125" t="s">
        <v>11126</v>
      </c>
      <c r="B245" s="125" t="s">
        <v>11158</v>
      </c>
      <c r="C245" s="125" t="s">
        <v>11159</v>
      </c>
      <c r="D245" s="126" t="s">
        <v>11186</v>
      </c>
      <c r="E245" s="127">
        <v>44013</v>
      </c>
      <c r="F245" s="127">
        <v>44044</v>
      </c>
      <c r="G245" s="129">
        <v>2000000</v>
      </c>
    </row>
    <row r="246" spans="1:7" x14ac:dyDescent="0.35">
      <c r="A246" s="125" t="s">
        <v>11126</v>
      </c>
      <c r="B246" s="125" t="s">
        <v>11158</v>
      </c>
      <c r="C246" s="125" t="s">
        <v>11159</v>
      </c>
      <c r="D246" s="126" t="s">
        <v>11187</v>
      </c>
      <c r="E246" s="127">
        <v>44044</v>
      </c>
      <c r="F246" s="127">
        <v>44075</v>
      </c>
      <c r="G246" s="129">
        <v>2000000</v>
      </c>
    </row>
    <row r="247" spans="1:7" x14ac:dyDescent="0.35">
      <c r="A247" s="125" t="s">
        <v>11126</v>
      </c>
      <c r="B247" s="125" t="s">
        <v>11158</v>
      </c>
      <c r="C247" s="125" t="s">
        <v>11159</v>
      </c>
      <c r="D247" s="126" t="s">
        <v>11188</v>
      </c>
      <c r="E247" s="127">
        <v>44075</v>
      </c>
      <c r="F247" s="127">
        <v>44105</v>
      </c>
      <c r="G247" s="129">
        <v>2000000</v>
      </c>
    </row>
    <row r="248" spans="1:7" x14ac:dyDescent="0.35">
      <c r="A248" s="125" t="s">
        <v>11126</v>
      </c>
      <c r="B248" s="125" t="s">
        <v>11158</v>
      </c>
      <c r="C248" s="125" t="s">
        <v>11159</v>
      </c>
      <c r="D248" s="126" t="s">
        <v>11189</v>
      </c>
      <c r="E248" s="127">
        <v>44105</v>
      </c>
      <c r="F248" s="127">
        <v>44136</v>
      </c>
      <c r="G248" s="129">
        <v>2000000</v>
      </c>
    </row>
    <row r="249" spans="1:7" x14ac:dyDescent="0.35">
      <c r="A249" s="125" t="s">
        <v>11126</v>
      </c>
      <c r="B249" s="125" t="s">
        <v>11158</v>
      </c>
      <c r="C249" s="125" t="s">
        <v>11159</v>
      </c>
      <c r="D249" s="126" t="s">
        <v>11190</v>
      </c>
      <c r="E249" s="127">
        <v>44166</v>
      </c>
      <c r="F249" s="127">
        <v>44197</v>
      </c>
      <c r="G249" s="129">
        <v>2000000</v>
      </c>
    </row>
    <row r="250" spans="1:7" x14ac:dyDescent="0.35">
      <c r="A250" s="125" t="s">
        <v>11126</v>
      </c>
      <c r="B250" s="125" t="s">
        <v>11191</v>
      </c>
      <c r="C250" s="125" t="s">
        <v>11192</v>
      </c>
      <c r="D250" s="126" t="s">
        <v>11193</v>
      </c>
      <c r="E250" s="127">
        <v>43927</v>
      </c>
      <c r="F250" s="127">
        <v>43957</v>
      </c>
      <c r="G250" s="129">
        <v>667434</v>
      </c>
    </row>
    <row r="251" spans="1:7" x14ac:dyDescent="0.35">
      <c r="A251" s="125" t="s">
        <v>11126</v>
      </c>
      <c r="B251" s="125" t="s">
        <v>11191</v>
      </c>
      <c r="C251" s="125" t="s">
        <v>11192</v>
      </c>
      <c r="D251" s="126" t="s">
        <v>11194</v>
      </c>
      <c r="E251" s="127">
        <v>44046</v>
      </c>
      <c r="F251" s="127">
        <v>44077</v>
      </c>
      <c r="G251" s="129">
        <v>350000</v>
      </c>
    </row>
    <row r="252" spans="1:7" x14ac:dyDescent="0.35">
      <c r="A252" s="125" t="s">
        <v>11126</v>
      </c>
      <c r="B252" s="125" t="s">
        <v>11191</v>
      </c>
      <c r="C252" s="125" t="s">
        <v>11192</v>
      </c>
      <c r="D252" s="126" t="s">
        <v>11195</v>
      </c>
      <c r="E252" s="127">
        <v>44077</v>
      </c>
      <c r="F252" s="127">
        <v>44107</v>
      </c>
      <c r="G252" s="129">
        <v>350000</v>
      </c>
    </row>
    <row r="253" spans="1:7" x14ac:dyDescent="0.35">
      <c r="A253" s="125" t="s">
        <v>11126</v>
      </c>
      <c r="B253" s="125" t="s">
        <v>11191</v>
      </c>
      <c r="C253" s="125" t="s">
        <v>11192</v>
      </c>
      <c r="D253" s="126" t="s">
        <v>11196</v>
      </c>
      <c r="E253" s="127">
        <v>44109</v>
      </c>
      <c r="F253" s="127">
        <v>44140</v>
      </c>
      <c r="G253" s="129">
        <v>350000</v>
      </c>
    </row>
    <row r="254" spans="1:7" x14ac:dyDescent="0.35">
      <c r="A254" s="125" t="s">
        <v>11126</v>
      </c>
      <c r="B254" s="125" t="s">
        <v>11191</v>
      </c>
      <c r="C254" s="125" t="s">
        <v>11192</v>
      </c>
      <c r="D254" s="126" t="s">
        <v>11197</v>
      </c>
      <c r="E254" s="127">
        <v>44141</v>
      </c>
      <c r="F254" s="127">
        <v>44171</v>
      </c>
      <c r="G254" s="129">
        <v>350000</v>
      </c>
    </row>
    <row r="255" spans="1:7" x14ac:dyDescent="0.35">
      <c r="A255" s="125" t="s">
        <v>11126</v>
      </c>
      <c r="B255" s="125" t="s">
        <v>11191</v>
      </c>
      <c r="C255" s="125" t="s">
        <v>11192</v>
      </c>
      <c r="D255" s="126" t="s">
        <v>11198</v>
      </c>
      <c r="E255" s="127">
        <v>44169</v>
      </c>
      <c r="F255" s="127">
        <v>44200</v>
      </c>
      <c r="G255" s="129">
        <v>350000</v>
      </c>
    </row>
    <row r="256" spans="1:7" x14ac:dyDescent="0.35">
      <c r="A256" s="125" t="s">
        <v>11126</v>
      </c>
      <c r="B256" s="125" t="s">
        <v>11191</v>
      </c>
      <c r="C256" s="125" t="s">
        <v>11192</v>
      </c>
      <c r="D256" s="126" t="s">
        <v>11199</v>
      </c>
      <c r="E256" s="127">
        <v>44236</v>
      </c>
      <c r="F256" s="127">
        <v>44264</v>
      </c>
      <c r="G256" s="129">
        <v>350000</v>
      </c>
    </row>
    <row r="257" spans="1:7" x14ac:dyDescent="0.35">
      <c r="A257" s="125" t="s">
        <v>11126</v>
      </c>
      <c r="B257" s="125" t="s">
        <v>11191</v>
      </c>
      <c r="C257" s="125" t="s">
        <v>11192</v>
      </c>
      <c r="D257" s="126" t="s">
        <v>11200</v>
      </c>
      <c r="E257" s="127">
        <v>44263</v>
      </c>
      <c r="F257" s="127">
        <v>44294</v>
      </c>
      <c r="G257" s="129">
        <v>350000</v>
      </c>
    </row>
    <row r="258" spans="1:7" x14ac:dyDescent="0.35">
      <c r="A258" s="125" t="s">
        <v>11126</v>
      </c>
      <c r="B258" s="125" t="s">
        <v>11191</v>
      </c>
      <c r="C258" s="125" t="s">
        <v>11192</v>
      </c>
      <c r="D258" s="126" t="s">
        <v>11201</v>
      </c>
      <c r="E258" s="127">
        <v>44306</v>
      </c>
      <c r="F258" s="127">
        <v>44336</v>
      </c>
      <c r="G258" s="129">
        <v>350000</v>
      </c>
    </row>
    <row r="259" spans="1:7" x14ac:dyDescent="0.35">
      <c r="A259" s="125" t="s">
        <v>11126</v>
      </c>
      <c r="B259" s="125" t="s">
        <v>11191</v>
      </c>
      <c r="C259" s="125" t="s">
        <v>11192</v>
      </c>
      <c r="D259" s="126" t="s">
        <v>11202</v>
      </c>
      <c r="E259" s="127">
        <v>44323</v>
      </c>
      <c r="F259" s="127">
        <v>44354</v>
      </c>
      <c r="G259" s="129">
        <v>350000</v>
      </c>
    </row>
    <row r="260" spans="1:7" x14ac:dyDescent="0.35">
      <c r="A260" s="125" t="s">
        <v>11126</v>
      </c>
      <c r="B260" s="125" t="s">
        <v>11191</v>
      </c>
      <c r="C260" s="125" t="s">
        <v>11192</v>
      </c>
      <c r="D260" s="126" t="s">
        <v>11203</v>
      </c>
      <c r="E260" s="127">
        <v>44350</v>
      </c>
      <c r="F260" s="127">
        <v>44380</v>
      </c>
      <c r="G260" s="129">
        <v>350000</v>
      </c>
    </row>
    <row r="261" spans="1:7" x14ac:dyDescent="0.35">
      <c r="A261" s="125" t="s">
        <v>11126</v>
      </c>
      <c r="B261" s="125" t="s">
        <v>11191</v>
      </c>
      <c r="C261" s="125" t="s">
        <v>11192</v>
      </c>
      <c r="D261" s="126" t="s">
        <v>11204</v>
      </c>
      <c r="E261" s="127">
        <v>44378</v>
      </c>
      <c r="F261" s="127">
        <v>44409</v>
      </c>
      <c r="G261" s="129">
        <v>350000</v>
      </c>
    </row>
    <row r="262" spans="1:7" x14ac:dyDescent="0.35">
      <c r="A262" s="125" t="s">
        <v>11126</v>
      </c>
      <c r="B262" s="125" t="s">
        <v>11191</v>
      </c>
      <c r="C262" s="125" t="s">
        <v>11192</v>
      </c>
      <c r="D262" s="126" t="s">
        <v>11205</v>
      </c>
      <c r="E262" s="127">
        <v>44414</v>
      </c>
      <c r="F262" s="127">
        <v>44445</v>
      </c>
      <c r="G262" s="129">
        <v>350000</v>
      </c>
    </row>
    <row r="263" spans="1:7" x14ac:dyDescent="0.35">
      <c r="A263" s="125" t="s">
        <v>11126</v>
      </c>
      <c r="B263" s="125" t="s">
        <v>11191</v>
      </c>
      <c r="C263" s="125" t="s">
        <v>11192</v>
      </c>
      <c r="D263" s="126" t="s">
        <v>11206</v>
      </c>
      <c r="E263" s="127">
        <v>44441</v>
      </c>
      <c r="F263" s="127">
        <v>44471</v>
      </c>
      <c r="G263" s="129">
        <v>350000</v>
      </c>
    </row>
    <row r="264" spans="1:7" x14ac:dyDescent="0.35">
      <c r="A264" s="125" t="s">
        <v>11207</v>
      </c>
      <c r="B264" s="125" t="s">
        <v>11208</v>
      </c>
      <c r="C264" s="125" t="s">
        <v>11209</v>
      </c>
      <c r="D264" s="126" t="s">
        <v>11210</v>
      </c>
      <c r="E264" s="127">
        <v>44179</v>
      </c>
      <c r="F264" s="127">
        <v>44210</v>
      </c>
      <c r="G264" s="129">
        <v>63809</v>
      </c>
    </row>
    <row r="265" spans="1:7" x14ac:dyDescent="0.35">
      <c r="A265" s="125" t="s">
        <v>11207</v>
      </c>
      <c r="B265" s="125" t="s">
        <v>11208</v>
      </c>
      <c r="C265" s="125" t="s">
        <v>11209</v>
      </c>
      <c r="D265" s="126" t="s">
        <v>11211</v>
      </c>
      <c r="E265" s="127">
        <v>44362</v>
      </c>
      <c r="F265" s="127">
        <v>44392</v>
      </c>
      <c r="G265" s="129">
        <v>10702</v>
      </c>
    </row>
    <row r="266" spans="1:7" x14ac:dyDescent="0.35">
      <c r="A266" s="125" t="s">
        <v>11207</v>
      </c>
      <c r="B266" s="125" t="s">
        <v>11208</v>
      </c>
      <c r="C266" s="125" t="s">
        <v>11209</v>
      </c>
      <c r="D266" s="126" t="s">
        <v>11212</v>
      </c>
      <c r="E266" s="127">
        <v>44362</v>
      </c>
      <c r="F266" s="127">
        <v>44392</v>
      </c>
      <c r="G266" s="129">
        <v>14547</v>
      </c>
    </row>
    <row r="267" spans="1:7" x14ac:dyDescent="0.35">
      <c r="A267" s="125" t="s">
        <v>11207</v>
      </c>
      <c r="B267" s="125" t="s">
        <v>11208</v>
      </c>
      <c r="C267" s="125" t="s">
        <v>11209</v>
      </c>
      <c r="D267" s="126" t="s">
        <v>11213</v>
      </c>
      <c r="E267" s="127">
        <v>44362</v>
      </c>
      <c r="F267" s="127">
        <v>44392</v>
      </c>
      <c r="G267" s="129">
        <v>4774</v>
      </c>
    </row>
    <row r="268" spans="1:7" x14ac:dyDescent="0.35">
      <c r="A268" s="125" t="s">
        <v>11207</v>
      </c>
      <c r="B268" s="125" t="s">
        <v>11208</v>
      </c>
      <c r="C268" s="125" t="s">
        <v>11209</v>
      </c>
      <c r="D268" s="126" t="s">
        <v>11214</v>
      </c>
      <c r="E268" s="127">
        <v>44362</v>
      </c>
      <c r="F268" s="127">
        <v>44392</v>
      </c>
      <c r="G268" s="129">
        <v>29945</v>
      </c>
    </row>
    <row r="269" spans="1:7" x14ac:dyDescent="0.35">
      <c r="A269" s="125" t="s">
        <v>11207</v>
      </c>
      <c r="B269" s="125" t="s">
        <v>11208</v>
      </c>
      <c r="C269" s="125" t="s">
        <v>11209</v>
      </c>
      <c r="D269" s="126" t="s">
        <v>11215</v>
      </c>
      <c r="E269" s="127">
        <v>44362</v>
      </c>
      <c r="F269" s="127">
        <v>44392</v>
      </c>
      <c r="G269" s="129">
        <v>38058</v>
      </c>
    </row>
    <row r="270" spans="1:7" x14ac:dyDescent="0.35">
      <c r="A270" s="125" t="s">
        <v>11207</v>
      </c>
      <c r="B270" s="125" t="s">
        <v>11208</v>
      </c>
      <c r="C270" s="125" t="s">
        <v>11209</v>
      </c>
      <c r="D270" s="126" t="s">
        <v>11216</v>
      </c>
      <c r="E270" s="127">
        <v>44362</v>
      </c>
      <c r="F270" s="127">
        <v>44392</v>
      </c>
      <c r="G270" s="129">
        <v>9115</v>
      </c>
    </row>
    <row r="271" spans="1:7" x14ac:dyDescent="0.35">
      <c r="A271" s="125" t="s">
        <v>11207</v>
      </c>
      <c r="B271" s="125" t="s">
        <v>11208</v>
      </c>
      <c r="C271" s="125" t="s">
        <v>11209</v>
      </c>
      <c r="D271" s="126" t="s">
        <v>11217</v>
      </c>
      <c r="E271" s="127">
        <v>44392</v>
      </c>
      <c r="F271" s="127">
        <v>44392</v>
      </c>
      <c r="G271" s="129">
        <v>9793</v>
      </c>
    </row>
    <row r="272" spans="1:7" x14ac:dyDescent="0.35">
      <c r="A272" s="125" t="s">
        <v>11207</v>
      </c>
      <c r="B272" s="125" t="s">
        <v>11218</v>
      </c>
      <c r="C272" s="125" t="s">
        <v>11219</v>
      </c>
      <c r="D272" s="126" t="s">
        <v>11220</v>
      </c>
      <c r="E272" s="127">
        <v>43485</v>
      </c>
      <c r="F272" s="127">
        <v>43486</v>
      </c>
      <c r="G272" s="129">
        <v>1420000</v>
      </c>
    </row>
    <row r="273" spans="1:7" x14ac:dyDescent="0.35">
      <c r="A273" s="125" t="s">
        <v>11207</v>
      </c>
      <c r="B273" s="125" t="s">
        <v>11221</v>
      </c>
      <c r="C273" s="125" t="s">
        <v>11222</v>
      </c>
      <c r="D273" s="126" t="s">
        <v>11223</v>
      </c>
      <c r="E273" s="127">
        <v>43544</v>
      </c>
      <c r="F273" s="127">
        <v>43575</v>
      </c>
      <c r="G273" s="129">
        <v>100</v>
      </c>
    </row>
    <row r="274" spans="1:7" x14ac:dyDescent="0.35">
      <c r="A274" s="125" t="s">
        <v>11207</v>
      </c>
      <c r="B274" s="125" t="s">
        <v>11224</v>
      </c>
      <c r="C274" s="125" t="s">
        <v>11225</v>
      </c>
      <c r="D274" s="126" t="s">
        <v>11226</v>
      </c>
      <c r="E274" s="127">
        <v>43448</v>
      </c>
      <c r="F274" s="127">
        <v>43464</v>
      </c>
      <c r="G274" s="129">
        <v>11124545</v>
      </c>
    </row>
    <row r="275" spans="1:7" x14ac:dyDescent="0.35">
      <c r="A275" s="125" t="s">
        <v>11227</v>
      </c>
      <c r="B275" s="125" t="s">
        <v>11228</v>
      </c>
      <c r="C275" s="125" t="s">
        <v>11229</v>
      </c>
      <c r="D275" s="126" t="s">
        <v>10903</v>
      </c>
      <c r="E275" s="127">
        <v>44440</v>
      </c>
      <c r="F275" s="127">
        <v>44470</v>
      </c>
      <c r="G275" s="129">
        <v>1500000</v>
      </c>
    </row>
    <row r="276" spans="1:7" x14ac:dyDescent="0.35">
      <c r="A276" s="125" t="s">
        <v>11227</v>
      </c>
      <c r="B276" s="125" t="s">
        <v>11228</v>
      </c>
      <c r="C276" s="125" t="s">
        <v>11229</v>
      </c>
      <c r="D276" s="126" t="s">
        <v>11211</v>
      </c>
      <c r="E276" s="127">
        <v>44440</v>
      </c>
      <c r="F276" s="127">
        <v>44470</v>
      </c>
      <c r="G276" s="129">
        <v>1500000</v>
      </c>
    </row>
    <row r="277" spans="1:7" x14ac:dyDescent="0.35">
      <c r="A277" s="125" t="s">
        <v>11227</v>
      </c>
      <c r="B277" s="125" t="s">
        <v>11230</v>
      </c>
      <c r="C277" s="125" t="s">
        <v>11231</v>
      </c>
      <c r="D277" s="126" t="s">
        <v>11232</v>
      </c>
      <c r="E277" s="127">
        <v>43678</v>
      </c>
      <c r="F277" s="127">
        <v>43707</v>
      </c>
      <c r="G277" s="129">
        <v>270000</v>
      </c>
    </row>
    <row r="278" spans="1:7" x14ac:dyDescent="0.35">
      <c r="A278" s="125" t="s">
        <v>11227</v>
      </c>
      <c r="B278" s="125" t="s">
        <v>11230</v>
      </c>
      <c r="C278" s="125" t="s">
        <v>11231</v>
      </c>
      <c r="D278" s="126" t="s">
        <v>11233</v>
      </c>
      <c r="E278" s="127">
        <v>43731</v>
      </c>
      <c r="F278" s="127">
        <v>43761</v>
      </c>
      <c r="G278" s="129">
        <v>763016</v>
      </c>
    </row>
    <row r="279" spans="1:7" x14ac:dyDescent="0.35">
      <c r="A279" s="125" t="s">
        <v>11227</v>
      </c>
      <c r="B279" s="125" t="s">
        <v>11230</v>
      </c>
      <c r="C279" s="125" t="s">
        <v>11231</v>
      </c>
      <c r="D279" s="126" t="s">
        <v>11234</v>
      </c>
      <c r="E279" s="127">
        <v>43800</v>
      </c>
      <c r="F279" s="127">
        <v>43831</v>
      </c>
      <c r="G279" s="129">
        <v>418617</v>
      </c>
    </row>
    <row r="280" spans="1:7" x14ac:dyDescent="0.35">
      <c r="A280" s="125" t="s">
        <v>11227</v>
      </c>
      <c r="B280" s="125" t="s">
        <v>11230</v>
      </c>
      <c r="C280" s="125" t="s">
        <v>11231</v>
      </c>
      <c r="D280" s="126" t="s">
        <v>11235</v>
      </c>
      <c r="E280" s="127">
        <v>43800</v>
      </c>
      <c r="F280" s="127">
        <v>43831</v>
      </c>
      <c r="G280" s="129">
        <v>133696</v>
      </c>
    </row>
    <row r="281" spans="1:7" x14ac:dyDescent="0.35">
      <c r="A281" s="125" t="s">
        <v>11227</v>
      </c>
      <c r="B281" s="125" t="s">
        <v>11230</v>
      </c>
      <c r="C281" s="125" t="s">
        <v>11231</v>
      </c>
      <c r="D281" s="126" t="s">
        <v>11236</v>
      </c>
      <c r="E281" s="127">
        <v>43800</v>
      </c>
      <c r="F281" s="127">
        <v>43831</v>
      </c>
      <c r="G281" s="129">
        <v>198068</v>
      </c>
    </row>
    <row r="282" spans="1:7" x14ac:dyDescent="0.35">
      <c r="A282" s="125" t="s">
        <v>11227</v>
      </c>
      <c r="B282" s="125" t="s">
        <v>11237</v>
      </c>
      <c r="C282" s="125" t="s">
        <v>11238</v>
      </c>
      <c r="D282" s="126" t="s">
        <v>11239</v>
      </c>
      <c r="E282" s="127">
        <v>44411</v>
      </c>
      <c r="F282" s="127">
        <v>44442</v>
      </c>
      <c r="G282" s="129">
        <v>1485000</v>
      </c>
    </row>
    <row r="283" spans="1:7" x14ac:dyDescent="0.35">
      <c r="A283" s="125" t="s">
        <v>11227</v>
      </c>
      <c r="B283" s="125" t="s">
        <v>11237</v>
      </c>
      <c r="C283" s="125" t="s">
        <v>11238</v>
      </c>
      <c r="D283" s="126" t="s">
        <v>11240</v>
      </c>
      <c r="E283" s="127">
        <v>44425</v>
      </c>
      <c r="F283" s="127">
        <v>44456</v>
      </c>
      <c r="G283" s="129">
        <v>1485000</v>
      </c>
    </row>
    <row r="284" spans="1:7" x14ac:dyDescent="0.35">
      <c r="A284" s="125" t="s">
        <v>11227</v>
      </c>
      <c r="B284" s="125" t="s">
        <v>11237</v>
      </c>
      <c r="C284" s="125" t="s">
        <v>11238</v>
      </c>
      <c r="D284" s="126" t="s">
        <v>11241</v>
      </c>
      <c r="E284" s="127">
        <v>44440</v>
      </c>
      <c r="F284" s="127">
        <v>44470</v>
      </c>
      <c r="G284" s="129">
        <v>1485000</v>
      </c>
    </row>
    <row r="285" spans="1:7" x14ac:dyDescent="0.35">
      <c r="A285" s="125" t="s">
        <v>11227</v>
      </c>
      <c r="B285" s="125" t="s">
        <v>11242</v>
      </c>
      <c r="C285" s="125" t="s">
        <v>11243</v>
      </c>
      <c r="D285" s="126" t="s">
        <v>11244</v>
      </c>
      <c r="E285" s="127">
        <v>44255</v>
      </c>
      <c r="F285" s="127">
        <v>44283</v>
      </c>
      <c r="G285" s="129">
        <v>623238</v>
      </c>
    </row>
    <row r="286" spans="1:7" x14ac:dyDescent="0.35">
      <c r="A286" s="125" t="s">
        <v>11227</v>
      </c>
      <c r="B286" s="125" t="s">
        <v>11242</v>
      </c>
      <c r="C286" s="125" t="s">
        <v>11243</v>
      </c>
      <c r="D286" s="126" t="s">
        <v>11245</v>
      </c>
      <c r="E286" s="127">
        <v>44286</v>
      </c>
      <c r="F286" s="127">
        <v>44317</v>
      </c>
      <c r="G286" s="129">
        <v>623238</v>
      </c>
    </row>
    <row r="287" spans="1:7" x14ac:dyDescent="0.35">
      <c r="A287" s="125" t="s">
        <v>11227</v>
      </c>
      <c r="B287" s="125" t="s">
        <v>11242</v>
      </c>
      <c r="C287" s="125" t="s">
        <v>11243</v>
      </c>
      <c r="D287" s="126" t="s">
        <v>11246</v>
      </c>
      <c r="E287" s="127">
        <v>44316</v>
      </c>
      <c r="F287" s="127">
        <v>44346</v>
      </c>
      <c r="G287" s="129">
        <v>623238</v>
      </c>
    </row>
    <row r="288" spans="1:7" x14ac:dyDescent="0.35">
      <c r="A288" s="125" t="s">
        <v>11227</v>
      </c>
      <c r="B288" s="125" t="s">
        <v>11242</v>
      </c>
      <c r="C288" s="125" t="s">
        <v>11243</v>
      </c>
      <c r="D288" s="126" t="s">
        <v>11247</v>
      </c>
      <c r="E288" s="127">
        <v>44347</v>
      </c>
      <c r="F288" s="127">
        <v>44378</v>
      </c>
      <c r="G288" s="129">
        <v>623238</v>
      </c>
    </row>
    <row r="289" spans="1:7" x14ac:dyDescent="0.35">
      <c r="A289" s="125" t="s">
        <v>11227</v>
      </c>
      <c r="B289" s="125" t="s">
        <v>11242</v>
      </c>
      <c r="C289" s="125" t="s">
        <v>11243</v>
      </c>
      <c r="D289" s="126" t="s">
        <v>11248</v>
      </c>
      <c r="E289" s="127">
        <v>44377</v>
      </c>
      <c r="F289" s="127">
        <v>44407</v>
      </c>
      <c r="G289" s="129">
        <v>623238</v>
      </c>
    </row>
    <row r="290" spans="1:7" x14ac:dyDescent="0.35">
      <c r="A290" s="125" t="s">
        <v>11227</v>
      </c>
      <c r="B290" s="125" t="s">
        <v>11242</v>
      </c>
      <c r="C290" s="125" t="s">
        <v>11243</v>
      </c>
      <c r="D290" s="126" t="s">
        <v>11249</v>
      </c>
      <c r="E290" s="127">
        <v>44378</v>
      </c>
      <c r="F290" s="127">
        <v>44409</v>
      </c>
      <c r="G290" s="129">
        <v>623238</v>
      </c>
    </row>
    <row r="291" spans="1:7" x14ac:dyDescent="0.35">
      <c r="A291" s="125" t="s">
        <v>11227</v>
      </c>
      <c r="B291" s="125" t="s">
        <v>11242</v>
      </c>
      <c r="C291" s="125" t="s">
        <v>11243</v>
      </c>
      <c r="D291" s="126" t="s">
        <v>11250</v>
      </c>
      <c r="E291" s="127">
        <v>44439</v>
      </c>
      <c r="F291" s="127">
        <v>44470</v>
      </c>
      <c r="G291" s="129">
        <v>623238</v>
      </c>
    </row>
    <row r="292" spans="1:7" x14ac:dyDescent="0.35">
      <c r="A292" s="125" t="s">
        <v>11227</v>
      </c>
      <c r="B292" s="125" t="s">
        <v>11251</v>
      </c>
      <c r="C292" s="125" t="s">
        <v>11252</v>
      </c>
      <c r="D292" s="126" t="s">
        <v>11253</v>
      </c>
      <c r="E292" s="127">
        <v>44084</v>
      </c>
      <c r="F292" s="127">
        <v>44114</v>
      </c>
      <c r="G292" s="129">
        <v>12535200</v>
      </c>
    </row>
    <row r="293" spans="1:7" x14ac:dyDescent="0.35">
      <c r="A293" s="125" t="s">
        <v>11227</v>
      </c>
      <c r="B293" s="125" t="s">
        <v>11254</v>
      </c>
      <c r="C293" s="125" t="s">
        <v>11255</v>
      </c>
      <c r="D293" s="126" t="s">
        <v>11256</v>
      </c>
      <c r="E293" s="127">
        <v>44351</v>
      </c>
      <c r="F293" s="127">
        <v>44351</v>
      </c>
      <c r="G293" s="129">
        <v>1955978</v>
      </c>
    </row>
    <row r="294" spans="1:7" x14ac:dyDescent="0.35">
      <c r="A294" s="125" t="s">
        <v>11227</v>
      </c>
      <c r="B294" s="125" t="s">
        <v>11257</v>
      </c>
      <c r="C294" s="125" t="s">
        <v>11258</v>
      </c>
      <c r="D294" s="126" t="s">
        <v>11259</v>
      </c>
      <c r="E294" s="127">
        <v>44314</v>
      </c>
      <c r="F294" s="127">
        <v>44344</v>
      </c>
      <c r="G294" s="129">
        <v>15627600</v>
      </c>
    </row>
    <row r="295" spans="1:7" x14ac:dyDescent="0.35">
      <c r="A295" s="125" t="s">
        <v>11227</v>
      </c>
      <c r="B295" s="125" t="s">
        <v>11260</v>
      </c>
      <c r="C295" s="125" t="s">
        <v>11261</v>
      </c>
      <c r="D295" s="126" t="s">
        <v>11262</v>
      </c>
      <c r="E295" s="127">
        <v>44260</v>
      </c>
      <c r="F295" s="127">
        <v>44291</v>
      </c>
      <c r="G295" s="129">
        <v>2916070</v>
      </c>
    </row>
    <row r="296" spans="1:7" x14ac:dyDescent="0.35">
      <c r="A296" s="125" t="s">
        <v>11227</v>
      </c>
      <c r="B296" s="125" t="s">
        <v>11260</v>
      </c>
      <c r="C296" s="125" t="s">
        <v>11261</v>
      </c>
      <c r="D296" s="126" t="s">
        <v>11263</v>
      </c>
      <c r="E296" s="127">
        <v>44306</v>
      </c>
      <c r="F296" s="127">
        <v>44336</v>
      </c>
      <c r="G296" s="129">
        <v>5223000</v>
      </c>
    </row>
    <row r="297" spans="1:7" x14ac:dyDescent="0.35">
      <c r="A297" s="125" t="s">
        <v>11227</v>
      </c>
      <c r="B297" s="125" t="s">
        <v>11260</v>
      </c>
      <c r="C297" s="125" t="s">
        <v>11261</v>
      </c>
      <c r="D297" s="126" t="s">
        <v>11264</v>
      </c>
      <c r="E297" s="127">
        <v>44365</v>
      </c>
      <c r="F297" s="127">
        <v>44395</v>
      </c>
      <c r="G297" s="129">
        <v>7834500</v>
      </c>
    </row>
    <row r="298" spans="1:7" x14ac:dyDescent="0.35">
      <c r="A298" s="125" t="s">
        <v>11227</v>
      </c>
      <c r="B298" s="125" t="s">
        <v>11265</v>
      </c>
      <c r="C298" s="125" t="s">
        <v>11266</v>
      </c>
      <c r="D298" s="126" t="s">
        <v>11267</v>
      </c>
      <c r="E298" s="127">
        <v>43390</v>
      </c>
      <c r="F298" s="127">
        <v>43421</v>
      </c>
      <c r="G298" s="129">
        <v>114602</v>
      </c>
    </row>
    <row r="299" spans="1:7" x14ac:dyDescent="0.35">
      <c r="A299" s="125" t="s">
        <v>11227</v>
      </c>
      <c r="B299" s="125" t="s">
        <v>11265</v>
      </c>
      <c r="C299" s="125" t="s">
        <v>11266</v>
      </c>
      <c r="D299" s="126" t="s">
        <v>11268</v>
      </c>
      <c r="E299" s="127">
        <v>43651</v>
      </c>
      <c r="F299" s="127">
        <v>43677</v>
      </c>
      <c r="G299" s="129">
        <v>21638</v>
      </c>
    </row>
    <row r="300" spans="1:7" x14ac:dyDescent="0.35">
      <c r="A300" s="125" t="s">
        <v>11227</v>
      </c>
      <c r="B300" s="125" t="s">
        <v>11265</v>
      </c>
      <c r="C300" s="125" t="s">
        <v>11266</v>
      </c>
      <c r="D300" s="126" t="s">
        <v>11269</v>
      </c>
      <c r="E300" s="127">
        <v>44048</v>
      </c>
      <c r="F300" s="127">
        <v>44048</v>
      </c>
      <c r="G300" s="129">
        <v>2380241.4</v>
      </c>
    </row>
    <row r="301" spans="1:7" x14ac:dyDescent="0.35">
      <c r="A301" s="125" t="s">
        <v>11227</v>
      </c>
      <c r="B301" s="125" t="s">
        <v>11270</v>
      </c>
      <c r="C301" s="125" t="s">
        <v>11271</v>
      </c>
      <c r="D301" s="126" t="s">
        <v>11272</v>
      </c>
      <c r="E301" s="127">
        <v>43774</v>
      </c>
      <c r="F301" s="127">
        <v>43789</v>
      </c>
      <c r="G301" s="129">
        <v>2031588</v>
      </c>
    </row>
    <row r="302" spans="1:7" x14ac:dyDescent="0.35">
      <c r="A302" s="125" t="s">
        <v>11227</v>
      </c>
      <c r="B302" s="125" t="s">
        <v>11273</v>
      </c>
      <c r="C302" s="125" t="s">
        <v>11274</v>
      </c>
      <c r="D302" s="126" t="s">
        <v>11275</v>
      </c>
      <c r="E302" s="127">
        <v>43196</v>
      </c>
      <c r="F302" s="127">
        <v>43226</v>
      </c>
      <c r="G302" s="129">
        <v>519826</v>
      </c>
    </row>
    <row r="303" spans="1:7" x14ac:dyDescent="0.35">
      <c r="A303" s="125" t="s">
        <v>11227</v>
      </c>
      <c r="B303" s="125" t="s">
        <v>11276</v>
      </c>
      <c r="C303" s="125" t="s">
        <v>11277</v>
      </c>
      <c r="D303" s="126" t="s">
        <v>11278</v>
      </c>
      <c r="E303" s="127">
        <v>43185</v>
      </c>
      <c r="F303" s="127">
        <v>43191</v>
      </c>
      <c r="G303" s="129">
        <v>70</v>
      </c>
    </row>
    <row r="304" spans="1:7" x14ac:dyDescent="0.35">
      <c r="A304" s="125" t="s">
        <v>11227</v>
      </c>
      <c r="B304" s="125" t="s">
        <v>11279</v>
      </c>
      <c r="C304" s="125" t="s">
        <v>11280</v>
      </c>
      <c r="D304" s="126" t="s">
        <v>11281</v>
      </c>
      <c r="E304" s="127">
        <v>43678</v>
      </c>
      <c r="F304" s="127">
        <v>43709</v>
      </c>
      <c r="G304" s="129">
        <v>870764</v>
      </c>
    </row>
    <row r="305" spans="1:7" x14ac:dyDescent="0.35">
      <c r="A305" s="125" t="s">
        <v>11227</v>
      </c>
      <c r="B305" s="125" t="s">
        <v>11279</v>
      </c>
      <c r="C305" s="125" t="s">
        <v>11280</v>
      </c>
      <c r="D305" s="126" t="s">
        <v>11282</v>
      </c>
      <c r="E305" s="127">
        <v>43843</v>
      </c>
      <c r="F305" s="127">
        <v>43874</v>
      </c>
      <c r="G305" s="129">
        <v>2612292</v>
      </c>
    </row>
    <row r="306" spans="1:7" x14ac:dyDescent="0.35">
      <c r="A306" s="125" t="s">
        <v>11227</v>
      </c>
      <c r="B306" s="125" t="s">
        <v>11283</v>
      </c>
      <c r="C306" s="125" t="s">
        <v>11284</v>
      </c>
      <c r="D306" s="126" t="s">
        <v>11285</v>
      </c>
      <c r="E306" s="127">
        <v>43661</v>
      </c>
      <c r="F306" s="127">
        <v>43666</v>
      </c>
      <c r="G306" s="129">
        <v>870764</v>
      </c>
    </row>
    <row r="307" spans="1:7" x14ac:dyDescent="0.35">
      <c r="A307" s="125" t="s">
        <v>11227</v>
      </c>
      <c r="B307" s="125" t="s">
        <v>11283</v>
      </c>
      <c r="C307" s="125" t="s">
        <v>11284</v>
      </c>
      <c r="D307" s="126" t="s">
        <v>11286</v>
      </c>
      <c r="E307" s="127">
        <v>44426</v>
      </c>
      <c r="F307" s="127">
        <v>44431</v>
      </c>
      <c r="G307" s="129">
        <v>1</v>
      </c>
    </row>
    <row r="308" spans="1:7" x14ac:dyDescent="0.35">
      <c r="A308" s="125" t="s">
        <v>11227</v>
      </c>
      <c r="B308" s="125" t="s">
        <v>11287</v>
      </c>
      <c r="C308" s="125" t="s">
        <v>11288</v>
      </c>
      <c r="D308" s="126" t="s">
        <v>11289</v>
      </c>
      <c r="E308" s="127">
        <v>43888</v>
      </c>
      <c r="F308" s="127">
        <v>43917</v>
      </c>
      <c r="G308" s="129">
        <v>1316705</v>
      </c>
    </row>
    <row r="309" spans="1:7" x14ac:dyDescent="0.35">
      <c r="A309" s="125" t="s">
        <v>11290</v>
      </c>
      <c r="B309" s="125" t="s">
        <v>11291</v>
      </c>
      <c r="C309" s="125" t="s">
        <v>11292</v>
      </c>
      <c r="D309" s="126" t="s">
        <v>11213</v>
      </c>
      <c r="E309" s="127">
        <v>44409</v>
      </c>
      <c r="F309" s="127">
        <v>44440</v>
      </c>
      <c r="G309" s="129">
        <v>1569689</v>
      </c>
    </row>
    <row r="310" spans="1:7" x14ac:dyDescent="0.35">
      <c r="A310" s="125" t="s">
        <v>11290</v>
      </c>
      <c r="B310" s="125" t="s">
        <v>11291</v>
      </c>
      <c r="C310" s="125" t="s">
        <v>11292</v>
      </c>
      <c r="D310" s="126" t="s">
        <v>11212</v>
      </c>
      <c r="E310" s="127">
        <v>44425</v>
      </c>
      <c r="F310" s="127">
        <v>44456</v>
      </c>
      <c r="G310" s="129">
        <v>1569689</v>
      </c>
    </row>
    <row r="311" spans="1:7" x14ac:dyDescent="0.35">
      <c r="A311" s="125" t="s">
        <v>11290</v>
      </c>
      <c r="B311" s="125" t="s">
        <v>11293</v>
      </c>
      <c r="C311" s="125" t="s">
        <v>11294</v>
      </c>
      <c r="D311" s="126" t="s">
        <v>11212</v>
      </c>
      <c r="E311" s="127">
        <v>44433</v>
      </c>
      <c r="F311" s="127">
        <v>44464</v>
      </c>
      <c r="G311" s="129">
        <v>445653</v>
      </c>
    </row>
    <row r="312" spans="1:7" x14ac:dyDescent="0.35">
      <c r="A312" s="125" t="s">
        <v>11290</v>
      </c>
      <c r="B312" s="125" t="s">
        <v>11295</v>
      </c>
      <c r="C312" s="125" t="s">
        <v>11296</v>
      </c>
      <c r="D312" s="126" t="s">
        <v>11297</v>
      </c>
      <c r="E312" s="127">
        <v>43728</v>
      </c>
      <c r="F312" s="127">
        <v>43758</v>
      </c>
      <c r="G312" s="129">
        <v>444736</v>
      </c>
    </row>
    <row r="313" spans="1:7" x14ac:dyDescent="0.35">
      <c r="A313" s="125" t="s">
        <v>11290</v>
      </c>
      <c r="B313" s="125" t="s">
        <v>11298</v>
      </c>
      <c r="C313" s="125" t="s">
        <v>11299</v>
      </c>
      <c r="D313" s="126" t="s">
        <v>11300</v>
      </c>
      <c r="E313" s="127">
        <v>43465</v>
      </c>
      <c r="F313" s="127">
        <v>43465</v>
      </c>
      <c r="G313" s="129">
        <v>5908980</v>
      </c>
    </row>
    <row r="314" spans="1:7" x14ac:dyDescent="0.35">
      <c r="A314" s="125" t="s">
        <v>11290</v>
      </c>
      <c r="B314" s="125" t="s">
        <v>11301</v>
      </c>
      <c r="C314" s="125" t="s">
        <v>11302</v>
      </c>
      <c r="D314" s="126" t="s">
        <v>11303</v>
      </c>
      <c r="E314" s="127">
        <v>43839</v>
      </c>
      <c r="F314" s="127">
        <v>43870</v>
      </c>
      <c r="G314" s="129">
        <v>7106</v>
      </c>
    </row>
    <row r="315" spans="1:7" x14ac:dyDescent="0.35">
      <c r="A315" s="125" t="s">
        <v>11290</v>
      </c>
      <c r="B315" s="125" t="s">
        <v>106</v>
      </c>
      <c r="C315" s="125" t="s">
        <v>107</v>
      </c>
      <c r="D315" s="126" t="s">
        <v>11304</v>
      </c>
      <c r="E315" s="127">
        <v>43452</v>
      </c>
      <c r="F315" s="127">
        <v>43483</v>
      </c>
      <c r="G315" s="129">
        <v>4058216</v>
      </c>
    </row>
    <row r="316" spans="1:7" x14ac:dyDescent="0.35">
      <c r="A316" s="125" t="s">
        <v>11290</v>
      </c>
      <c r="B316" s="125" t="s">
        <v>106</v>
      </c>
      <c r="C316" s="125" t="s">
        <v>107</v>
      </c>
      <c r="D316" s="126" t="s">
        <v>11305</v>
      </c>
      <c r="E316" s="127">
        <v>43453</v>
      </c>
      <c r="F316" s="127">
        <v>43484</v>
      </c>
      <c r="G316" s="129">
        <v>6066478</v>
      </c>
    </row>
    <row r="317" spans="1:7" x14ac:dyDescent="0.35">
      <c r="A317" s="125" t="s">
        <v>11290</v>
      </c>
      <c r="B317" s="125" t="s">
        <v>106</v>
      </c>
      <c r="C317" s="125" t="s">
        <v>107</v>
      </c>
      <c r="D317" s="126" t="s">
        <v>11306</v>
      </c>
      <c r="E317" s="127">
        <v>43555</v>
      </c>
      <c r="F317" s="127">
        <v>43555</v>
      </c>
      <c r="G317" s="129">
        <v>2334864</v>
      </c>
    </row>
    <row r="318" spans="1:7" x14ac:dyDescent="0.35">
      <c r="A318" s="125" t="s">
        <v>11290</v>
      </c>
      <c r="B318" s="125" t="s">
        <v>11307</v>
      </c>
      <c r="C318" s="125" t="s">
        <v>11308</v>
      </c>
      <c r="D318" s="126" t="s">
        <v>11184</v>
      </c>
      <c r="E318" s="127">
        <v>44108</v>
      </c>
      <c r="F318" s="127">
        <v>44139</v>
      </c>
      <c r="G318" s="129">
        <v>4658634</v>
      </c>
    </row>
    <row r="319" spans="1:7" x14ac:dyDescent="0.35">
      <c r="A319" s="125" t="s">
        <v>11290</v>
      </c>
      <c r="B319" s="125" t="s">
        <v>11309</v>
      </c>
      <c r="C319" s="125" t="s">
        <v>11310</v>
      </c>
      <c r="D319" s="126" t="s">
        <v>11311</v>
      </c>
      <c r="E319" s="127">
        <v>43346</v>
      </c>
      <c r="F319" s="127">
        <v>43376</v>
      </c>
      <c r="G319" s="129">
        <v>771143</v>
      </c>
    </row>
    <row r="320" spans="1:7" x14ac:dyDescent="0.35">
      <c r="A320" s="125" t="s">
        <v>11290</v>
      </c>
      <c r="B320" s="125" t="s">
        <v>11312</v>
      </c>
      <c r="C320" s="125" t="s">
        <v>11313</v>
      </c>
      <c r="D320" s="126" t="s">
        <v>11314</v>
      </c>
      <c r="E320" s="127">
        <v>44384</v>
      </c>
      <c r="F320" s="127">
        <v>44415</v>
      </c>
      <c r="G320" s="129">
        <v>266842</v>
      </c>
    </row>
    <row r="321" spans="1:7" x14ac:dyDescent="0.35">
      <c r="A321" s="125" t="s">
        <v>11290</v>
      </c>
      <c r="B321" s="125" t="s">
        <v>11315</v>
      </c>
      <c r="C321" s="125" t="s">
        <v>11316</v>
      </c>
      <c r="D321" s="126" t="s">
        <v>11317</v>
      </c>
      <c r="E321" s="127">
        <v>44002</v>
      </c>
      <c r="F321" s="127">
        <v>44032</v>
      </c>
      <c r="G321" s="129">
        <v>50000</v>
      </c>
    </row>
    <row r="322" spans="1:7" x14ac:dyDescent="0.35">
      <c r="A322" s="125" t="s">
        <v>11318</v>
      </c>
      <c r="B322" s="125" t="s">
        <v>11319</v>
      </c>
      <c r="C322" s="125" t="s">
        <v>11320</v>
      </c>
      <c r="D322" s="126" t="s">
        <v>11321</v>
      </c>
      <c r="E322" s="127">
        <v>44409</v>
      </c>
      <c r="F322" s="127">
        <v>44440</v>
      </c>
      <c r="G322" s="129">
        <v>16000</v>
      </c>
    </row>
    <row r="323" spans="1:7" x14ac:dyDescent="0.35">
      <c r="A323" s="125" t="s">
        <v>11318</v>
      </c>
      <c r="B323" s="125" t="s">
        <v>11322</v>
      </c>
      <c r="C323" s="125" t="s">
        <v>11323</v>
      </c>
      <c r="D323" s="126" t="s">
        <v>11324</v>
      </c>
      <c r="E323" s="127">
        <v>44186</v>
      </c>
      <c r="F323" s="127">
        <v>44217</v>
      </c>
      <c r="G323" s="129">
        <v>281010</v>
      </c>
    </row>
    <row r="324" spans="1:7" x14ac:dyDescent="0.35">
      <c r="A324" s="125" t="s">
        <v>11318</v>
      </c>
      <c r="B324" s="125" t="s">
        <v>11325</v>
      </c>
      <c r="C324" s="125" t="s">
        <v>11326</v>
      </c>
      <c r="D324" s="126" t="s">
        <v>10903</v>
      </c>
      <c r="E324" s="127">
        <v>44376</v>
      </c>
      <c r="F324" s="127">
        <v>44391</v>
      </c>
      <c r="G324" s="129">
        <v>37271852</v>
      </c>
    </row>
    <row r="325" spans="1:7" x14ac:dyDescent="0.35">
      <c r="A325" s="125" t="s">
        <v>11318</v>
      </c>
      <c r="B325" s="125" t="s">
        <v>11327</v>
      </c>
      <c r="C325" s="125" t="s">
        <v>11328</v>
      </c>
      <c r="D325" s="126" t="s">
        <v>11329</v>
      </c>
      <c r="E325" s="127">
        <v>44097</v>
      </c>
      <c r="F325" s="127">
        <v>44127</v>
      </c>
      <c r="G325" s="129">
        <v>3190005</v>
      </c>
    </row>
    <row r="326" spans="1:7" x14ac:dyDescent="0.35">
      <c r="A326" s="125" t="s">
        <v>11318</v>
      </c>
      <c r="B326" s="125" t="s">
        <v>11330</v>
      </c>
      <c r="C326" s="125" t="s">
        <v>11331</v>
      </c>
      <c r="D326" s="126" t="s">
        <v>11332</v>
      </c>
      <c r="E326" s="127">
        <v>42599</v>
      </c>
      <c r="F326" s="127">
        <v>42615</v>
      </c>
      <c r="G326" s="129">
        <v>56342444</v>
      </c>
    </row>
    <row r="327" spans="1:7" x14ac:dyDescent="0.35">
      <c r="A327" s="125" t="s">
        <v>11318</v>
      </c>
      <c r="B327" s="125" t="s">
        <v>11330</v>
      </c>
      <c r="C327" s="125" t="s">
        <v>11331</v>
      </c>
      <c r="D327" s="126" t="s">
        <v>11333</v>
      </c>
      <c r="E327" s="127">
        <v>42634</v>
      </c>
      <c r="F327" s="127">
        <v>42649</v>
      </c>
      <c r="G327" s="129">
        <v>60999214</v>
      </c>
    </row>
    <row r="328" spans="1:7" x14ac:dyDescent="0.35">
      <c r="A328" s="125" t="s">
        <v>11318</v>
      </c>
      <c r="B328" s="125" t="s">
        <v>11330</v>
      </c>
      <c r="C328" s="125" t="s">
        <v>11331</v>
      </c>
      <c r="D328" s="126" t="s">
        <v>11334</v>
      </c>
      <c r="E328" s="127">
        <v>42664</v>
      </c>
      <c r="F328" s="127">
        <v>42680</v>
      </c>
      <c r="G328" s="129">
        <v>9942706</v>
      </c>
    </row>
    <row r="329" spans="1:7" x14ac:dyDescent="0.35">
      <c r="A329" s="125" t="s">
        <v>11318</v>
      </c>
      <c r="B329" s="125" t="s">
        <v>11330</v>
      </c>
      <c r="C329" s="125" t="s">
        <v>11331</v>
      </c>
      <c r="D329" s="126" t="s">
        <v>11335</v>
      </c>
      <c r="E329" s="127">
        <v>42724</v>
      </c>
      <c r="F329" s="127">
        <v>42740</v>
      </c>
      <c r="G329" s="129">
        <v>1803200</v>
      </c>
    </row>
    <row r="330" spans="1:7" x14ac:dyDescent="0.35">
      <c r="A330" s="125" t="s">
        <v>11318</v>
      </c>
      <c r="B330" s="125" t="s">
        <v>108</v>
      </c>
      <c r="C330" s="125" t="s">
        <v>109</v>
      </c>
      <c r="D330" s="126" t="s">
        <v>11336</v>
      </c>
      <c r="E330" s="127">
        <v>43748</v>
      </c>
      <c r="F330" s="127">
        <v>43779</v>
      </c>
      <c r="G330" s="129">
        <v>3676014</v>
      </c>
    </row>
    <row r="331" spans="1:7" x14ac:dyDescent="0.35">
      <c r="A331" s="125" t="s">
        <v>11318</v>
      </c>
      <c r="B331" s="125" t="s">
        <v>11337</v>
      </c>
      <c r="C331" s="125" t="s">
        <v>11338</v>
      </c>
      <c r="D331" s="126" t="s">
        <v>11339</v>
      </c>
      <c r="E331" s="127">
        <v>43498</v>
      </c>
      <c r="F331" s="127">
        <v>43526</v>
      </c>
      <c r="G331" s="129">
        <v>286512.59000000003</v>
      </c>
    </row>
    <row r="332" spans="1:7" x14ac:dyDescent="0.35">
      <c r="A332" s="125" t="s">
        <v>11318</v>
      </c>
      <c r="B332" s="125" t="s">
        <v>11337</v>
      </c>
      <c r="C332" s="125" t="s">
        <v>11338</v>
      </c>
      <c r="D332" s="126" t="s">
        <v>11340</v>
      </c>
      <c r="E332" s="127">
        <v>43501</v>
      </c>
      <c r="F332" s="127">
        <v>43529</v>
      </c>
      <c r="G332" s="129">
        <v>315163.86</v>
      </c>
    </row>
    <row r="333" spans="1:7" x14ac:dyDescent="0.35">
      <c r="A333" s="125" t="s">
        <v>11318</v>
      </c>
      <c r="B333" s="125" t="s">
        <v>11337</v>
      </c>
      <c r="C333" s="125" t="s">
        <v>11338</v>
      </c>
      <c r="D333" s="126" t="s">
        <v>11341</v>
      </c>
      <c r="E333" s="127">
        <v>43512</v>
      </c>
      <c r="F333" s="127">
        <v>43540</v>
      </c>
      <c r="G333" s="129">
        <v>315163.86</v>
      </c>
    </row>
    <row r="334" spans="1:7" x14ac:dyDescent="0.35">
      <c r="A334" s="125" t="s">
        <v>11318</v>
      </c>
      <c r="B334" s="125" t="s">
        <v>11337</v>
      </c>
      <c r="C334" s="125" t="s">
        <v>11338</v>
      </c>
      <c r="D334" s="126" t="s">
        <v>11342</v>
      </c>
      <c r="E334" s="127">
        <v>43561</v>
      </c>
      <c r="F334" s="127">
        <v>43591</v>
      </c>
      <c r="G334" s="129">
        <v>582576</v>
      </c>
    </row>
    <row r="335" spans="1:7" x14ac:dyDescent="0.35">
      <c r="A335" s="125" t="s">
        <v>11318</v>
      </c>
      <c r="B335" s="125" t="s">
        <v>11343</v>
      </c>
      <c r="C335" s="125" t="s">
        <v>11344</v>
      </c>
      <c r="D335" s="126" t="s">
        <v>11345</v>
      </c>
      <c r="E335" s="127">
        <v>44356</v>
      </c>
      <c r="F335" s="127">
        <v>44386</v>
      </c>
      <c r="G335" s="129">
        <v>336800</v>
      </c>
    </row>
    <row r="336" spans="1:7" x14ac:dyDescent="0.35">
      <c r="A336" s="125" t="s">
        <v>11318</v>
      </c>
      <c r="B336" s="125" t="s">
        <v>11346</v>
      </c>
      <c r="C336" s="125" t="s">
        <v>11347</v>
      </c>
      <c r="D336" s="126" t="s">
        <v>11348</v>
      </c>
      <c r="E336" s="127">
        <v>43286</v>
      </c>
      <c r="F336" s="127">
        <v>43317</v>
      </c>
      <c r="G336" s="129">
        <v>242849</v>
      </c>
    </row>
    <row r="337" spans="1:7" x14ac:dyDescent="0.35">
      <c r="A337" s="125" t="s">
        <v>11318</v>
      </c>
      <c r="B337" s="125" t="s">
        <v>11349</v>
      </c>
      <c r="C337" s="125" t="s">
        <v>11350</v>
      </c>
      <c r="D337" s="126" t="s">
        <v>11351</v>
      </c>
      <c r="E337" s="127">
        <v>43244</v>
      </c>
      <c r="F337" s="127">
        <v>43305</v>
      </c>
      <c r="G337" s="129">
        <v>1928869</v>
      </c>
    </row>
    <row r="338" spans="1:7" x14ac:dyDescent="0.35">
      <c r="A338" s="125" t="s">
        <v>11318</v>
      </c>
      <c r="B338" s="125" t="s">
        <v>11352</v>
      </c>
      <c r="C338" s="125" t="s">
        <v>11353</v>
      </c>
      <c r="D338" s="126" t="s">
        <v>11354</v>
      </c>
      <c r="E338" s="127">
        <v>43971</v>
      </c>
      <c r="F338" s="127">
        <v>44002</v>
      </c>
      <c r="G338" s="129">
        <v>189013</v>
      </c>
    </row>
    <row r="339" spans="1:7" x14ac:dyDescent="0.35">
      <c r="A339" s="125" t="s">
        <v>11318</v>
      </c>
      <c r="B339" s="125" t="s">
        <v>11355</v>
      </c>
      <c r="C339" s="125" t="s">
        <v>11356</v>
      </c>
      <c r="D339" s="126" t="s">
        <v>11357</v>
      </c>
      <c r="E339" s="127">
        <v>43983</v>
      </c>
      <c r="F339" s="127">
        <v>44013</v>
      </c>
      <c r="G339" s="129">
        <v>3132440</v>
      </c>
    </row>
    <row r="340" spans="1:7" x14ac:dyDescent="0.35">
      <c r="A340" s="125" t="s">
        <v>11318</v>
      </c>
      <c r="B340" s="125" t="s">
        <v>11358</v>
      </c>
      <c r="C340" s="125" t="s">
        <v>11359</v>
      </c>
      <c r="D340" s="126" t="s">
        <v>11360</v>
      </c>
      <c r="E340" s="127">
        <v>43878</v>
      </c>
      <c r="F340" s="127">
        <v>43907</v>
      </c>
      <c r="G340" s="129">
        <v>13021009</v>
      </c>
    </row>
    <row r="341" spans="1:7" x14ac:dyDescent="0.35">
      <c r="A341" s="125" t="s">
        <v>11318</v>
      </c>
      <c r="B341" s="125" t="s">
        <v>11358</v>
      </c>
      <c r="C341" s="125" t="s">
        <v>11359</v>
      </c>
      <c r="D341" s="126" t="s">
        <v>11361</v>
      </c>
      <c r="E341" s="127">
        <v>43973</v>
      </c>
      <c r="F341" s="127">
        <v>44004</v>
      </c>
      <c r="G341" s="129">
        <v>2225282</v>
      </c>
    </row>
    <row r="342" spans="1:7" x14ac:dyDescent="0.35">
      <c r="A342" s="125" t="s">
        <v>11318</v>
      </c>
      <c r="B342" s="125" t="s">
        <v>11358</v>
      </c>
      <c r="C342" s="125" t="s">
        <v>11359</v>
      </c>
      <c r="D342" s="126" t="s">
        <v>11362</v>
      </c>
      <c r="E342" s="127">
        <v>43973</v>
      </c>
      <c r="F342" s="127">
        <v>44004</v>
      </c>
      <c r="G342" s="129">
        <v>7366334</v>
      </c>
    </row>
    <row r="343" spans="1:7" x14ac:dyDescent="0.35">
      <c r="A343" s="125" t="s">
        <v>11318</v>
      </c>
      <c r="B343" s="125" t="s">
        <v>11358</v>
      </c>
      <c r="C343" s="125" t="s">
        <v>11359</v>
      </c>
      <c r="D343" s="126" t="s">
        <v>11363</v>
      </c>
      <c r="E343" s="127">
        <v>43973</v>
      </c>
      <c r="F343" s="127">
        <v>44004</v>
      </c>
      <c r="G343" s="129">
        <v>5194938</v>
      </c>
    </row>
    <row r="344" spans="1:7" x14ac:dyDescent="0.35">
      <c r="A344" s="125" t="s">
        <v>11318</v>
      </c>
      <c r="B344" s="125" t="s">
        <v>11358</v>
      </c>
      <c r="C344" s="125" t="s">
        <v>11359</v>
      </c>
      <c r="D344" s="126" t="s">
        <v>11364</v>
      </c>
      <c r="E344" s="127">
        <v>44168</v>
      </c>
      <c r="F344" s="127">
        <v>44199</v>
      </c>
      <c r="G344" s="129">
        <v>6001562</v>
      </c>
    </row>
    <row r="345" spans="1:7" x14ac:dyDescent="0.35">
      <c r="A345" s="125" t="s">
        <v>11318</v>
      </c>
      <c r="B345" s="125" t="s">
        <v>110</v>
      </c>
      <c r="C345" s="125" t="s">
        <v>111</v>
      </c>
      <c r="D345" s="126" t="s">
        <v>11365</v>
      </c>
      <c r="E345" s="127">
        <v>43210</v>
      </c>
      <c r="F345" s="127">
        <v>43210</v>
      </c>
      <c r="G345" s="129">
        <v>215955</v>
      </c>
    </row>
    <row r="346" spans="1:7" x14ac:dyDescent="0.35">
      <c r="A346" s="125" t="s">
        <v>11318</v>
      </c>
      <c r="B346" s="125" t="s">
        <v>112</v>
      </c>
      <c r="C346" s="125" t="s">
        <v>113</v>
      </c>
      <c r="D346" s="126" t="s">
        <v>11366</v>
      </c>
      <c r="E346" s="127">
        <v>44410</v>
      </c>
      <c r="F346" s="127">
        <v>44441</v>
      </c>
      <c r="G346" s="129">
        <v>263871</v>
      </c>
    </row>
    <row r="347" spans="1:7" x14ac:dyDescent="0.35">
      <c r="A347" s="125" t="s">
        <v>11318</v>
      </c>
      <c r="B347" s="125" t="s">
        <v>112</v>
      </c>
      <c r="C347" s="125" t="s">
        <v>113</v>
      </c>
      <c r="D347" s="126" t="s">
        <v>11367</v>
      </c>
      <c r="E347" s="127">
        <v>44440</v>
      </c>
      <c r="F347" s="127">
        <v>44470</v>
      </c>
      <c r="G347" s="129">
        <v>732231</v>
      </c>
    </row>
    <row r="348" spans="1:7" x14ac:dyDescent="0.35">
      <c r="A348" s="125" t="s">
        <v>11318</v>
      </c>
      <c r="B348" s="125" t="s">
        <v>11368</v>
      </c>
      <c r="C348" s="125" t="s">
        <v>11369</v>
      </c>
      <c r="D348" s="126" t="s">
        <v>11370</v>
      </c>
      <c r="E348" s="127">
        <v>44014</v>
      </c>
      <c r="F348" s="127">
        <v>44045</v>
      </c>
      <c r="G348" s="129">
        <v>2811128</v>
      </c>
    </row>
    <row r="349" spans="1:7" x14ac:dyDescent="0.35">
      <c r="A349" s="125" t="s">
        <v>11318</v>
      </c>
      <c r="B349" s="125" t="s">
        <v>11368</v>
      </c>
      <c r="C349" s="125" t="s">
        <v>11369</v>
      </c>
      <c r="D349" s="126" t="s">
        <v>11371</v>
      </c>
      <c r="E349" s="127">
        <v>44085</v>
      </c>
      <c r="F349" s="127">
        <v>44085</v>
      </c>
      <c r="G349" s="129">
        <v>2272179.79</v>
      </c>
    </row>
    <row r="350" spans="1:7" x14ac:dyDescent="0.35">
      <c r="A350" s="125" t="s">
        <v>11318</v>
      </c>
      <c r="B350" s="125" t="s">
        <v>11368</v>
      </c>
      <c r="C350" s="125" t="s">
        <v>11369</v>
      </c>
      <c r="D350" s="126" t="s">
        <v>11372</v>
      </c>
      <c r="E350" s="127">
        <v>44294</v>
      </c>
      <c r="F350" s="127">
        <v>44324</v>
      </c>
      <c r="G350" s="129">
        <v>2023880</v>
      </c>
    </row>
    <row r="351" spans="1:7" x14ac:dyDescent="0.35">
      <c r="A351" s="125" t="s">
        <v>11318</v>
      </c>
      <c r="B351" s="125" t="s">
        <v>11373</v>
      </c>
      <c r="C351" s="125" t="s">
        <v>11374</v>
      </c>
      <c r="D351" s="126" t="s">
        <v>11375</v>
      </c>
      <c r="E351" s="127">
        <v>43477</v>
      </c>
      <c r="F351" s="127">
        <v>43508</v>
      </c>
      <c r="G351" s="129">
        <v>100</v>
      </c>
    </row>
    <row r="352" spans="1:7" x14ac:dyDescent="0.35">
      <c r="A352" s="125" t="s">
        <v>11318</v>
      </c>
      <c r="B352" s="125" t="s">
        <v>11373</v>
      </c>
      <c r="C352" s="125" t="s">
        <v>11374</v>
      </c>
      <c r="D352" s="126" t="s">
        <v>11376</v>
      </c>
      <c r="E352" s="127">
        <v>43601</v>
      </c>
      <c r="F352" s="127">
        <v>43632</v>
      </c>
      <c r="G352" s="129">
        <v>284509</v>
      </c>
    </row>
    <row r="353" spans="1:7" x14ac:dyDescent="0.35">
      <c r="A353" s="125" t="s">
        <v>11318</v>
      </c>
      <c r="B353" s="125" t="s">
        <v>11373</v>
      </c>
      <c r="C353" s="125" t="s">
        <v>11374</v>
      </c>
      <c r="D353" s="126" t="s">
        <v>11377</v>
      </c>
      <c r="E353" s="127">
        <v>43605</v>
      </c>
      <c r="F353" s="127">
        <v>43636</v>
      </c>
      <c r="G353" s="129">
        <v>284509</v>
      </c>
    </row>
    <row r="354" spans="1:7" x14ac:dyDescent="0.35">
      <c r="A354" s="125" t="s">
        <v>11318</v>
      </c>
      <c r="B354" s="125" t="s">
        <v>11373</v>
      </c>
      <c r="C354" s="125" t="s">
        <v>11374</v>
      </c>
      <c r="D354" s="126" t="s">
        <v>11378</v>
      </c>
      <c r="E354" s="127">
        <v>43622</v>
      </c>
      <c r="F354" s="127">
        <v>43652</v>
      </c>
      <c r="G354" s="129">
        <v>284509</v>
      </c>
    </row>
    <row r="355" spans="1:7" x14ac:dyDescent="0.35">
      <c r="A355" s="125" t="s">
        <v>11318</v>
      </c>
      <c r="B355" s="125" t="s">
        <v>11373</v>
      </c>
      <c r="C355" s="125" t="s">
        <v>11374</v>
      </c>
      <c r="D355" s="126" t="s">
        <v>11379</v>
      </c>
      <c r="E355" s="127">
        <v>43622</v>
      </c>
      <c r="F355" s="127">
        <v>43652</v>
      </c>
      <c r="G355" s="129">
        <v>284509</v>
      </c>
    </row>
    <row r="356" spans="1:7" x14ac:dyDescent="0.35">
      <c r="A356" s="125" t="s">
        <v>11318</v>
      </c>
      <c r="B356" s="125" t="s">
        <v>11373</v>
      </c>
      <c r="C356" s="125" t="s">
        <v>11374</v>
      </c>
      <c r="D356" s="126" t="s">
        <v>11380</v>
      </c>
      <c r="E356" s="127">
        <v>43622</v>
      </c>
      <c r="F356" s="127">
        <v>43652</v>
      </c>
      <c r="G356" s="129">
        <v>284509</v>
      </c>
    </row>
    <row r="357" spans="1:7" x14ac:dyDescent="0.35">
      <c r="A357" s="125" t="s">
        <v>11318</v>
      </c>
      <c r="B357" s="125" t="s">
        <v>11373</v>
      </c>
      <c r="C357" s="125" t="s">
        <v>11374</v>
      </c>
      <c r="D357" s="126" t="s">
        <v>11381</v>
      </c>
      <c r="E357" s="127">
        <v>43622</v>
      </c>
      <c r="F357" s="127">
        <v>43652</v>
      </c>
      <c r="G357" s="129">
        <v>284509</v>
      </c>
    </row>
    <row r="358" spans="1:7" x14ac:dyDescent="0.35">
      <c r="A358" s="125" t="s">
        <v>11318</v>
      </c>
      <c r="B358" s="125" t="s">
        <v>11373</v>
      </c>
      <c r="C358" s="125" t="s">
        <v>11374</v>
      </c>
      <c r="D358" s="126" t="s">
        <v>11382</v>
      </c>
      <c r="E358" s="127">
        <v>43622</v>
      </c>
      <c r="F358" s="127">
        <v>43652</v>
      </c>
      <c r="G358" s="129">
        <v>284509</v>
      </c>
    </row>
    <row r="359" spans="1:7" x14ac:dyDescent="0.35">
      <c r="A359" s="125" t="s">
        <v>11318</v>
      </c>
      <c r="B359" s="125" t="s">
        <v>11373</v>
      </c>
      <c r="C359" s="125" t="s">
        <v>11374</v>
      </c>
      <c r="D359" s="126" t="s">
        <v>11383</v>
      </c>
      <c r="E359" s="127">
        <v>43622</v>
      </c>
      <c r="F359" s="127">
        <v>43652</v>
      </c>
      <c r="G359" s="129">
        <v>284509</v>
      </c>
    </row>
    <row r="360" spans="1:7" x14ac:dyDescent="0.35">
      <c r="A360" s="125" t="s">
        <v>11318</v>
      </c>
      <c r="B360" s="125" t="s">
        <v>11373</v>
      </c>
      <c r="C360" s="125" t="s">
        <v>11374</v>
      </c>
      <c r="D360" s="126" t="s">
        <v>11384</v>
      </c>
      <c r="E360" s="127">
        <v>43622</v>
      </c>
      <c r="F360" s="127">
        <v>43652</v>
      </c>
      <c r="G360" s="129">
        <v>284509</v>
      </c>
    </row>
    <row r="361" spans="1:7" x14ac:dyDescent="0.35">
      <c r="A361" s="125" t="s">
        <v>11318</v>
      </c>
      <c r="B361" s="125" t="s">
        <v>11373</v>
      </c>
      <c r="C361" s="125" t="s">
        <v>11374</v>
      </c>
      <c r="D361" s="126" t="s">
        <v>11385</v>
      </c>
      <c r="E361" s="127">
        <v>43622</v>
      </c>
      <c r="F361" s="127">
        <v>43652</v>
      </c>
      <c r="G361" s="129">
        <v>284509</v>
      </c>
    </row>
    <row r="362" spans="1:7" x14ac:dyDescent="0.35">
      <c r="A362" s="125" t="s">
        <v>11318</v>
      </c>
      <c r="B362" s="125" t="s">
        <v>11373</v>
      </c>
      <c r="C362" s="125" t="s">
        <v>11374</v>
      </c>
      <c r="D362" s="126" t="s">
        <v>11386</v>
      </c>
      <c r="E362" s="127">
        <v>43634</v>
      </c>
      <c r="F362" s="127">
        <v>43664</v>
      </c>
      <c r="G362" s="129">
        <v>284509</v>
      </c>
    </row>
    <row r="363" spans="1:7" x14ac:dyDescent="0.35">
      <c r="A363" s="125" t="s">
        <v>11318</v>
      </c>
      <c r="B363" s="125" t="s">
        <v>11373</v>
      </c>
      <c r="C363" s="125" t="s">
        <v>11374</v>
      </c>
      <c r="D363" s="126" t="s">
        <v>11387</v>
      </c>
      <c r="E363" s="127">
        <v>43651</v>
      </c>
      <c r="F363" s="127">
        <v>43682</v>
      </c>
      <c r="G363" s="129">
        <v>284509</v>
      </c>
    </row>
    <row r="364" spans="1:7" x14ac:dyDescent="0.35">
      <c r="A364" s="125" t="s">
        <v>11318</v>
      </c>
      <c r="B364" s="125" t="s">
        <v>11373</v>
      </c>
      <c r="C364" s="125" t="s">
        <v>11374</v>
      </c>
      <c r="D364" s="126" t="s">
        <v>11388</v>
      </c>
      <c r="E364" s="127">
        <v>43651</v>
      </c>
      <c r="F364" s="127">
        <v>43682</v>
      </c>
      <c r="G364" s="129">
        <v>284509</v>
      </c>
    </row>
    <row r="365" spans="1:7" x14ac:dyDescent="0.35">
      <c r="A365" s="125" t="s">
        <v>11318</v>
      </c>
      <c r="B365" s="125" t="s">
        <v>11373</v>
      </c>
      <c r="C365" s="125" t="s">
        <v>11374</v>
      </c>
      <c r="D365" s="126" t="s">
        <v>11389</v>
      </c>
      <c r="E365" s="127">
        <v>43652</v>
      </c>
      <c r="F365" s="127">
        <v>43683</v>
      </c>
      <c r="G365" s="129">
        <v>284509</v>
      </c>
    </row>
    <row r="366" spans="1:7" x14ac:dyDescent="0.35">
      <c r="A366" s="125" t="s">
        <v>11318</v>
      </c>
      <c r="B366" s="125" t="s">
        <v>11373</v>
      </c>
      <c r="C366" s="125" t="s">
        <v>11374</v>
      </c>
      <c r="D366" s="126" t="s">
        <v>11390</v>
      </c>
      <c r="E366" s="127">
        <v>43652</v>
      </c>
      <c r="F366" s="127">
        <v>43683</v>
      </c>
      <c r="G366" s="129">
        <v>284509</v>
      </c>
    </row>
    <row r="367" spans="1:7" x14ac:dyDescent="0.35">
      <c r="A367" s="125" t="s">
        <v>11318</v>
      </c>
      <c r="B367" s="125" t="s">
        <v>11373</v>
      </c>
      <c r="C367" s="125" t="s">
        <v>11374</v>
      </c>
      <c r="D367" s="126" t="s">
        <v>11391</v>
      </c>
      <c r="E367" s="127">
        <v>43658</v>
      </c>
      <c r="F367" s="127">
        <v>43689</v>
      </c>
      <c r="G367" s="129">
        <v>282357</v>
      </c>
    </row>
    <row r="368" spans="1:7" x14ac:dyDescent="0.35">
      <c r="A368" s="125" t="s">
        <v>11318</v>
      </c>
      <c r="B368" s="125" t="s">
        <v>11373</v>
      </c>
      <c r="C368" s="125" t="s">
        <v>11374</v>
      </c>
      <c r="D368" s="126" t="s">
        <v>11392</v>
      </c>
      <c r="E368" s="127">
        <v>43658</v>
      </c>
      <c r="F368" s="127">
        <v>43689</v>
      </c>
      <c r="G368" s="129">
        <v>282357</v>
      </c>
    </row>
    <row r="369" spans="1:7" x14ac:dyDescent="0.35">
      <c r="A369" s="125" t="s">
        <v>11318</v>
      </c>
      <c r="B369" s="125" t="s">
        <v>11373</v>
      </c>
      <c r="C369" s="125" t="s">
        <v>11374</v>
      </c>
      <c r="D369" s="126" t="s">
        <v>11393</v>
      </c>
      <c r="E369" s="127">
        <v>43680</v>
      </c>
      <c r="F369" s="127">
        <v>43711</v>
      </c>
      <c r="G369" s="129">
        <v>188840</v>
      </c>
    </row>
    <row r="370" spans="1:7" x14ac:dyDescent="0.35">
      <c r="A370" s="125" t="s">
        <v>11318</v>
      </c>
      <c r="B370" s="125" t="s">
        <v>11373</v>
      </c>
      <c r="C370" s="125" t="s">
        <v>11374</v>
      </c>
      <c r="D370" s="126" t="s">
        <v>11394</v>
      </c>
      <c r="E370" s="127">
        <v>43741</v>
      </c>
      <c r="F370" s="127">
        <v>43772</v>
      </c>
      <c r="G370" s="129">
        <v>284309</v>
      </c>
    </row>
    <row r="371" spans="1:7" x14ac:dyDescent="0.35">
      <c r="A371" s="125" t="s">
        <v>11318</v>
      </c>
      <c r="B371" s="125" t="s">
        <v>11373</v>
      </c>
      <c r="C371" s="125" t="s">
        <v>11374</v>
      </c>
      <c r="D371" s="126" t="s">
        <v>11395</v>
      </c>
      <c r="E371" s="127">
        <v>43745</v>
      </c>
      <c r="F371" s="127">
        <v>43776</v>
      </c>
      <c r="G371" s="129">
        <v>284509</v>
      </c>
    </row>
    <row r="372" spans="1:7" x14ac:dyDescent="0.35">
      <c r="A372" s="125" t="s">
        <v>11318</v>
      </c>
      <c r="B372" s="125" t="s">
        <v>11373</v>
      </c>
      <c r="C372" s="125" t="s">
        <v>11374</v>
      </c>
      <c r="D372" s="126" t="s">
        <v>11396</v>
      </c>
      <c r="E372" s="127">
        <v>43745</v>
      </c>
      <c r="F372" s="127">
        <v>43776</v>
      </c>
      <c r="G372" s="129">
        <v>284509</v>
      </c>
    </row>
    <row r="373" spans="1:7" x14ac:dyDescent="0.35">
      <c r="A373" s="125" t="s">
        <v>11318</v>
      </c>
      <c r="B373" s="125" t="s">
        <v>11373</v>
      </c>
      <c r="C373" s="125" t="s">
        <v>11374</v>
      </c>
      <c r="D373" s="126" t="s">
        <v>11397</v>
      </c>
      <c r="E373" s="127">
        <v>43745</v>
      </c>
      <c r="F373" s="127">
        <v>43776</v>
      </c>
      <c r="G373" s="129">
        <v>188940</v>
      </c>
    </row>
    <row r="374" spans="1:7" x14ac:dyDescent="0.35">
      <c r="A374" s="125" t="s">
        <v>11318</v>
      </c>
      <c r="B374" s="125" t="s">
        <v>11373</v>
      </c>
      <c r="C374" s="125" t="s">
        <v>11374</v>
      </c>
      <c r="D374" s="126" t="s">
        <v>11398</v>
      </c>
      <c r="E374" s="127">
        <v>43812</v>
      </c>
      <c r="F374" s="127">
        <v>43843</v>
      </c>
      <c r="G374" s="129">
        <v>284209</v>
      </c>
    </row>
    <row r="375" spans="1:7" x14ac:dyDescent="0.35">
      <c r="A375" s="125" t="s">
        <v>11318</v>
      </c>
      <c r="B375" s="125" t="s">
        <v>11373</v>
      </c>
      <c r="C375" s="125" t="s">
        <v>11374</v>
      </c>
      <c r="D375" s="126" t="s">
        <v>11399</v>
      </c>
      <c r="E375" s="127">
        <v>43819</v>
      </c>
      <c r="F375" s="127">
        <v>43850</v>
      </c>
      <c r="G375" s="129">
        <v>284209</v>
      </c>
    </row>
    <row r="376" spans="1:7" x14ac:dyDescent="0.35">
      <c r="A376" s="125" t="s">
        <v>11318</v>
      </c>
      <c r="B376" s="125" t="s">
        <v>11373</v>
      </c>
      <c r="C376" s="125" t="s">
        <v>11374</v>
      </c>
      <c r="D376" s="126" t="s">
        <v>11400</v>
      </c>
      <c r="E376" s="127">
        <v>43819</v>
      </c>
      <c r="F376" s="127">
        <v>43850</v>
      </c>
      <c r="G376" s="129">
        <v>284207</v>
      </c>
    </row>
    <row r="377" spans="1:7" x14ac:dyDescent="0.35">
      <c r="A377" s="125" t="s">
        <v>11318</v>
      </c>
      <c r="B377" s="125" t="s">
        <v>11373</v>
      </c>
      <c r="C377" s="125" t="s">
        <v>11374</v>
      </c>
      <c r="D377" s="126" t="s">
        <v>11401</v>
      </c>
      <c r="E377" s="127">
        <v>43819</v>
      </c>
      <c r="F377" s="127">
        <v>43850</v>
      </c>
      <c r="G377" s="129">
        <v>284209</v>
      </c>
    </row>
    <row r="378" spans="1:7" x14ac:dyDescent="0.35">
      <c r="A378" s="125" t="s">
        <v>11318</v>
      </c>
      <c r="B378" s="125" t="s">
        <v>11373</v>
      </c>
      <c r="C378" s="125" t="s">
        <v>11374</v>
      </c>
      <c r="D378" s="126" t="s">
        <v>11402</v>
      </c>
      <c r="E378" s="127">
        <v>43819</v>
      </c>
      <c r="F378" s="127">
        <v>43850</v>
      </c>
      <c r="G378" s="129">
        <v>284309</v>
      </c>
    </row>
    <row r="379" spans="1:7" x14ac:dyDescent="0.35">
      <c r="A379" s="125" t="s">
        <v>11318</v>
      </c>
      <c r="B379" s="125" t="s">
        <v>11373</v>
      </c>
      <c r="C379" s="125" t="s">
        <v>11374</v>
      </c>
      <c r="D379" s="126" t="s">
        <v>11403</v>
      </c>
      <c r="E379" s="127">
        <v>43819</v>
      </c>
      <c r="F379" s="127">
        <v>43850</v>
      </c>
      <c r="G379" s="129">
        <v>284209</v>
      </c>
    </row>
    <row r="380" spans="1:7" x14ac:dyDescent="0.35">
      <c r="A380" s="125" t="s">
        <v>11318</v>
      </c>
      <c r="B380" s="125" t="s">
        <v>11373</v>
      </c>
      <c r="C380" s="125" t="s">
        <v>11374</v>
      </c>
      <c r="D380" s="126" t="s">
        <v>11404</v>
      </c>
      <c r="E380" s="127">
        <v>43819</v>
      </c>
      <c r="F380" s="127">
        <v>43850</v>
      </c>
      <c r="G380" s="129">
        <v>188540</v>
      </c>
    </row>
    <row r="381" spans="1:7" x14ac:dyDescent="0.35">
      <c r="A381" s="125" t="s">
        <v>11318</v>
      </c>
      <c r="B381" s="125" t="s">
        <v>11373</v>
      </c>
      <c r="C381" s="125" t="s">
        <v>11374</v>
      </c>
      <c r="D381" s="126" t="s">
        <v>11405</v>
      </c>
      <c r="E381" s="127">
        <v>43833</v>
      </c>
      <c r="F381" s="127">
        <v>43864</v>
      </c>
      <c r="G381" s="129">
        <v>284309</v>
      </c>
    </row>
    <row r="382" spans="1:7" x14ac:dyDescent="0.35">
      <c r="A382" s="125" t="s">
        <v>11318</v>
      </c>
      <c r="B382" s="125" t="s">
        <v>11373</v>
      </c>
      <c r="C382" s="125" t="s">
        <v>11374</v>
      </c>
      <c r="D382" s="126" t="s">
        <v>11406</v>
      </c>
      <c r="E382" s="127">
        <v>43843</v>
      </c>
      <c r="F382" s="127">
        <v>43874</v>
      </c>
      <c r="G382" s="129">
        <v>301012</v>
      </c>
    </row>
    <row r="383" spans="1:7" x14ac:dyDescent="0.35">
      <c r="A383" s="125" t="s">
        <v>11318</v>
      </c>
      <c r="B383" s="125" t="s">
        <v>11373</v>
      </c>
      <c r="C383" s="125" t="s">
        <v>11374</v>
      </c>
      <c r="D383" s="126" t="s">
        <v>11407</v>
      </c>
      <c r="E383" s="127">
        <v>43862</v>
      </c>
      <c r="F383" s="127">
        <v>43891</v>
      </c>
      <c r="G383" s="129">
        <v>199783</v>
      </c>
    </row>
    <row r="384" spans="1:7" x14ac:dyDescent="0.35">
      <c r="A384" s="125" t="s">
        <v>11318</v>
      </c>
      <c r="B384" s="125" t="s">
        <v>11373</v>
      </c>
      <c r="C384" s="125" t="s">
        <v>11374</v>
      </c>
      <c r="D384" s="126" t="s">
        <v>11408</v>
      </c>
      <c r="E384" s="127">
        <v>43865</v>
      </c>
      <c r="F384" s="127">
        <v>43894</v>
      </c>
      <c r="G384" s="129">
        <v>199583</v>
      </c>
    </row>
    <row r="385" spans="1:7" x14ac:dyDescent="0.35">
      <c r="A385" s="125" t="s">
        <v>11318</v>
      </c>
      <c r="B385" s="125" t="s">
        <v>11373</v>
      </c>
      <c r="C385" s="125" t="s">
        <v>11374</v>
      </c>
      <c r="D385" s="126" t="s">
        <v>11409</v>
      </c>
      <c r="E385" s="127">
        <v>43865</v>
      </c>
      <c r="F385" s="127">
        <v>43894</v>
      </c>
      <c r="G385" s="129">
        <v>301012</v>
      </c>
    </row>
    <row r="386" spans="1:7" x14ac:dyDescent="0.35">
      <c r="A386" s="125" t="s">
        <v>11318</v>
      </c>
      <c r="B386" s="125" t="s">
        <v>11373</v>
      </c>
      <c r="C386" s="125" t="s">
        <v>11374</v>
      </c>
      <c r="D386" s="126" t="s">
        <v>11410</v>
      </c>
      <c r="E386" s="127">
        <v>43866</v>
      </c>
      <c r="F386" s="127">
        <v>43895</v>
      </c>
      <c r="G386" s="129">
        <v>301012</v>
      </c>
    </row>
    <row r="387" spans="1:7" x14ac:dyDescent="0.35">
      <c r="A387" s="125" t="s">
        <v>11318</v>
      </c>
      <c r="B387" s="125" t="s">
        <v>11373</v>
      </c>
      <c r="C387" s="125" t="s">
        <v>11374</v>
      </c>
      <c r="D387" s="126" t="s">
        <v>11411</v>
      </c>
      <c r="E387" s="127">
        <v>43866</v>
      </c>
      <c r="F387" s="127">
        <v>43895</v>
      </c>
      <c r="G387" s="129">
        <v>199583</v>
      </c>
    </row>
    <row r="388" spans="1:7" x14ac:dyDescent="0.35">
      <c r="A388" s="125" t="s">
        <v>11318</v>
      </c>
      <c r="B388" s="125" t="s">
        <v>11373</v>
      </c>
      <c r="C388" s="125" t="s">
        <v>11374</v>
      </c>
      <c r="D388" s="126" t="s">
        <v>11412</v>
      </c>
      <c r="E388" s="127">
        <v>43867</v>
      </c>
      <c r="F388" s="127">
        <v>43896</v>
      </c>
      <c r="G388" s="129">
        <v>199583</v>
      </c>
    </row>
    <row r="389" spans="1:7" x14ac:dyDescent="0.35">
      <c r="A389" s="125" t="s">
        <v>11318</v>
      </c>
      <c r="B389" s="125" t="s">
        <v>11373</v>
      </c>
      <c r="C389" s="125" t="s">
        <v>11374</v>
      </c>
      <c r="D389" s="126" t="s">
        <v>11413</v>
      </c>
      <c r="E389" s="127">
        <v>43871</v>
      </c>
      <c r="F389" s="127">
        <v>43900</v>
      </c>
      <c r="G389" s="129">
        <v>199583</v>
      </c>
    </row>
    <row r="390" spans="1:7" x14ac:dyDescent="0.35">
      <c r="A390" s="125" t="s">
        <v>11318</v>
      </c>
      <c r="B390" s="125" t="s">
        <v>11373</v>
      </c>
      <c r="C390" s="125" t="s">
        <v>11374</v>
      </c>
      <c r="D390" s="126" t="s">
        <v>11414</v>
      </c>
      <c r="E390" s="127">
        <v>43872</v>
      </c>
      <c r="F390" s="127">
        <v>43901</v>
      </c>
      <c r="G390" s="129">
        <v>199583</v>
      </c>
    </row>
    <row r="391" spans="1:7" x14ac:dyDescent="0.35">
      <c r="A391" s="125" t="s">
        <v>11318</v>
      </c>
      <c r="B391" s="125" t="s">
        <v>11373</v>
      </c>
      <c r="C391" s="125" t="s">
        <v>11374</v>
      </c>
      <c r="D391" s="126" t="s">
        <v>11415</v>
      </c>
      <c r="E391" s="127">
        <v>43873</v>
      </c>
      <c r="F391" s="127">
        <v>43902</v>
      </c>
      <c r="G391" s="129">
        <v>199583</v>
      </c>
    </row>
    <row r="392" spans="1:7" x14ac:dyDescent="0.35">
      <c r="A392" s="125" t="s">
        <v>11318</v>
      </c>
      <c r="B392" s="125" t="s">
        <v>11373</v>
      </c>
      <c r="C392" s="125" t="s">
        <v>11374</v>
      </c>
      <c r="D392" s="126" t="s">
        <v>11416</v>
      </c>
      <c r="E392" s="127">
        <v>43873</v>
      </c>
      <c r="F392" s="127">
        <v>43902</v>
      </c>
      <c r="G392" s="129">
        <v>199583</v>
      </c>
    </row>
    <row r="393" spans="1:7" x14ac:dyDescent="0.35">
      <c r="A393" s="125" t="s">
        <v>11318</v>
      </c>
      <c r="B393" s="125" t="s">
        <v>11373</v>
      </c>
      <c r="C393" s="125" t="s">
        <v>11374</v>
      </c>
      <c r="D393" s="126" t="s">
        <v>11417</v>
      </c>
      <c r="E393" s="127">
        <v>44173</v>
      </c>
      <c r="F393" s="127">
        <v>44204</v>
      </c>
      <c r="G393" s="129">
        <v>301312</v>
      </c>
    </row>
    <row r="394" spans="1:7" x14ac:dyDescent="0.35">
      <c r="A394" s="125" t="s">
        <v>11318</v>
      </c>
      <c r="B394" s="125" t="s">
        <v>11373</v>
      </c>
      <c r="C394" s="125" t="s">
        <v>11374</v>
      </c>
      <c r="D394" s="126" t="s">
        <v>11418</v>
      </c>
      <c r="E394" s="127">
        <v>44173</v>
      </c>
      <c r="F394" s="127">
        <v>44204</v>
      </c>
      <c r="G394" s="129">
        <v>301312</v>
      </c>
    </row>
    <row r="395" spans="1:7" x14ac:dyDescent="0.35">
      <c r="A395" s="125" t="s">
        <v>11318</v>
      </c>
      <c r="B395" s="125" t="s">
        <v>11373</v>
      </c>
      <c r="C395" s="125" t="s">
        <v>11374</v>
      </c>
      <c r="D395" s="126" t="s">
        <v>11419</v>
      </c>
      <c r="E395" s="127">
        <v>44194</v>
      </c>
      <c r="F395" s="127">
        <v>44225</v>
      </c>
      <c r="G395" s="129">
        <v>301512</v>
      </c>
    </row>
    <row r="396" spans="1:7" x14ac:dyDescent="0.35">
      <c r="A396" s="125" t="s">
        <v>11318</v>
      </c>
      <c r="B396" s="125" t="s">
        <v>11373</v>
      </c>
      <c r="C396" s="125" t="s">
        <v>11374</v>
      </c>
      <c r="D396" s="126" t="s">
        <v>11420</v>
      </c>
      <c r="E396" s="127">
        <v>44194</v>
      </c>
      <c r="F396" s="127">
        <v>44225</v>
      </c>
      <c r="G396" s="129">
        <v>301512</v>
      </c>
    </row>
    <row r="397" spans="1:7" x14ac:dyDescent="0.35">
      <c r="A397" s="125" t="s">
        <v>11318</v>
      </c>
      <c r="B397" s="125" t="s">
        <v>11373</v>
      </c>
      <c r="C397" s="125" t="s">
        <v>11374</v>
      </c>
      <c r="D397" s="126" t="s">
        <v>11421</v>
      </c>
      <c r="E397" s="127">
        <v>44194</v>
      </c>
      <c r="F397" s="127">
        <v>44225</v>
      </c>
      <c r="G397" s="129">
        <v>301312</v>
      </c>
    </row>
    <row r="398" spans="1:7" x14ac:dyDescent="0.35">
      <c r="A398" s="125" t="s">
        <v>11318</v>
      </c>
      <c r="B398" s="125" t="s">
        <v>11373</v>
      </c>
      <c r="C398" s="125" t="s">
        <v>11374</v>
      </c>
      <c r="D398" s="126" t="s">
        <v>11422</v>
      </c>
      <c r="E398" s="127">
        <v>44195</v>
      </c>
      <c r="F398" s="127">
        <v>44226</v>
      </c>
      <c r="G398" s="129">
        <v>301512</v>
      </c>
    </row>
    <row r="399" spans="1:7" x14ac:dyDescent="0.35">
      <c r="A399" s="125" t="s">
        <v>11318</v>
      </c>
      <c r="B399" s="125" t="s">
        <v>11423</v>
      </c>
      <c r="C399" s="125" t="s">
        <v>11424</v>
      </c>
      <c r="D399" s="126" t="s">
        <v>11425</v>
      </c>
      <c r="E399" s="127">
        <v>44168</v>
      </c>
      <c r="F399" s="127">
        <v>44168</v>
      </c>
      <c r="G399" s="129">
        <v>198880.17</v>
      </c>
    </row>
    <row r="400" spans="1:7" x14ac:dyDescent="0.35">
      <c r="A400" s="125" t="s">
        <v>11318</v>
      </c>
      <c r="B400" s="125" t="s">
        <v>11423</v>
      </c>
      <c r="C400" s="125" t="s">
        <v>11424</v>
      </c>
      <c r="D400" s="126" t="s">
        <v>11426</v>
      </c>
      <c r="E400" s="127">
        <v>44438</v>
      </c>
      <c r="F400" s="127">
        <v>44438</v>
      </c>
      <c r="G400" s="129">
        <v>310197.68</v>
      </c>
    </row>
    <row r="401" spans="1:7" x14ac:dyDescent="0.35">
      <c r="A401" s="125" t="s">
        <v>11318</v>
      </c>
      <c r="B401" s="125" t="s">
        <v>11427</v>
      </c>
      <c r="C401" s="125" t="s">
        <v>11428</v>
      </c>
      <c r="D401" s="126" t="s">
        <v>11429</v>
      </c>
      <c r="E401" s="127">
        <v>43689</v>
      </c>
      <c r="F401" s="127">
        <v>43690</v>
      </c>
      <c r="G401" s="129">
        <v>1324728</v>
      </c>
    </row>
    <row r="402" spans="1:7" x14ac:dyDescent="0.35">
      <c r="A402" s="125" t="s">
        <v>11318</v>
      </c>
      <c r="B402" s="125" t="s">
        <v>11430</v>
      </c>
      <c r="C402" s="125" t="s">
        <v>11431</v>
      </c>
      <c r="D402" s="126" t="s">
        <v>11432</v>
      </c>
      <c r="E402" s="127">
        <v>43578</v>
      </c>
      <c r="F402" s="127">
        <v>43578</v>
      </c>
      <c r="G402" s="129">
        <v>17480833</v>
      </c>
    </row>
    <row r="403" spans="1:7" x14ac:dyDescent="0.35">
      <c r="A403" s="125" t="s">
        <v>11318</v>
      </c>
      <c r="B403" s="125" t="s">
        <v>114</v>
      </c>
      <c r="C403" s="125" t="s">
        <v>115</v>
      </c>
      <c r="D403" s="126" t="s">
        <v>11433</v>
      </c>
      <c r="E403" s="127">
        <v>44414</v>
      </c>
      <c r="F403" s="127">
        <v>44445</v>
      </c>
      <c r="G403" s="129">
        <v>16888805</v>
      </c>
    </row>
    <row r="404" spans="1:7" x14ac:dyDescent="0.35">
      <c r="A404" s="125" t="s">
        <v>11318</v>
      </c>
      <c r="B404" s="125" t="s">
        <v>11434</v>
      </c>
      <c r="C404" s="125" t="s">
        <v>11435</v>
      </c>
      <c r="D404" s="126" t="s">
        <v>11436</v>
      </c>
      <c r="E404" s="127">
        <v>43740</v>
      </c>
      <c r="F404" s="127">
        <v>43771</v>
      </c>
      <c r="G404" s="129">
        <v>226394</v>
      </c>
    </row>
    <row r="405" spans="1:7" x14ac:dyDescent="0.35">
      <c r="A405" s="125" t="s">
        <v>11318</v>
      </c>
      <c r="B405" s="125" t="s">
        <v>11437</v>
      </c>
      <c r="C405" s="125" t="s">
        <v>11438</v>
      </c>
      <c r="D405" s="126" t="s">
        <v>11439</v>
      </c>
      <c r="E405" s="127">
        <v>44061</v>
      </c>
      <c r="F405" s="127">
        <v>44092</v>
      </c>
      <c r="G405" s="129">
        <v>4730097</v>
      </c>
    </row>
    <row r="406" spans="1:7" x14ac:dyDescent="0.35">
      <c r="A406" s="125" t="s">
        <v>11318</v>
      </c>
      <c r="B406" s="125" t="s">
        <v>11440</v>
      </c>
      <c r="C406" s="125" t="s">
        <v>11441</v>
      </c>
      <c r="D406" s="126" t="s">
        <v>11442</v>
      </c>
      <c r="E406" s="127">
        <v>44223</v>
      </c>
      <c r="F406" s="127">
        <v>44254</v>
      </c>
      <c r="G406" s="129">
        <v>17935442</v>
      </c>
    </row>
    <row r="407" spans="1:7" x14ac:dyDescent="0.35">
      <c r="A407" s="125" t="s">
        <v>11318</v>
      </c>
      <c r="B407" s="125" t="s">
        <v>11443</v>
      </c>
      <c r="C407" s="125" t="s">
        <v>11444</v>
      </c>
      <c r="D407" s="126" t="s">
        <v>11445</v>
      </c>
      <c r="E407" s="127">
        <v>43987</v>
      </c>
      <c r="F407" s="127">
        <v>44017</v>
      </c>
      <c r="G407" s="129">
        <v>204428</v>
      </c>
    </row>
    <row r="408" spans="1:7" x14ac:dyDescent="0.35">
      <c r="A408" s="125" t="s">
        <v>11318</v>
      </c>
      <c r="B408" s="125" t="s">
        <v>11443</v>
      </c>
      <c r="C408" s="125" t="s">
        <v>11444</v>
      </c>
      <c r="D408" s="126" t="s">
        <v>11446</v>
      </c>
      <c r="E408" s="127">
        <v>43998</v>
      </c>
      <c r="F408" s="127">
        <v>44028</v>
      </c>
      <c r="G408" s="129">
        <v>135032</v>
      </c>
    </row>
    <row r="409" spans="1:7" x14ac:dyDescent="0.35">
      <c r="A409" s="125" t="s">
        <v>11318</v>
      </c>
      <c r="B409" s="125" t="s">
        <v>11443</v>
      </c>
      <c r="C409" s="125" t="s">
        <v>11444</v>
      </c>
      <c r="D409" s="126" t="s">
        <v>11447</v>
      </c>
      <c r="E409" s="127">
        <v>43998</v>
      </c>
      <c r="F409" s="127">
        <v>44028</v>
      </c>
      <c r="G409" s="129">
        <v>1921140</v>
      </c>
    </row>
    <row r="410" spans="1:7" x14ac:dyDescent="0.35">
      <c r="A410" s="125" t="s">
        <v>11318</v>
      </c>
      <c r="B410" s="125" t="s">
        <v>11443</v>
      </c>
      <c r="C410" s="125" t="s">
        <v>11444</v>
      </c>
      <c r="D410" s="126" t="s">
        <v>11448</v>
      </c>
      <c r="E410" s="127">
        <v>44022</v>
      </c>
      <c r="F410" s="127">
        <v>44053</v>
      </c>
      <c r="G410" s="129">
        <v>118173</v>
      </c>
    </row>
    <row r="411" spans="1:7" x14ac:dyDescent="0.35">
      <c r="A411" s="125" t="s">
        <v>11318</v>
      </c>
      <c r="B411" s="125" t="s">
        <v>11443</v>
      </c>
      <c r="C411" s="125" t="s">
        <v>11444</v>
      </c>
      <c r="D411" s="126" t="s">
        <v>11449</v>
      </c>
      <c r="E411" s="127">
        <v>44022</v>
      </c>
      <c r="F411" s="127">
        <v>44053</v>
      </c>
      <c r="G411" s="129">
        <v>748993</v>
      </c>
    </row>
    <row r="412" spans="1:7" x14ac:dyDescent="0.35">
      <c r="A412" s="125" t="s">
        <v>11318</v>
      </c>
      <c r="B412" s="125" t="s">
        <v>11443</v>
      </c>
      <c r="C412" s="125" t="s">
        <v>11444</v>
      </c>
      <c r="D412" s="126" t="s">
        <v>11450</v>
      </c>
      <c r="E412" s="127">
        <v>44028</v>
      </c>
      <c r="F412" s="127">
        <v>44059</v>
      </c>
      <c r="G412" s="129">
        <v>123801</v>
      </c>
    </row>
    <row r="413" spans="1:7" x14ac:dyDescent="0.35">
      <c r="A413" s="125" t="s">
        <v>11318</v>
      </c>
      <c r="B413" s="125" t="s">
        <v>11443</v>
      </c>
      <c r="C413" s="125" t="s">
        <v>11444</v>
      </c>
      <c r="D413" s="126" t="s">
        <v>11451</v>
      </c>
      <c r="E413" s="127">
        <v>44028</v>
      </c>
      <c r="F413" s="127">
        <v>44059</v>
      </c>
      <c r="G413" s="129">
        <v>174446</v>
      </c>
    </row>
    <row r="414" spans="1:7" x14ac:dyDescent="0.35">
      <c r="A414" s="125" t="s">
        <v>11318</v>
      </c>
      <c r="B414" s="125" t="s">
        <v>11443</v>
      </c>
      <c r="C414" s="125" t="s">
        <v>11444</v>
      </c>
      <c r="D414" s="126" t="s">
        <v>11452</v>
      </c>
      <c r="E414" s="127">
        <v>44041</v>
      </c>
      <c r="F414" s="127">
        <v>44072</v>
      </c>
      <c r="G414" s="129">
        <v>334261</v>
      </c>
    </row>
    <row r="415" spans="1:7" x14ac:dyDescent="0.35">
      <c r="A415" s="125" t="s">
        <v>11318</v>
      </c>
      <c r="B415" s="125" t="s">
        <v>11443</v>
      </c>
      <c r="C415" s="125" t="s">
        <v>11444</v>
      </c>
      <c r="D415" s="126" t="s">
        <v>11453</v>
      </c>
      <c r="E415" s="127">
        <v>44049</v>
      </c>
      <c r="F415" s="127">
        <v>44080</v>
      </c>
      <c r="G415" s="129">
        <v>1300452</v>
      </c>
    </row>
    <row r="416" spans="1:7" x14ac:dyDescent="0.35">
      <c r="A416" s="125" t="s">
        <v>11318</v>
      </c>
      <c r="B416" s="125" t="s">
        <v>11443</v>
      </c>
      <c r="C416" s="125" t="s">
        <v>11444</v>
      </c>
      <c r="D416" s="126" t="s">
        <v>11454</v>
      </c>
      <c r="E416" s="127">
        <v>44049</v>
      </c>
      <c r="F416" s="127">
        <v>44080</v>
      </c>
      <c r="G416" s="129">
        <v>608630</v>
      </c>
    </row>
    <row r="417" spans="1:7" x14ac:dyDescent="0.35">
      <c r="A417" s="125" t="s">
        <v>11318</v>
      </c>
      <c r="B417" s="125" t="s">
        <v>11443</v>
      </c>
      <c r="C417" s="125" t="s">
        <v>11444</v>
      </c>
      <c r="D417" s="126" t="s">
        <v>11455</v>
      </c>
      <c r="E417" s="127">
        <v>44053</v>
      </c>
      <c r="F417" s="127">
        <v>44084</v>
      </c>
      <c r="G417" s="129">
        <v>449125</v>
      </c>
    </row>
    <row r="418" spans="1:7" x14ac:dyDescent="0.35">
      <c r="A418" s="125" t="s">
        <v>11318</v>
      </c>
      <c r="B418" s="125" t="s">
        <v>11443</v>
      </c>
      <c r="C418" s="125" t="s">
        <v>11444</v>
      </c>
      <c r="D418" s="126" t="s">
        <v>11456</v>
      </c>
      <c r="E418" s="127">
        <v>44053</v>
      </c>
      <c r="F418" s="127">
        <v>44084</v>
      </c>
      <c r="G418" s="129">
        <v>465282</v>
      </c>
    </row>
    <row r="419" spans="1:7" x14ac:dyDescent="0.35">
      <c r="A419" s="125" t="s">
        <v>11318</v>
      </c>
      <c r="B419" s="125" t="s">
        <v>11443</v>
      </c>
      <c r="C419" s="125" t="s">
        <v>11444</v>
      </c>
      <c r="D419" s="126" t="s">
        <v>11457</v>
      </c>
      <c r="E419" s="127">
        <v>44056</v>
      </c>
      <c r="F419" s="127">
        <v>44087</v>
      </c>
      <c r="G419" s="129">
        <v>136180</v>
      </c>
    </row>
    <row r="420" spans="1:7" x14ac:dyDescent="0.35">
      <c r="A420" s="125" t="s">
        <v>11318</v>
      </c>
      <c r="B420" s="125" t="s">
        <v>11443</v>
      </c>
      <c r="C420" s="125" t="s">
        <v>11444</v>
      </c>
      <c r="D420" s="126" t="s">
        <v>11311</v>
      </c>
      <c r="E420" s="127">
        <v>44056</v>
      </c>
      <c r="F420" s="127">
        <v>44087</v>
      </c>
      <c r="G420" s="129">
        <v>293070</v>
      </c>
    </row>
    <row r="421" spans="1:7" x14ac:dyDescent="0.35">
      <c r="A421" s="125" t="s">
        <v>11318</v>
      </c>
      <c r="B421" s="125" t="s">
        <v>11443</v>
      </c>
      <c r="C421" s="125" t="s">
        <v>11444</v>
      </c>
      <c r="D421" s="126" t="s">
        <v>11458</v>
      </c>
      <c r="E421" s="127">
        <v>44061</v>
      </c>
      <c r="F421" s="127">
        <v>44092</v>
      </c>
      <c r="G421" s="129">
        <v>1386943</v>
      </c>
    </row>
    <row r="422" spans="1:7" x14ac:dyDescent="0.35">
      <c r="A422" s="125" t="s">
        <v>11318</v>
      </c>
      <c r="B422" s="125" t="s">
        <v>11443</v>
      </c>
      <c r="C422" s="125" t="s">
        <v>11444</v>
      </c>
      <c r="D422" s="126" t="s">
        <v>11459</v>
      </c>
      <c r="E422" s="127">
        <v>44065</v>
      </c>
      <c r="F422" s="127">
        <v>44096</v>
      </c>
      <c r="G422" s="129">
        <v>278214</v>
      </c>
    </row>
    <row r="423" spans="1:7" x14ac:dyDescent="0.35">
      <c r="A423" s="125" t="s">
        <v>11318</v>
      </c>
      <c r="B423" s="125" t="s">
        <v>11443</v>
      </c>
      <c r="C423" s="125" t="s">
        <v>11444</v>
      </c>
      <c r="D423" s="126" t="s">
        <v>11460</v>
      </c>
      <c r="E423" s="127">
        <v>44065</v>
      </c>
      <c r="F423" s="127">
        <v>44096</v>
      </c>
      <c r="G423" s="129">
        <v>1185727</v>
      </c>
    </row>
    <row r="424" spans="1:7" x14ac:dyDescent="0.35">
      <c r="A424" s="125" t="s">
        <v>11318</v>
      </c>
      <c r="B424" s="125" t="s">
        <v>11443</v>
      </c>
      <c r="C424" s="125" t="s">
        <v>11444</v>
      </c>
      <c r="D424" s="126" t="s">
        <v>11461</v>
      </c>
      <c r="E424" s="127">
        <v>44074</v>
      </c>
      <c r="F424" s="127">
        <v>44105</v>
      </c>
      <c r="G424" s="129">
        <v>1577611</v>
      </c>
    </row>
    <row r="425" spans="1:7" x14ac:dyDescent="0.35">
      <c r="A425" s="125" t="s">
        <v>11318</v>
      </c>
      <c r="B425" s="125" t="s">
        <v>11443</v>
      </c>
      <c r="C425" s="125" t="s">
        <v>11444</v>
      </c>
      <c r="D425" s="126" t="s">
        <v>11462</v>
      </c>
      <c r="E425" s="127">
        <v>44088</v>
      </c>
      <c r="F425" s="127">
        <v>44118</v>
      </c>
      <c r="G425" s="129">
        <v>652767</v>
      </c>
    </row>
    <row r="426" spans="1:7" x14ac:dyDescent="0.35">
      <c r="A426" s="125" t="s">
        <v>11318</v>
      </c>
      <c r="B426" s="125" t="s">
        <v>11443</v>
      </c>
      <c r="C426" s="125" t="s">
        <v>11444</v>
      </c>
      <c r="D426" s="126" t="s">
        <v>11463</v>
      </c>
      <c r="E426" s="127">
        <v>44112</v>
      </c>
      <c r="F426" s="127">
        <v>44143</v>
      </c>
      <c r="G426" s="129">
        <v>872682</v>
      </c>
    </row>
    <row r="427" spans="1:7" x14ac:dyDescent="0.35">
      <c r="A427" s="125" t="s">
        <v>11318</v>
      </c>
      <c r="B427" s="125" t="s">
        <v>11443</v>
      </c>
      <c r="C427" s="125" t="s">
        <v>11444</v>
      </c>
      <c r="D427" s="126" t="s">
        <v>11464</v>
      </c>
      <c r="E427" s="127">
        <v>44114</v>
      </c>
      <c r="F427" s="127">
        <v>44145</v>
      </c>
      <c r="G427" s="129">
        <v>172195</v>
      </c>
    </row>
    <row r="428" spans="1:7" x14ac:dyDescent="0.35">
      <c r="A428" s="125" t="s">
        <v>11318</v>
      </c>
      <c r="B428" s="125" t="s">
        <v>11465</v>
      </c>
      <c r="C428" s="125" t="s">
        <v>11466</v>
      </c>
      <c r="D428" s="126" t="s">
        <v>11467</v>
      </c>
      <c r="E428" s="127">
        <v>43357</v>
      </c>
      <c r="F428" s="127">
        <v>43387</v>
      </c>
      <c r="G428" s="129">
        <v>6605588</v>
      </c>
    </row>
    <row r="429" spans="1:7" x14ac:dyDescent="0.35">
      <c r="A429" s="125" t="s">
        <v>11318</v>
      </c>
      <c r="B429" s="125" t="s">
        <v>11465</v>
      </c>
      <c r="C429" s="125" t="s">
        <v>11466</v>
      </c>
      <c r="D429" s="126" t="s">
        <v>11468</v>
      </c>
      <c r="E429" s="127">
        <v>43564</v>
      </c>
      <c r="F429" s="127">
        <v>43594</v>
      </c>
      <c r="G429" s="129">
        <v>3164042</v>
      </c>
    </row>
    <row r="430" spans="1:7" x14ac:dyDescent="0.35">
      <c r="A430" s="125" t="s">
        <v>11318</v>
      </c>
      <c r="B430" s="125" t="s">
        <v>11465</v>
      </c>
      <c r="C430" s="125" t="s">
        <v>11466</v>
      </c>
      <c r="D430" s="126" t="s">
        <v>11469</v>
      </c>
      <c r="E430" s="127">
        <v>43570</v>
      </c>
      <c r="F430" s="127">
        <v>43600</v>
      </c>
      <c r="G430" s="129">
        <v>1384649</v>
      </c>
    </row>
    <row r="431" spans="1:7" x14ac:dyDescent="0.35">
      <c r="A431" s="125" t="s">
        <v>11318</v>
      </c>
      <c r="B431" s="125" t="s">
        <v>11470</v>
      </c>
      <c r="C431" s="125" t="s">
        <v>11471</v>
      </c>
      <c r="D431" s="126" t="s">
        <v>11472</v>
      </c>
      <c r="E431" s="127">
        <v>43542</v>
      </c>
      <c r="F431" s="127">
        <v>43573</v>
      </c>
      <c r="G431" s="129">
        <v>601820</v>
      </c>
    </row>
    <row r="432" spans="1:7" x14ac:dyDescent="0.35">
      <c r="A432" s="125" t="s">
        <v>11318</v>
      </c>
      <c r="B432" s="125" t="s">
        <v>11470</v>
      </c>
      <c r="C432" s="125" t="s">
        <v>11471</v>
      </c>
      <c r="D432" s="126" t="s">
        <v>11473</v>
      </c>
      <c r="E432" s="127">
        <v>43542</v>
      </c>
      <c r="F432" s="127">
        <v>43573</v>
      </c>
      <c r="G432" s="129">
        <v>2190288.75</v>
      </c>
    </row>
    <row r="433" spans="1:7" x14ac:dyDescent="0.35">
      <c r="A433" s="125" t="s">
        <v>11318</v>
      </c>
      <c r="B433" s="125" t="s">
        <v>11470</v>
      </c>
      <c r="C433" s="125" t="s">
        <v>11471</v>
      </c>
      <c r="D433" s="126" t="s">
        <v>11474</v>
      </c>
      <c r="E433" s="127">
        <v>43542</v>
      </c>
      <c r="F433" s="127">
        <v>43573</v>
      </c>
      <c r="G433" s="129">
        <v>600324</v>
      </c>
    </row>
    <row r="434" spans="1:7" x14ac:dyDescent="0.35">
      <c r="A434" s="125" t="s">
        <v>11318</v>
      </c>
      <c r="B434" s="125" t="s">
        <v>11475</v>
      </c>
      <c r="C434" s="125" t="s">
        <v>11476</v>
      </c>
      <c r="D434" s="126" t="s">
        <v>11477</v>
      </c>
      <c r="E434" s="127">
        <v>43578</v>
      </c>
      <c r="F434" s="127">
        <v>43608</v>
      </c>
      <c r="G434" s="129">
        <v>167993</v>
      </c>
    </row>
    <row r="435" spans="1:7" x14ac:dyDescent="0.35">
      <c r="A435" s="125" t="s">
        <v>11318</v>
      </c>
      <c r="B435" s="125" t="s">
        <v>11475</v>
      </c>
      <c r="C435" s="125" t="s">
        <v>11476</v>
      </c>
      <c r="D435" s="126" t="s">
        <v>11478</v>
      </c>
      <c r="E435" s="127">
        <v>43578</v>
      </c>
      <c r="F435" s="127">
        <v>43608</v>
      </c>
      <c r="G435" s="129">
        <v>414955</v>
      </c>
    </row>
    <row r="436" spans="1:7" x14ac:dyDescent="0.35">
      <c r="A436" s="125" t="s">
        <v>11318</v>
      </c>
      <c r="B436" s="125" t="s">
        <v>11475</v>
      </c>
      <c r="C436" s="125" t="s">
        <v>11476</v>
      </c>
      <c r="D436" s="126" t="s">
        <v>11479</v>
      </c>
      <c r="E436" s="127">
        <v>43587</v>
      </c>
      <c r="F436" s="127">
        <v>43618</v>
      </c>
      <c r="G436" s="129">
        <v>392525</v>
      </c>
    </row>
    <row r="437" spans="1:7" x14ac:dyDescent="0.35">
      <c r="A437" s="125" t="s">
        <v>11318</v>
      </c>
      <c r="B437" s="125" t="s">
        <v>11475</v>
      </c>
      <c r="C437" s="125" t="s">
        <v>11476</v>
      </c>
      <c r="D437" s="126" t="s">
        <v>11480</v>
      </c>
      <c r="E437" s="127">
        <v>43591</v>
      </c>
      <c r="F437" s="127">
        <v>43622</v>
      </c>
      <c r="G437" s="129">
        <v>347774</v>
      </c>
    </row>
    <row r="438" spans="1:7" x14ac:dyDescent="0.35">
      <c r="A438" s="125" t="s">
        <v>11318</v>
      </c>
      <c r="B438" s="125" t="s">
        <v>11475</v>
      </c>
      <c r="C438" s="125" t="s">
        <v>11476</v>
      </c>
      <c r="D438" s="126" t="s">
        <v>11481</v>
      </c>
      <c r="E438" s="127">
        <v>43617</v>
      </c>
      <c r="F438" s="127">
        <v>43647</v>
      </c>
      <c r="G438" s="129">
        <v>190655</v>
      </c>
    </row>
    <row r="439" spans="1:7" x14ac:dyDescent="0.35">
      <c r="A439" s="125" t="s">
        <v>11318</v>
      </c>
      <c r="B439" s="125" t="s">
        <v>11475</v>
      </c>
      <c r="C439" s="125" t="s">
        <v>11476</v>
      </c>
      <c r="D439" s="126" t="s">
        <v>11482</v>
      </c>
      <c r="E439" s="127">
        <v>43617</v>
      </c>
      <c r="F439" s="127">
        <v>43647</v>
      </c>
      <c r="G439" s="129">
        <v>616825</v>
      </c>
    </row>
    <row r="440" spans="1:7" x14ac:dyDescent="0.35">
      <c r="A440" s="125" t="s">
        <v>11318</v>
      </c>
      <c r="B440" s="125" t="s">
        <v>11475</v>
      </c>
      <c r="C440" s="125" t="s">
        <v>11476</v>
      </c>
      <c r="D440" s="126" t="s">
        <v>11483</v>
      </c>
      <c r="E440" s="127">
        <v>43617</v>
      </c>
      <c r="F440" s="127">
        <v>43647</v>
      </c>
      <c r="G440" s="129">
        <v>325385</v>
      </c>
    </row>
    <row r="441" spans="1:7" x14ac:dyDescent="0.35">
      <c r="A441" s="125" t="s">
        <v>11318</v>
      </c>
      <c r="B441" s="125" t="s">
        <v>11475</v>
      </c>
      <c r="C441" s="125" t="s">
        <v>11476</v>
      </c>
      <c r="D441" s="126" t="s">
        <v>11484</v>
      </c>
      <c r="E441" s="127">
        <v>43648</v>
      </c>
      <c r="F441" s="127">
        <v>43679</v>
      </c>
      <c r="G441" s="129">
        <v>769889</v>
      </c>
    </row>
    <row r="442" spans="1:7" x14ac:dyDescent="0.35">
      <c r="A442" s="125" t="s">
        <v>11318</v>
      </c>
      <c r="B442" s="125" t="s">
        <v>11475</v>
      </c>
      <c r="C442" s="125" t="s">
        <v>11476</v>
      </c>
      <c r="D442" s="126" t="s">
        <v>11485</v>
      </c>
      <c r="E442" s="127">
        <v>43648</v>
      </c>
      <c r="F442" s="127">
        <v>43679</v>
      </c>
      <c r="G442" s="129">
        <v>372466</v>
      </c>
    </row>
    <row r="443" spans="1:7" x14ac:dyDescent="0.35">
      <c r="A443" s="125" t="s">
        <v>11318</v>
      </c>
      <c r="B443" s="125" t="s">
        <v>11475</v>
      </c>
      <c r="C443" s="125" t="s">
        <v>11476</v>
      </c>
      <c r="D443" s="126" t="s">
        <v>11486</v>
      </c>
      <c r="E443" s="127">
        <v>43656</v>
      </c>
      <c r="F443" s="127">
        <v>43687</v>
      </c>
      <c r="G443" s="129">
        <v>325235</v>
      </c>
    </row>
    <row r="444" spans="1:7" x14ac:dyDescent="0.35">
      <c r="A444" s="125" t="s">
        <v>11318</v>
      </c>
      <c r="B444" s="125" t="s">
        <v>11475</v>
      </c>
      <c r="C444" s="125" t="s">
        <v>11476</v>
      </c>
      <c r="D444" s="126" t="s">
        <v>11487</v>
      </c>
      <c r="E444" s="127">
        <v>43808</v>
      </c>
      <c r="F444" s="127">
        <v>44136</v>
      </c>
      <c r="G444" s="129">
        <v>1021450</v>
      </c>
    </row>
    <row r="445" spans="1:7" x14ac:dyDescent="0.35">
      <c r="A445" s="125" t="s">
        <v>11318</v>
      </c>
      <c r="B445" s="125" t="s">
        <v>11475</v>
      </c>
      <c r="C445" s="125" t="s">
        <v>11476</v>
      </c>
      <c r="D445" s="126" t="s">
        <v>11488</v>
      </c>
      <c r="E445" s="127">
        <v>44136</v>
      </c>
      <c r="F445" s="127">
        <v>44136</v>
      </c>
      <c r="G445" s="129">
        <v>455030</v>
      </c>
    </row>
    <row r="446" spans="1:7" x14ac:dyDescent="0.35">
      <c r="A446" s="125" t="s">
        <v>11318</v>
      </c>
      <c r="B446" s="125" t="s">
        <v>11475</v>
      </c>
      <c r="C446" s="125" t="s">
        <v>11476</v>
      </c>
      <c r="D446" s="126" t="s">
        <v>11489</v>
      </c>
      <c r="E446" s="127">
        <v>44136</v>
      </c>
      <c r="F446" s="127">
        <v>44136</v>
      </c>
      <c r="G446" s="129">
        <v>37762</v>
      </c>
    </row>
    <row r="447" spans="1:7" x14ac:dyDescent="0.35">
      <c r="A447" s="125" t="s">
        <v>11318</v>
      </c>
      <c r="B447" s="125" t="s">
        <v>11475</v>
      </c>
      <c r="C447" s="125" t="s">
        <v>11476</v>
      </c>
      <c r="D447" s="126" t="s">
        <v>11490</v>
      </c>
      <c r="E447" s="127">
        <v>44136</v>
      </c>
      <c r="F447" s="127">
        <v>44136</v>
      </c>
      <c r="G447" s="129">
        <v>209700</v>
      </c>
    </row>
    <row r="448" spans="1:7" x14ac:dyDescent="0.35">
      <c r="A448" s="125" t="s">
        <v>11318</v>
      </c>
      <c r="B448" s="125" t="s">
        <v>11475</v>
      </c>
      <c r="C448" s="125" t="s">
        <v>11476</v>
      </c>
      <c r="D448" s="126" t="s">
        <v>11491</v>
      </c>
      <c r="E448" s="127">
        <v>44136</v>
      </c>
      <c r="F448" s="127">
        <v>44136</v>
      </c>
      <c r="G448" s="129">
        <v>209700</v>
      </c>
    </row>
    <row r="449" spans="1:7" x14ac:dyDescent="0.35">
      <c r="A449" s="125" t="s">
        <v>11318</v>
      </c>
      <c r="B449" s="125" t="s">
        <v>11475</v>
      </c>
      <c r="C449" s="125" t="s">
        <v>11476</v>
      </c>
      <c r="D449" s="126" t="s">
        <v>11492</v>
      </c>
      <c r="E449" s="127">
        <v>44136</v>
      </c>
      <c r="F449" s="127">
        <v>44136</v>
      </c>
      <c r="G449" s="129">
        <v>811495</v>
      </c>
    </row>
    <row r="450" spans="1:7" x14ac:dyDescent="0.35">
      <c r="A450" s="125" t="s">
        <v>11318</v>
      </c>
      <c r="B450" s="125" t="s">
        <v>11493</v>
      </c>
      <c r="C450" s="125" t="s">
        <v>11494</v>
      </c>
      <c r="D450" s="126" t="s">
        <v>11495</v>
      </c>
      <c r="E450" s="127">
        <v>43739</v>
      </c>
      <c r="F450" s="127">
        <v>43770</v>
      </c>
      <c r="G450" s="129">
        <v>1715895</v>
      </c>
    </row>
    <row r="451" spans="1:7" x14ac:dyDescent="0.35">
      <c r="A451" s="125" t="s">
        <v>11318</v>
      </c>
      <c r="B451" s="125" t="s">
        <v>11493</v>
      </c>
      <c r="C451" s="125" t="s">
        <v>11494</v>
      </c>
      <c r="D451" s="126" t="s">
        <v>11496</v>
      </c>
      <c r="E451" s="127">
        <v>43739</v>
      </c>
      <c r="F451" s="127">
        <v>43770</v>
      </c>
      <c r="G451" s="129">
        <v>640646</v>
      </c>
    </row>
    <row r="452" spans="1:7" x14ac:dyDescent="0.35">
      <c r="A452" s="125" t="s">
        <v>11318</v>
      </c>
      <c r="B452" s="125" t="s">
        <v>11493</v>
      </c>
      <c r="C452" s="125" t="s">
        <v>11494</v>
      </c>
      <c r="D452" s="126" t="s">
        <v>11497</v>
      </c>
      <c r="E452" s="127">
        <v>43745</v>
      </c>
      <c r="F452" s="127">
        <v>43776</v>
      </c>
      <c r="G452" s="129">
        <v>1413904</v>
      </c>
    </row>
    <row r="453" spans="1:7" x14ac:dyDescent="0.35">
      <c r="A453" s="125" t="s">
        <v>11318</v>
      </c>
      <c r="B453" s="125" t="s">
        <v>11493</v>
      </c>
      <c r="C453" s="125" t="s">
        <v>11494</v>
      </c>
      <c r="D453" s="126" t="s">
        <v>11498</v>
      </c>
      <c r="E453" s="127">
        <v>43745</v>
      </c>
      <c r="F453" s="127">
        <v>43776</v>
      </c>
      <c r="G453" s="129">
        <v>247030</v>
      </c>
    </row>
    <row r="454" spans="1:7" x14ac:dyDescent="0.35">
      <c r="A454" s="125" t="s">
        <v>11318</v>
      </c>
      <c r="B454" s="125" t="s">
        <v>11499</v>
      </c>
      <c r="C454" s="125" t="s">
        <v>11500</v>
      </c>
      <c r="D454" s="126" t="s">
        <v>11501</v>
      </c>
      <c r="E454" s="127">
        <v>44210</v>
      </c>
      <c r="F454" s="127">
        <v>44241</v>
      </c>
      <c r="G454" s="129">
        <v>667104</v>
      </c>
    </row>
    <row r="455" spans="1:7" x14ac:dyDescent="0.35">
      <c r="A455" s="125" t="s">
        <v>11318</v>
      </c>
      <c r="B455" s="125" t="s">
        <v>11502</v>
      </c>
      <c r="C455" s="125" t="s">
        <v>11503</v>
      </c>
      <c r="D455" s="126" t="s">
        <v>11504</v>
      </c>
      <c r="E455" s="127">
        <v>43369</v>
      </c>
      <c r="F455" s="127">
        <v>43369</v>
      </c>
      <c r="G455" s="129">
        <v>1692000</v>
      </c>
    </row>
    <row r="456" spans="1:7" x14ac:dyDescent="0.35">
      <c r="A456" s="125" t="s">
        <v>11505</v>
      </c>
      <c r="B456" s="125" t="s">
        <v>11506</v>
      </c>
      <c r="C456" s="125" t="s">
        <v>11507</v>
      </c>
      <c r="D456" s="126" t="s">
        <v>11508</v>
      </c>
      <c r="E456" s="127">
        <v>44429</v>
      </c>
      <c r="F456" s="127">
        <v>44460</v>
      </c>
      <c r="G456" s="129">
        <v>3208061.88</v>
      </c>
    </row>
    <row r="457" spans="1:7" x14ac:dyDescent="0.35">
      <c r="A457" s="125" t="s">
        <v>11505</v>
      </c>
      <c r="B457" s="125" t="s">
        <v>11509</v>
      </c>
      <c r="C457" s="125" t="s">
        <v>11510</v>
      </c>
      <c r="D457" s="126" t="s">
        <v>11511</v>
      </c>
      <c r="E457" s="127">
        <v>44074</v>
      </c>
      <c r="F457" s="127">
        <v>44105</v>
      </c>
      <c r="G457" s="129">
        <v>38132</v>
      </c>
    </row>
    <row r="458" spans="1:7" x14ac:dyDescent="0.35">
      <c r="A458" s="125" t="s">
        <v>11505</v>
      </c>
      <c r="B458" s="125" t="s">
        <v>11509</v>
      </c>
      <c r="C458" s="125" t="s">
        <v>11510</v>
      </c>
      <c r="D458" s="126" t="s">
        <v>11512</v>
      </c>
      <c r="E458" s="127">
        <v>44078</v>
      </c>
      <c r="F458" s="127">
        <v>44078</v>
      </c>
      <c r="G458" s="129">
        <v>2000000</v>
      </c>
    </row>
    <row r="459" spans="1:7" x14ac:dyDescent="0.35">
      <c r="A459" s="125" t="s">
        <v>11505</v>
      </c>
      <c r="B459" s="125" t="s">
        <v>11509</v>
      </c>
      <c r="C459" s="125" t="s">
        <v>11510</v>
      </c>
      <c r="D459" s="126" t="s">
        <v>11513</v>
      </c>
      <c r="E459" s="127">
        <v>44091</v>
      </c>
      <c r="F459" s="127">
        <v>44121</v>
      </c>
      <c r="G459" s="129">
        <v>7679686</v>
      </c>
    </row>
    <row r="460" spans="1:7" x14ac:dyDescent="0.35">
      <c r="A460" s="125" t="s">
        <v>11505</v>
      </c>
      <c r="B460" s="125" t="s">
        <v>11509</v>
      </c>
      <c r="C460" s="125" t="s">
        <v>11510</v>
      </c>
      <c r="D460" s="126" t="s">
        <v>11514</v>
      </c>
      <c r="E460" s="127">
        <v>44104</v>
      </c>
      <c r="F460" s="127">
        <v>44134</v>
      </c>
      <c r="G460" s="129">
        <v>39162104</v>
      </c>
    </row>
    <row r="461" spans="1:7" x14ac:dyDescent="0.35">
      <c r="A461" s="125" t="s">
        <v>11505</v>
      </c>
      <c r="B461" s="125" t="s">
        <v>11509</v>
      </c>
      <c r="C461" s="125" t="s">
        <v>11510</v>
      </c>
      <c r="D461" s="126" t="s">
        <v>11515</v>
      </c>
      <c r="E461" s="127">
        <v>44123</v>
      </c>
      <c r="F461" s="127">
        <v>44154</v>
      </c>
      <c r="G461" s="129">
        <v>38417870</v>
      </c>
    </row>
    <row r="462" spans="1:7" x14ac:dyDescent="0.35">
      <c r="A462" s="125" t="s">
        <v>11505</v>
      </c>
      <c r="B462" s="125" t="s">
        <v>11509</v>
      </c>
      <c r="C462" s="125" t="s">
        <v>11510</v>
      </c>
      <c r="D462" s="126" t="s">
        <v>11516</v>
      </c>
      <c r="E462" s="127">
        <v>44135</v>
      </c>
      <c r="F462" s="127">
        <v>44166</v>
      </c>
      <c r="G462" s="129">
        <v>44416008</v>
      </c>
    </row>
    <row r="463" spans="1:7" x14ac:dyDescent="0.35">
      <c r="A463" s="125" t="s">
        <v>11505</v>
      </c>
      <c r="B463" s="125" t="s">
        <v>11509</v>
      </c>
      <c r="C463" s="125" t="s">
        <v>11510</v>
      </c>
      <c r="D463" s="126" t="s">
        <v>11517</v>
      </c>
      <c r="E463" s="127">
        <v>44154</v>
      </c>
      <c r="F463" s="127">
        <v>44184</v>
      </c>
      <c r="G463" s="129">
        <v>20608090</v>
      </c>
    </row>
    <row r="464" spans="1:7" x14ac:dyDescent="0.35">
      <c r="A464" s="125" t="s">
        <v>11505</v>
      </c>
      <c r="B464" s="125" t="s">
        <v>11509</v>
      </c>
      <c r="C464" s="125" t="s">
        <v>11510</v>
      </c>
      <c r="D464" s="126" t="s">
        <v>11518</v>
      </c>
      <c r="E464" s="127">
        <v>44165</v>
      </c>
      <c r="F464" s="127">
        <v>44195</v>
      </c>
      <c r="G464" s="129">
        <v>11600873</v>
      </c>
    </row>
    <row r="465" spans="1:7" x14ac:dyDescent="0.35">
      <c r="A465" s="125" t="s">
        <v>11505</v>
      </c>
      <c r="B465" s="125" t="s">
        <v>11509</v>
      </c>
      <c r="C465" s="125" t="s">
        <v>11510</v>
      </c>
      <c r="D465" s="126" t="s">
        <v>11519</v>
      </c>
      <c r="E465" s="127">
        <v>44165</v>
      </c>
      <c r="F465" s="127">
        <v>44195</v>
      </c>
      <c r="G465" s="129">
        <v>39933</v>
      </c>
    </row>
    <row r="466" spans="1:7" x14ac:dyDescent="0.35">
      <c r="A466" s="125" t="s">
        <v>11505</v>
      </c>
      <c r="B466" s="125" t="s">
        <v>11509</v>
      </c>
      <c r="C466" s="125" t="s">
        <v>11510</v>
      </c>
      <c r="D466" s="126" t="s">
        <v>11520</v>
      </c>
      <c r="E466" s="127">
        <v>44165</v>
      </c>
      <c r="F466" s="127">
        <v>44195</v>
      </c>
      <c r="G466" s="129">
        <v>66389</v>
      </c>
    </row>
    <row r="467" spans="1:7" x14ac:dyDescent="0.35">
      <c r="A467" s="125" t="s">
        <v>11505</v>
      </c>
      <c r="B467" s="125" t="s">
        <v>11509</v>
      </c>
      <c r="C467" s="125" t="s">
        <v>11510</v>
      </c>
      <c r="D467" s="126" t="s">
        <v>11521</v>
      </c>
      <c r="E467" s="127">
        <v>44165</v>
      </c>
      <c r="F467" s="127">
        <v>44195</v>
      </c>
      <c r="G467" s="129">
        <v>99840</v>
      </c>
    </row>
    <row r="468" spans="1:7" x14ac:dyDescent="0.35">
      <c r="A468" s="125" t="s">
        <v>11505</v>
      </c>
      <c r="B468" s="125" t="s">
        <v>11509</v>
      </c>
      <c r="C468" s="125" t="s">
        <v>11510</v>
      </c>
      <c r="D468" s="126" t="s">
        <v>11522</v>
      </c>
      <c r="E468" s="127">
        <v>44184</v>
      </c>
      <c r="F468" s="127">
        <v>44215</v>
      </c>
      <c r="G468" s="129">
        <v>4917807</v>
      </c>
    </row>
    <row r="469" spans="1:7" x14ac:dyDescent="0.35">
      <c r="A469" s="125" t="s">
        <v>11505</v>
      </c>
      <c r="B469" s="125" t="s">
        <v>11509</v>
      </c>
      <c r="C469" s="125" t="s">
        <v>11510</v>
      </c>
      <c r="D469" s="126" t="s">
        <v>11523</v>
      </c>
      <c r="E469" s="127">
        <v>44196</v>
      </c>
      <c r="F469" s="127">
        <v>44228</v>
      </c>
      <c r="G469" s="129">
        <v>2900957</v>
      </c>
    </row>
    <row r="470" spans="1:7" x14ac:dyDescent="0.35">
      <c r="A470" s="125" t="s">
        <v>11524</v>
      </c>
      <c r="B470" s="125" t="s">
        <v>11525</v>
      </c>
      <c r="C470" s="125" t="s">
        <v>11526</v>
      </c>
      <c r="D470" s="126" t="s">
        <v>11527</v>
      </c>
      <c r="E470" s="127">
        <v>43921</v>
      </c>
      <c r="F470" s="127">
        <v>43921</v>
      </c>
      <c r="G470" s="129">
        <v>4892900</v>
      </c>
    </row>
    <row r="471" spans="1:7" x14ac:dyDescent="0.35">
      <c r="A471" s="125" t="s">
        <v>11524</v>
      </c>
      <c r="B471" s="125" t="s">
        <v>11525</v>
      </c>
      <c r="C471" s="125" t="s">
        <v>11526</v>
      </c>
      <c r="D471" s="126" t="s">
        <v>11528</v>
      </c>
      <c r="E471" s="127">
        <v>43951</v>
      </c>
      <c r="F471" s="127">
        <v>43951</v>
      </c>
      <c r="G471" s="129">
        <v>2549830</v>
      </c>
    </row>
    <row r="472" spans="1:7" x14ac:dyDescent="0.35">
      <c r="A472" s="125" t="s">
        <v>11524</v>
      </c>
      <c r="B472" s="125" t="s">
        <v>11525</v>
      </c>
      <c r="C472" s="125" t="s">
        <v>11526</v>
      </c>
      <c r="D472" s="126" t="s">
        <v>11529</v>
      </c>
      <c r="E472" s="127">
        <v>43982</v>
      </c>
      <c r="F472" s="127">
        <v>43982</v>
      </c>
      <c r="G472" s="129">
        <v>4525746</v>
      </c>
    </row>
    <row r="473" spans="1:7" x14ac:dyDescent="0.35">
      <c r="A473" s="125" t="s">
        <v>11524</v>
      </c>
      <c r="B473" s="125" t="s">
        <v>11525</v>
      </c>
      <c r="C473" s="125" t="s">
        <v>11526</v>
      </c>
      <c r="D473" s="126" t="s">
        <v>11530</v>
      </c>
      <c r="E473" s="127">
        <v>44012</v>
      </c>
      <c r="F473" s="127">
        <v>44012</v>
      </c>
      <c r="G473" s="129">
        <v>4526912</v>
      </c>
    </row>
    <row r="474" spans="1:7" x14ac:dyDescent="0.35">
      <c r="A474" s="125" t="s">
        <v>11524</v>
      </c>
      <c r="B474" s="125" t="s">
        <v>11525</v>
      </c>
      <c r="C474" s="125" t="s">
        <v>11526</v>
      </c>
      <c r="D474" s="126" t="s">
        <v>11531</v>
      </c>
      <c r="E474" s="127">
        <v>44043</v>
      </c>
      <c r="F474" s="127">
        <v>44043</v>
      </c>
      <c r="G474" s="129">
        <v>4525746</v>
      </c>
    </row>
    <row r="475" spans="1:7" x14ac:dyDescent="0.35">
      <c r="A475" s="125" t="s">
        <v>11524</v>
      </c>
      <c r="B475" s="125" t="s">
        <v>11525</v>
      </c>
      <c r="C475" s="125" t="s">
        <v>11526</v>
      </c>
      <c r="D475" s="126" t="s">
        <v>11532</v>
      </c>
      <c r="E475" s="127">
        <v>44074</v>
      </c>
      <c r="F475" s="127">
        <v>44074</v>
      </c>
      <c r="G475" s="129">
        <v>4596115</v>
      </c>
    </row>
    <row r="476" spans="1:7" x14ac:dyDescent="0.35">
      <c r="A476" s="125" t="s">
        <v>11524</v>
      </c>
      <c r="B476" s="125" t="s">
        <v>11525</v>
      </c>
      <c r="C476" s="125" t="s">
        <v>11526</v>
      </c>
      <c r="D476" s="126" t="s">
        <v>11533</v>
      </c>
      <c r="E476" s="127">
        <v>44104</v>
      </c>
      <c r="F476" s="127">
        <v>44104</v>
      </c>
      <c r="G476" s="129">
        <v>5198086</v>
      </c>
    </row>
    <row r="477" spans="1:7" x14ac:dyDescent="0.35">
      <c r="A477" s="125" t="s">
        <v>11524</v>
      </c>
      <c r="B477" s="125" t="s">
        <v>11525</v>
      </c>
      <c r="C477" s="125" t="s">
        <v>11526</v>
      </c>
      <c r="D477" s="126" t="s">
        <v>11534</v>
      </c>
      <c r="E477" s="127">
        <v>44135</v>
      </c>
      <c r="F477" s="127">
        <v>44135</v>
      </c>
      <c r="G477" s="129">
        <v>5656417</v>
      </c>
    </row>
    <row r="478" spans="1:7" x14ac:dyDescent="0.35">
      <c r="A478" s="125" t="s">
        <v>11524</v>
      </c>
      <c r="B478" s="125" t="s">
        <v>11535</v>
      </c>
      <c r="C478" s="125" t="s">
        <v>11536</v>
      </c>
      <c r="D478" s="126" t="s">
        <v>11537</v>
      </c>
      <c r="E478" s="127">
        <v>43769</v>
      </c>
      <c r="F478" s="127">
        <v>43799</v>
      </c>
      <c r="G478" s="129">
        <v>1153499</v>
      </c>
    </row>
    <row r="479" spans="1:7" x14ac:dyDescent="0.35">
      <c r="A479" s="125" t="s">
        <v>11524</v>
      </c>
      <c r="B479" s="125" t="s">
        <v>11535</v>
      </c>
      <c r="C479" s="125" t="s">
        <v>11536</v>
      </c>
      <c r="D479" s="126" t="s">
        <v>11538</v>
      </c>
      <c r="E479" s="127">
        <v>43769</v>
      </c>
      <c r="F479" s="127">
        <v>43799</v>
      </c>
      <c r="G479" s="129">
        <v>2255443</v>
      </c>
    </row>
    <row r="480" spans="1:7" x14ac:dyDescent="0.35">
      <c r="A480" s="125" t="s">
        <v>11524</v>
      </c>
      <c r="B480" s="125" t="s">
        <v>11535</v>
      </c>
      <c r="C480" s="125" t="s">
        <v>11536</v>
      </c>
      <c r="D480" s="126" t="s">
        <v>11539</v>
      </c>
      <c r="E480" s="127">
        <v>43830</v>
      </c>
      <c r="F480" s="127">
        <v>43860</v>
      </c>
      <c r="G480" s="129">
        <v>3931114</v>
      </c>
    </row>
    <row r="481" spans="1:7" x14ac:dyDescent="0.35">
      <c r="A481" s="125" t="s">
        <v>11524</v>
      </c>
      <c r="B481" s="125" t="s">
        <v>11535</v>
      </c>
      <c r="C481" s="125" t="s">
        <v>11536</v>
      </c>
      <c r="D481" s="126" t="s">
        <v>11540</v>
      </c>
      <c r="E481" s="127">
        <v>43830</v>
      </c>
      <c r="F481" s="127">
        <v>43860</v>
      </c>
      <c r="G481" s="129">
        <v>2373301</v>
      </c>
    </row>
    <row r="482" spans="1:7" x14ac:dyDescent="0.35">
      <c r="A482" s="125" t="s">
        <v>11524</v>
      </c>
      <c r="B482" s="125" t="s">
        <v>11535</v>
      </c>
      <c r="C482" s="125" t="s">
        <v>11536</v>
      </c>
      <c r="D482" s="126" t="s">
        <v>11541</v>
      </c>
      <c r="E482" s="127">
        <v>43861</v>
      </c>
      <c r="F482" s="127">
        <v>43861</v>
      </c>
      <c r="G482" s="129">
        <v>6304415</v>
      </c>
    </row>
    <row r="483" spans="1:7" x14ac:dyDescent="0.35">
      <c r="A483" s="125" t="s">
        <v>11524</v>
      </c>
      <c r="B483" s="125" t="s">
        <v>11535</v>
      </c>
      <c r="C483" s="125" t="s">
        <v>11536</v>
      </c>
      <c r="D483" s="126" t="s">
        <v>11542</v>
      </c>
      <c r="E483" s="127">
        <v>43861</v>
      </c>
      <c r="F483" s="127">
        <v>43861</v>
      </c>
      <c r="G483" s="129">
        <v>5804415</v>
      </c>
    </row>
    <row r="484" spans="1:7" x14ac:dyDescent="0.35">
      <c r="A484" s="125" t="s">
        <v>11524</v>
      </c>
      <c r="B484" s="125" t="s">
        <v>11535</v>
      </c>
      <c r="C484" s="125" t="s">
        <v>11536</v>
      </c>
      <c r="D484" s="126" t="s">
        <v>11543</v>
      </c>
      <c r="E484" s="127">
        <v>43861</v>
      </c>
      <c r="F484" s="127">
        <v>43861</v>
      </c>
      <c r="G484" s="129">
        <v>5793095</v>
      </c>
    </row>
    <row r="485" spans="1:7" x14ac:dyDescent="0.35">
      <c r="A485" s="125" t="s">
        <v>11524</v>
      </c>
      <c r="B485" s="125" t="s">
        <v>11544</v>
      </c>
      <c r="C485" s="125" t="s">
        <v>11545</v>
      </c>
      <c r="D485" s="126" t="s">
        <v>11546</v>
      </c>
      <c r="E485" s="127">
        <v>43769</v>
      </c>
      <c r="F485" s="127">
        <v>43799</v>
      </c>
      <c r="G485" s="129">
        <v>850602</v>
      </c>
    </row>
    <row r="486" spans="1:7" x14ac:dyDescent="0.35">
      <c r="A486" s="125" t="s">
        <v>11524</v>
      </c>
      <c r="B486" s="125" t="s">
        <v>11544</v>
      </c>
      <c r="C486" s="125" t="s">
        <v>11545</v>
      </c>
      <c r="D486" s="126" t="s">
        <v>11547</v>
      </c>
      <c r="E486" s="127">
        <v>43769</v>
      </c>
      <c r="F486" s="127">
        <v>43799</v>
      </c>
      <c r="G486" s="129">
        <v>2279822</v>
      </c>
    </row>
    <row r="487" spans="1:7" x14ac:dyDescent="0.35">
      <c r="A487" s="125" t="s">
        <v>11524</v>
      </c>
      <c r="B487" s="125" t="s">
        <v>11544</v>
      </c>
      <c r="C487" s="125" t="s">
        <v>11545</v>
      </c>
      <c r="D487" s="126" t="s">
        <v>11548</v>
      </c>
      <c r="E487" s="127">
        <v>43830</v>
      </c>
      <c r="F487" s="127">
        <v>43860</v>
      </c>
      <c r="G487" s="129">
        <v>2006564</v>
      </c>
    </row>
    <row r="488" spans="1:7" x14ac:dyDescent="0.35">
      <c r="A488" s="125" t="s">
        <v>11524</v>
      </c>
      <c r="B488" s="125" t="s">
        <v>11544</v>
      </c>
      <c r="C488" s="125" t="s">
        <v>11545</v>
      </c>
      <c r="D488" s="126" t="s">
        <v>11549</v>
      </c>
      <c r="E488" s="127">
        <v>43830</v>
      </c>
      <c r="F488" s="127">
        <v>43860</v>
      </c>
      <c r="G488" s="129">
        <v>2327711</v>
      </c>
    </row>
    <row r="489" spans="1:7" x14ac:dyDescent="0.35">
      <c r="A489" s="125" t="s">
        <v>11524</v>
      </c>
      <c r="B489" s="125" t="s">
        <v>11544</v>
      </c>
      <c r="C489" s="125" t="s">
        <v>11545</v>
      </c>
      <c r="D489" s="126" t="s">
        <v>11541</v>
      </c>
      <c r="E489" s="127">
        <v>43861</v>
      </c>
      <c r="F489" s="127">
        <v>43861</v>
      </c>
      <c r="G489" s="129">
        <v>2169314</v>
      </c>
    </row>
    <row r="490" spans="1:7" x14ac:dyDescent="0.35">
      <c r="A490" s="125" t="s">
        <v>11524</v>
      </c>
      <c r="B490" s="125" t="s">
        <v>11544</v>
      </c>
      <c r="C490" s="125" t="s">
        <v>11545</v>
      </c>
      <c r="D490" s="126" t="s">
        <v>11542</v>
      </c>
      <c r="E490" s="127">
        <v>43861</v>
      </c>
      <c r="F490" s="127">
        <v>43861</v>
      </c>
      <c r="G490" s="129">
        <v>4205518</v>
      </c>
    </row>
    <row r="491" spans="1:7" x14ac:dyDescent="0.35">
      <c r="A491" s="125" t="s">
        <v>11524</v>
      </c>
      <c r="B491" s="125" t="s">
        <v>11544</v>
      </c>
      <c r="C491" s="125" t="s">
        <v>11545</v>
      </c>
      <c r="D491" s="126" t="s">
        <v>11543</v>
      </c>
      <c r="E491" s="127">
        <v>43861</v>
      </c>
      <c r="F491" s="127">
        <v>43861</v>
      </c>
      <c r="G491" s="129">
        <v>4205518</v>
      </c>
    </row>
    <row r="492" spans="1:7" x14ac:dyDescent="0.35">
      <c r="A492" s="125" t="s">
        <v>11524</v>
      </c>
      <c r="B492" s="125" t="s">
        <v>11544</v>
      </c>
      <c r="C492" s="125" t="s">
        <v>11545</v>
      </c>
      <c r="D492" s="126" t="s">
        <v>11550</v>
      </c>
      <c r="E492" s="127">
        <v>43861</v>
      </c>
      <c r="F492" s="127">
        <v>43861</v>
      </c>
      <c r="G492" s="129">
        <v>2006564</v>
      </c>
    </row>
    <row r="493" spans="1:7" x14ac:dyDescent="0.35">
      <c r="A493" s="125" t="s">
        <v>11524</v>
      </c>
      <c r="B493" s="125" t="s">
        <v>11544</v>
      </c>
      <c r="C493" s="125" t="s">
        <v>11545</v>
      </c>
      <c r="D493" s="126" t="s">
        <v>11551</v>
      </c>
      <c r="E493" s="127">
        <v>43890</v>
      </c>
      <c r="F493" s="127">
        <v>43890</v>
      </c>
      <c r="G493" s="129">
        <v>3866908</v>
      </c>
    </row>
    <row r="494" spans="1:7" x14ac:dyDescent="0.35">
      <c r="A494" s="125" t="s">
        <v>11524</v>
      </c>
      <c r="B494" s="125" t="s">
        <v>11544</v>
      </c>
      <c r="C494" s="125" t="s">
        <v>11545</v>
      </c>
      <c r="D494" s="126" t="s">
        <v>11527</v>
      </c>
      <c r="E494" s="127">
        <v>43921</v>
      </c>
      <c r="F494" s="127">
        <v>43921</v>
      </c>
      <c r="G494" s="129">
        <v>5098450</v>
      </c>
    </row>
    <row r="495" spans="1:7" x14ac:dyDescent="0.35">
      <c r="A495" s="125" t="s">
        <v>11524</v>
      </c>
      <c r="B495" s="125" t="s">
        <v>11544</v>
      </c>
      <c r="C495" s="125" t="s">
        <v>11545</v>
      </c>
      <c r="D495" s="126" t="s">
        <v>11552</v>
      </c>
      <c r="E495" s="127">
        <v>43951</v>
      </c>
      <c r="F495" s="127">
        <v>43951</v>
      </c>
      <c r="G495" s="129">
        <v>3146450</v>
      </c>
    </row>
    <row r="496" spans="1:7" x14ac:dyDescent="0.35">
      <c r="A496" s="125" t="s">
        <v>11524</v>
      </c>
      <c r="B496" s="125" t="s">
        <v>11544</v>
      </c>
      <c r="C496" s="125" t="s">
        <v>11545</v>
      </c>
      <c r="D496" s="126" t="s">
        <v>11528</v>
      </c>
      <c r="E496" s="127">
        <v>43951</v>
      </c>
      <c r="F496" s="127">
        <v>43951</v>
      </c>
      <c r="G496" s="129">
        <v>2200000</v>
      </c>
    </row>
    <row r="497" spans="1:7" x14ac:dyDescent="0.35">
      <c r="A497" s="125" t="s">
        <v>11524</v>
      </c>
      <c r="B497" s="125" t="s">
        <v>11544</v>
      </c>
      <c r="C497" s="125" t="s">
        <v>11545</v>
      </c>
      <c r="D497" s="126" t="s">
        <v>11529</v>
      </c>
      <c r="E497" s="127">
        <v>43982</v>
      </c>
      <c r="F497" s="127">
        <v>43982</v>
      </c>
      <c r="G497" s="129">
        <v>5101949</v>
      </c>
    </row>
    <row r="498" spans="1:7" x14ac:dyDescent="0.35">
      <c r="A498" s="125" t="s">
        <v>11524</v>
      </c>
      <c r="B498" s="125" t="s">
        <v>11544</v>
      </c>
      <c r="C498" s="125" t="s">
        <v>11545</v>
      </c>
      <c r="D498" s="126" t="s">
        <v>11530</v>
      </c>
      <c r="E498" s="127">
        <v>44012</v>
      </c>
      <c r="F498" s="127">
        <v>44012</v>
      </c>
      <c r="G498" s="129">
        <v>5213779</v>
      </c>
    </row>
    <row r="499" spans="1:7" x14ac:dyDescent="0.35">
      <c r="A499" s="125" t="s">
        <v>11524</v>
      </c>
      <c r="B499" s="125" t="s">
        <v>11544</v>
      </c>
      <c r="C499" s="125" t="s">
        <v>11545</v>
      </c>
      <c r="D499" s="126" t="s">
        <v>11531</v>
      </c>
      <c r="E499" s="127">
        <v>44043</v>
      </c>
      <c r="F499" s="127">
        <v>44043</v>
      </c>
      <c r="G499" s="129">
        <v>5213143</v>
      </c>
    </row>
    <row r="500" spans="1:7" x14ac:dyDescent="0.35">
      <c r="A500" s="125" t="s">
        <v>11524</v>
      </c>
      <c r="B500" s="125" t="s">
        <v>11544</v>
      </c>
      <c r="C500" s="125" t="s">
        <v>11545</v>
      </c>
      <c r="D500" s="126" t="s">
        <v>11532</v>
      </c>
      <c r="E500" s="127">
        <v>44074</v>
      </c>
      <c r="F500" s="127">
        <v>44074</v>
      </c>
      <c r="G500" s="129">
        <v>5641174</v>
      </c>
    </row>
    <row r="501" spans="1:7" x14ac:dyDescent="0.35">
      <c r="A501" s="125" t="s">
        <v>11524</v>
      </c>
      <c r="B501" s="125" t="s">
        <v>11544</v>
      </c>
      <c r="C501" s="125" t="s">
        <v>11545</v>
      </c>
      <c r="D501" s="126" t="s">
        <v>11533</v>
      </c>
      <c r="E501" s="127">
        <v>44104</v>
      </c>
      <c r="F501" s="127">
        <v>44104</v>
      </c>
      <c r="G501" s="129">
        <v>5788588</v>
      </c>
    </row>
    <row r="502" spans="1:7" x14ac:dyDescent="0.35">
      <c r="A502" s="125" t="s">
        <v>11524</v>
      </c>
      <c r="B502" s="125" t="s">
        <v>11544</v>
      </c>
      <c r="C502" s="125" t="s">
        <v>11545</v>
      </c>
      <c r="D502" s="126" t="s">
        <v>11534</v>
      </c>
      <c r="E502" s="127">
        <v>44135</v>
      </c>
      <c r="F502" s="127">
        <v>44135</v>
      </c>
      <c r="G502" s="129">
        <v>6159596</v>
      </c>
    </row>
    <row r="503" spans="1:7" x14ac:dyDescent="0.35">
      <c r="A503" s="125" t="s">
        <v>11524</v>
      </c>
      <c r="B503" s="125" t="s">
        <v>11544</v>
      </c>
      <c r="C503" s="125" t="s">
        <v>11545</v>
      </c>
      <c r="D503" s="126" t="s">
        <v>11553</v>
      </c>
      <c r="E503" s="127">
        <v>44165</v>
      </c>
      <c r="F503" s="127">
        <v>44165</v>
      </c>
      <c r="G503" s="129">
        <v>6159596</v>
      </c>
    </row>
    <row r="504" spans="1:7" x14ac:dyDescent="0.35">
      <c r="A504" s="125" t="s">
        <v>11524</v>
      </c>
      <c r="B504" s="125" t="s">
        <v>11544</v>
      </c>
      <c r="C504" s="125" t="s">
        <v>11545</v>
      </c>
      <c r="D504" s="126" t="s">
        <v>11554</v>
      </c>
      <c r="E504" s="127">
        <v>44196</v>
      </c>
      <c r="F504" s="127">
        <v>44196</v>
      </c>
      <c r="G504" s="129">
        <v>6159596</v>
      </c>
    </row>
    <row r="505" spans="1:7" x14ac:dyDescent="0.35">
      <c r="A505" s="125" t="s">
        <v>11524</v>
      </c>
      <c r="B505" s="125" t="s">
        <v>11544</v>
      </c>
      <c r="C505" s="125" t="s">
        <v>11545</v>
      </c>
      <c r="D505" s="126" t="s">
        <v>11555</v>
      </c>
      <c r="E505" s="127">
        <v>44227</v>
      </c>
      <c r="F505" s="127">
        <v>44227</v>
      </c>
      <c r="G505" s="129">
        <v>6159596</v>
      </c>
    </row>
    <row r="506" spans="1:7" x14ac:dyDescent="0.35">
      <c r="A506" s="125" t="s">
        <v>11524</v>
      </c>
      <c r="B506" s="125" t="s">
        <v>11544</v>
      </c>
      <c r="C506" s="125" t="s">
        <v>11545</v>
      </c>
      <c r="D506" s="126" t="s">
        <v>11556</v>
      </c>
      <c r="E506" s="127">
        <v>44255</v>
      </c>
      <c r="F506" s="127">
        <v>44255</v>
      </c>
      <c r="G506" s="129">
        <v>6159596</v>
      </c>
    </row>
    <row r="507" spans="1:7" x14ac:dyDescent="0.35">
      <c r="A507" s="125" t="s">
        <v>11524</v>
      </c>
      <c r="B507" s="125" t="s">
        <v>11544</v>
      </c>
      <c r="C507" s="125" t="s">
        <v>11545</v>
      </c>
      <c r="D507" s="126" t="s">
        <v>11557</v>
      </c>
      <c r="E507" s="127">
        <v>44286</v>
      </c>
      <c r="F507" s="127">
        <v>44286</v>
      </c>
      <c r="G507" s="129">
        <v>3013146</v>
      </c>
    </row>
    <row r="508" spans="1:7" x14ac:dyDescent="0.35">
      <c r="A508" s="125" t="s">
        <v>11524</v>
      </c>
      <c r="B508" s="125" t="s">
        <v>11544</v>
      </c>
      <c r="C508" s="125" t="s">
        <v>11545</v>
      </c>
      <c r="D508" s="126" t="s">
        <v>11558</v>
      </c>
      <c r="E508" s="127">
        <v>44286</v>
      </c>
      <c r="F508" s="127">
        <v>44286</v>
      </c>
      <c r="G508" s="129">
        <v>3146450</v>
      </c>
    </row>
    <row r="509" spans="1:7" x14ac:dyDescent="0.35">
      <c r="A509" s="125" t="s">
        <v>11524</v>
      </c>
      <c r="B509" s="125" t="s">
        <v>11544</v>
      </c>
      <c r="C509" s="125" t="s">
        <v>11545</v>
      </c>
      <c r="D509" s="126" t="s">
        <v>11559</v>
      </c>
      <c r="E509" s="127">
        <v>44316</v>
      </c>
      <c r="F509" s="127">
        <v>44316</v>
      </c>
      <c r="G509" s="129">
        <v>3010686</v>
      </c>
    </row>
    <row r="510" spans="1:7" x14ac:dyDescent="0.35">
      <c r="A510" s="125" t="s">
        <v>11524</v>
      </c>
      <c r="B510" s="125" t="s">
        <v>11544</v>
      </c>
      <c r="C510" s="125" t="s">
        <v>11545</v>
      </c>
      <c r="D510" s="126" t="s">
        <v>11560</v>
      </c>
      <c r="E510" s="127">
        <v>44316</v>
      </c>
      <c r="F510" s="127">
        <v>44316</v>
      </c>
      <c r="G510" s="129">
        <v>3146450</v>
      </c>
    </row>
    <row r="511" spans="1:7" x14ac:dyDescent="0.35">
      <c r="A511" s="125" t="s">
        <v>11524</v>
      </c>
      <c r="B511" s="125" t="s">
        <v>11561</v>
      </c>
      <c r="C511" s="125" t="s">
        <v>11562</v>
      </c>
      <c r="D511" s="126" t="s">
        <v>11534</v>
      </c>
      <c r="E511" s="127">
        <v>44135</v>
      </c>
      <c r="F511" s="127">
        <v>44135</v>
      </c>
      <c r="G511" s="129">
        <v>3246450</v>
      </c>
    </row>
    <row r="512" spans="1:7" x14ac:dyDescent="0.35">
      <c r="A512" s="125" t="s">
        <v>11524</v>
      </c>
      <c r="B512" s="125" t="s">
        <v>11561</v>
      </c>
      <c r="C512" s="125" t="s">
        <v>11562</v>
      </c>
      <c r="D512" s="126" t="s">
        <v>11553</v>
      </c>
      <c r="E512" s="127">
        <v>44165</v>
      </c>
      <c r="F512" s="127">
        <v>44165</v>
      </c>
      <c r="G512" s="129">
        <v>3246450</v>
      </c>
    </row>
    <row r="513" spans="1:7" x14ac:dyDescent="0.35">
      <c r="A513" s="125" t="s">
        <v>11524</v>
      </c>
      <c r="B513" s="125" t="s">
        <v>11561</v>
      </c>
      <c r="C513" s="125" t="s">
        <v>11562</v>
      </c>
      <c r="D513" s="126" t="s">
        <v>11554</v>
      </c>
      <c r="E513" s="127">
        <v>44196</v>
      </c>
      <c r="F513" s="127">
        <v>44196</v>
      </c>
      <c r="G513" s="129">
        <v>3246450</v>
      </c>
    </row>
    <row r="514" spans="1:7" x14ac:dyDescent="0.35">
      <c r="A514" s="125" t="s">
        <v>11524</v>
      </c>
      <c r="B514" s="125" t="s">
        <v>11561</v>
      </c>
      <c r="C514" s="125" t="s">
        <v>11562</v>
      </c>
      <c r="D514" s="126" t="s">
        <v>11555</v>
      </c>
      <c r="E514" s="127">
        <v>44227</v>
      </c>
      <c r="F514" s="127">
        <v>44227</v>
      </c>
      <c r="G514" s="129">
        <v>3246450</v>
      </c>
    </row>
    <row r="515" spans="1:7" x14ac:dyDescent="0.35">
      <c r="A515" s="125" t="s">
        <v>11524</v>
      </c>
      <c r="B515" s="125" t="s">
        <v>11561</v>
      </c>
      <c r="C515" s="125" t="s">
        <v>11562</v>
      </c>
      <c r="D515" s="126" t="s">
        <v>11556</v>
      </c>
      <c r="E515" s="127">
        <v>44255</v>
      </c>
      <c r="F515" s="127">
        <v>44255</v>
      </c>
      <c r="G515" s="129">
        <v>3246450</v>
      </c>
    </row>
    <row r="516" spans="1:7" x14ac:dyDescent="0.35">
      <c r="A516" s="125" t="s">
        <v>11524</v>
      </c>
      <c r="B516" s="125" t="s">
        <v>11561</v>
      </c>
      <c r="C516" s="125" t="s">
        <v>11562</v>
      </c>
      <c r="D516" s="126" t="s">
        <v>11557</v>
      </c>
      <c r="E516" s="127">
        <v>44286</v>
      </c>
      <c r="F516" s="127">
        <v>44286</v>
      </c>
      <c r="G516" s="129">
        <v>1800000</v>
      </c>
    </row>
    <row r="517" spans="1:7" x14ac:dyDescent="0.35">
      <c r="A517" s="125" t="s">
        <v>11524</v>
      </c>
      <c r="B517" s="125" t="s">
        <v>11561</v>
      </c>
      <c r="C517" s="125" t="s">
        <v>11562</v>
      </c>
      <c r="D517" s="126" t="s">
        <v>11558</v>
      </c>
      <c r="E517" s="127">
        <v>44286</v>
      </c>
      <c r="F517" s="127">
        <v>44286</v>
      </c>
      <c r="G517" s="129">
        <v>1446450</v>
      </c>
    </row>
    <row r="518" spans="1:7" x14ac:dyDescent="0.35">
      <c r="A518" s="125" t="s">
        <v>11524</v>
      </c>
      <c r="B518" s="125" t="s">
        <v>11561</v>
      </c>
      <c r="C518" s="125" t="s">
        <v>11562</v>
      </c>
      <c r="D518" s="126" t="s">
        <v>11559</v>
      </c>
      <c r="E518" s="127">
        <v>44316</v>
      </c>
      <c r="F518" s="127">
        <v>44316</v>
      </c>
      <c r="G518" s="129">
        <v>1800000</v>
      </c>
    </row>
    <row r="519" spans="1:7" x14ac:dyDescent="0.35">
      <c r="A519" s="125" t="s">
        <v>11524</v>
      </c>
      <c r="B519" s="125" t="s">
        <v>11561</v>
      </c>
      <c r="C519" s="125" t="s">
        <v>11562</v>
      </c>
      <c r="D519" s="126" t="s">
        <v>11560</v>
      </c>
      <c r="E519" s="127">
        <v>44316</v>
      </c>
      <c r="F519" s="127">
        <v>44316</v>
      </c>
      <c r="G519" s="129">
        <v>1446450</v>
      </c>
    </row>
    <row r="520" spans="1:7" x14ac:dyDescent="0.35">
      <c r="A520" s="125" t="s">
        <v>11524</v>
      </c>
      <c r="B520" s="125" t="s">
        <v>11563</v>
      </c>
      <c r="C520" s="125" t="s">
        <v>11564</v>
      </c>
      <c r="D520" s="126" t="s">
        <v>11543</v>
      </c>
      <c r="E520" s="127">
        <v>43861</v>
      </c>
      <c r="F520" s="127">
        <v>43861</v>
      </c>
      <c r="G520" s="129">
        <v>8773893</v>
      </c>
    </row>
    <row r="521" spans="1:7" x14ac:dyDescent="0.35">
      <c r="A521" s="125" t="s">
        <v>11524</v>
      </c>
      <c r="B521" s="125" t="s">
        <v>11563</v>
      </c>
      <c r="C521" s="125" t="s">
        <v>11564</v>
      </c>
      <c r="D521" s="126" t="s">
        <v>11565</v>
      </c>
      <c r="E521" s="127">
        <v>43890</v>
      </c>
      <c r="F521" s="127">
        <v>43890</v>
      </c>
      <c r="G521" s="129">
        <v>8773893</v>
      </c>
    </row>
    <row r="522" spans="1:7" x14ac:dyDescent="0.35">
      <c r="A522" s="125" t="s">
        <v>11524</v>
      </c>
      <c r="B522" s="125" t="s">
        <v>11563</v>
      </c>
      <c r="C522" s="125" t="s">
        <v>11564</v>
      </c>
      <c r="D522" s="126" t="s">
        <v>11566</v>
      </c>
      <c r="E522" s="127">
        <v>43921</v>
      </c>
      <c r="F522" s="127">
        <v>43921</v>
      </c>
      <c r="G522" s="129">
        <v>9192900</v>
      </c>
    </row>
    <row r="523" spans="1:7" x14ac:dyDescent="0.35">
      <c r="A523" s="125" t="s">
        <v>11524</v>
      </c>
      <c r="B523" s="125" t="s">
        <v>11563</v>
      </c>
      <c r="C523" s="125" t="s">
        <v>11564</v>
      </c>
      <c r="D523" s="126" t="s">
        <v>11528</v>
      </c>
      <c r="E523" s="127">
        <v>43951</v>
      </c>
      <c r="F523" s="127">
        <v>43951</v>
      </c>
      <c r="G523" s="129">
        <v>4446450</v>
      </c>
    </row>
    <row r="524" spans="1:7" x14ac:dyDescent="0.35">
      <c r="A524" s="125" t="s">
        <v>11524</v>
      </c>
      <c r="B524" s="125" t="s">
        <v>11563</v>
      </c>
      <c r="C524" s="125" t="s">
        <v>11564</v>
      </c>
      <c r="D524" s="126" t="s">
        <v>11529</v>
      </c>
      <c r="E524" s="127">
        <v>43982</v>
      </c>
      <c r="F524" s="127">
        <v>43982</v>
      </c>
      <c r="G524" s="129">
        <v>9192900</v>
      </c>
    </row>
    <row r="525" spans="1:7" x14ac:dyDescent="0.35">
      <c r="A525" s="125" t="s">
        <v>11524</v>
      </c>
      <c r="B525" s="125" t="s">
        <v>11563</v>
      </c>
      <c r="C525" s="125" t="s">
        <v>11564</v>
      </c>
      <c r="D525" s="126" t="s">
        <v>11530</v>
      </c>
      <c r="E525" s="127">
        <v>44012</v>
      </c>
      <c r="F525" s="127">
        <v>44012</v>
      </c>
      <c r="G525" s="129">
        <v>9192900</v>
      </c>
    </row>
    <row r="526" spans="1:7" x14ac:dyDescent="0.35">
      <c r="A526" s="125" t="s">
        <v>11524</v>
      </c>
      <c r="B526" s="125" t="s">
        <v>11563</v>
      </c>
      <c r="C526" s="125" t="s">
        <v>11564</v>
      </c>
      <c r="D526" s="126" t="s">
        <v>11531</v>
      </c>
      <c r="E526" s="127">
        <v>44043</v>
      </c>
      <c r="F526" s="127">
        <v>44043</v>
      </c>
      <c r="G526" s="129">
        <v>9192900</v>
      </c>
    </row>
    <row r="527" spans="1:7" x14ac:dyDescent="0.35">
      <c r="A527" s="125" t="s">
        <v>11524</v>
      </c>
      <c r="B527" s="125" t="s">
        <v>11563</v>
      </c>
      <c r="C527" s="125" t="s">
        <v>11564</v>
      </c>
      <c r="D527" s="126" t="s">
        <v>11532</v>
      </c>
      <c r="E527" s="127">
        <v>44074</v>
      </c>
      <c r="F527" s="127">
        <v>44074</v>
      </c>
      <c r="G527" s="129">
        <v>9192900</v>
      </c>
    </row>
    <row r="528" spans="1:7" x14ac:dyDescent="0.35">
      <c r="A528" s="125" t="s">
        <v>11524</v>
      </c>
      <c r="B528" s="125" t="s">
        <v>11563</v>
      </c>
      <c r="C528" s="125" t="s">
        <v>11564</v>
      </c>
      <c r="D528" s="126" t="s">
        <v>11533</v>
      </c>
      <c r="E528" s="127">
        <v>44104</v>
      </c>
      <c r="F528" s="127">
        <v>44104</v>
      </c>
      <c r="G528" s="129">
        <v>9442637</v>
      </c>
    </row>
    <row r="529" spans="1:7" x14ac:dyDescent="0.35">
      <c r="A529" s="125" t="s">
        <v>11524</v>
      </c>
      <c r="B529" s="125" t="s">
        <v>11567</v>
      </c>
      <c r="C529" s="125" t="s">
        <v>11568</v>
      </c>
      <c r="D529" s="126" t="s">
        <v>11531</v>
      </c>
      <c r="E529" s="127">
        <v>44043</v>
      </c>
      <c r="F529" s="127">
        <v>44043</v>
      </c>
      <c r="G529" s="129">
        <v>4309646</v>
      </c>
    </row>
    <row r="530" spans="1:7" x14ac:dyDescent="0.35">
      <c r="A530" s="125" t="s">
        <v>11524</v>
      </c>
      <c r="B530" s="125" t="s">
        <v>11567</v>
      </c>
      <c r="C530" s="125" t="s">
        <v>11568</v>
      </c>
      <c r="D530" s="126" t="s">
        <v>11532</v>
      </c>
      <c r="E530" s="127">
        <v>44074</v>
      </c>
      <c r="F530" s="127">
        <v>44074</v>
      </c>
      <c r="G530" s="129">
        <v>4309648</v>
      </c>
    </row>
    <row r="531" spans="1:7" x14ac:dyDescent="0.35">
      <c r="A531" s="125" t="s">
        <v>11524</v>
      </c>
      <c r="B531" s="125" t="s">
        <v>11567</v>
      </c>
      <c r="C531" s="125" t="s">
        <v>11568</v>
      </c>
      <c r="D531" s="126" t="s">
        <v>11533</v>
      </c>
      <c r="E531" s="127">
        <v>44104</v>
      </c>
      <c r="F531" s="127">
        <v>44104</v>
      </c>
      <c r="G531" s="129">
        <v>4581730</v>
      </c>
    </row>
    <row r="532" spans="1:7" x14ac:dyDescent="0.35">
      <c r="A532" s="125" t="s">
        <v>11524</v>
      </c>
      <c r="B532" s="125" t="s">
        <v>11567</v>
      </c>
      <c r="C532" s="125" t="s">
        <v>11568</v>
      </c>
      <c r="D532" s="126" t="s">
        <v>11534</v>
      </c>
      <c r="E532" s="127">
        <v>44135</v>
      </c>
      <c r="F532" s="127">
        <v>44135</v>
      </c>
      <c r="G532" s="129">
        <v>4809648</v>
      </c>
    </row>
    <row r="533" spans="1:7" x14ac:dyDescent="0.35">
      <c r="A533" s="125" t="s">
        <v>11524</v>
      </c>
      <c r="B533" s="125" t="s">
        <v>11569</v>
      </c>
      <c r="C533" s="125" t="s">
        <v>11570</v>
      </c>
      <c r="D533" s="126" t="s">
        <v>11571</v>
      </c>
      <c r="E533" s="127">
        <v>43769</v>
      </c>
      <c r="F533" s="127">
        <v>43799</v>
      </c>
      <c r="G533" s="129">
        <v>2509852</v>
      </c>
    </row>
    <row r="534" spans="1:7" x14ac:dyDescent="0.35">
      <c r="A534" s="125" t="s">
        <v>11524</v>
      </c>
      <c r="B534" s="125" t="s">
        <v>11569</v>
      </c>
      <c r="C534" s="125" t="s">
        <v>11570</v>
      </c>
      <c r="D534" s="126" t="s">
        <v>11572</v>
      </c>
      <c r="E534" s="127">
        <v>43769</v>
      </c>
      <c r="F534" s="127">
        <v>43799</v>
      </c>
      <c r="G534" s="129">
        <v>5908711</v>
      </c>
    </row>
    <row r="535" spans="1:7" x14ac:dyDescent="0.35">
      <c r="A535" s="125" t="s">
        <v>11524</v>
      </c>
      <c r="B535" s="125" t="s">
        <v>11569</v>
      </c>
      <c r="C535" s="125" t="s">
        <v>11570</v>
      </c>
      <c r="D535" s="126" t="s">
        <v>11573</v>
      </c>
      <c r="E535" s="127">
        <v>43769</v>
      </c>
      <c r="F535" s="127">
        <v>43799</v>
      </c>
      <c r="G535" s="129">
        <v>3077293</v>
      </c>
    </row>
    <row r="536" spans="1:7" x14ac:dyDescent="0.35">
      <c r="A536" s="125" t="s">
        <v>11524</v>
      </c>
      <c r="B536" s="125" t="s">
        <v>11569</v>
      </c>
      <c r="C536" s="125" t="s">
        <v>11570</v>
      </c>
      <c r="D536" s="126" t="s">
        <v>11574</v>
      </c>
      <c r="E536" s="127">
        <v>43769</v>
      </c>
      <c r="F536" s="127">
        <v>43799</v>
      </c>
      <c r="G536" s="129">
        <v>5908711</v>
      </c>
    </row>
    <row r="537" spans="1:7" x14ac:dyDescent="0.35">
      <c r="A537" s="125" t="s">
        <v>11524</v>
      </c>
      <c r="B537" s="125" t="s">
        <v>11569</v>
      </c>
      <c r="C537" s="125" t="s">
        <v>11570</v>
      </c>
      <c r="D537" s="126" t="s">
        <v>11575</v>
      </c>
      <c r="E537" s="127">
        <v>43769</v>
      </c>
      <c r="F537" s="127">
        <v>43799</v>
      </c>
      <c r="G537" s="129">
        <v>3077293</v>
      </c>
    </row>
    <row r="538" spans="1:7" x14ac:dyDescent="0.35">
      <c r="A538" s="125" t="s">
        <v>11524</v>
      </c>
      <c r="B538" s="125" t="s">
        <v>11569</v>
      </c>
      <c r="C538" s="125" t="s">
        <v>11570</v>
      </c>
      <c r="D538" s="126" t="s">
        <v>11576</v>
      </c>
      <c r="E538" s="127">
        <v>43830</v>
      </c>
      <c r="F538" s="127">
        <v>43860</v>
      </c>
      <c r="G538" s="129">
        <v>6217471</v>
      </c>
    </row>
    <row r="539" spans="1:7" x14ac:dyDescent="0.35">
      <c r="A539" s="125" t="s">
        <v>11524</v>
      </c>
      <c r="B539" s="125" t="s">
        <v>11569</v>
      </c>
      <c r="C539" s="125" t="s">
        <v>11570</v>
      </c>
      <c r="D539" s="126" t="s">
        <v>11577</v>
      </c>
      <c r="E539" s="127">
        <v>43830</v>
      </c>
      <c r="F539" s="127">
        <v>43860</v>
      </c>
      <c r="G539" s="129">
        <v>3038097</v>
      </c>
    </row>
    <row r="540" spans="1:7" x14ac:dyDescent="0.35">
      <c r="A540" s="125" t="s">
        <v>11524</v>
      </c>
      <c r="B540" s="125" t="s">
        <v>11569</v>
      </c>
      <c r="C540" s="125" t="s">
        <v>11570</v>
      </c>
      <c r="D540" s="126" t="s">
        <v>11541</v>
      </c>
      <c r="E540" s="127">
        <v>43861</v>
      </c>
      <c r="F540" s="127">
        <v>43861</v>
      </c>
      <c r="G540" s="129">
        <v>8955568</v>
      </c>
    </row>
    <row r="541" spans="1:7" x14ac:dyDescent="0.35">
      <c r="A541" s="125" t="s">
        <v>11524</v>
      </c>
      <c r="B541" s="125" t="s">
        <v>11569</v>
      </c>
      <c r="C541" s="125" t="s">
        <v>11570</v>
      </c>
      <c r="D541" s="126" t="s">
        <v>11542</v>
      </c>
      <c r="E541" s="127">
        <v>43861</v>
      </c>
      <c r="F541" s="127">
        <v>43861</v>
      </c>
      <c r="G541" s="129">
        <v>9255568</v>
      </c>
    </row>
    <row r="542" spans="1:7" x14ac:dyDescent="0.35">
      <c r="A542" s="125" t="s">
        <v>11524</v>
      </c>
      <c r="B542" s="125" t="s">
        <v>11569</v>
      </c>
      <c r="C542" s="125" t="s">
        <v>11570</v>
      </c>
      <c r="D542" s="126" t="s">
        <v>11543</v>
      </c>
      <c r="E542" s="127">
        <v>43861</v>
      </c>
      <c r="F542" s="127">
        <v>43861</v>
      </c>
      <c r="G542" s="129">
        <v>8955568</v>
      </c>
    </row>
    <row r="543" spans="1:7" x14ac:dyDescent="0.35">
      <c r="A543" s="125" t="s">
        <v>11524</v>
      </c>
      <c r="B543" s="125" t="s">
        <v>11569</v>
      </c>
      <c r="C543" s="125" t="s">
        <v>11570</v>
      </c>
      <c r="D543" s="126" t="s">
        <v>11565</v>
      </c>
      <c r="E543" s="127">
        <v>43890</v>
      </c>
      <c r="F543" s="127">
        <v>43890</v>
      </c>
      <c r="G543" s="129">
        <v>8431788</v>
      </c>
    </row>
    <row r="544" spans="1:7" x14ac:dyDescent="0.35">
      <c r="A544" s="125" t="s">
        <v>11524</v>
      </c>
      <c r="B544" s="125" t="s">
        <v>11569</v>
      </c>
      <c r="C544" s="125" t="s">
        <v>11570</v>
      </c>
      <c r="D544" s="126" t="s">
        <v>11527</v>
      </c>
      <c r="E544" s="127">
        <v>43921</v>
      </c>
      <c r="F544" s="127">
        <v>43921</v>
      </c>
      <c r="G544" s="129">
        <v>9692900</v>
      </c>
    </row>
    <row r="545" spans="1:7" x14ac:dyDescent="0.35">
      <c r="A545" s="125" t="s">
        <v>11524</v>
      </c>
      <c r="B545" s="125" t="s">
        <v>11569</v>
      </c>
      <c r="C545" s="125" t="s">
        <v>11570</v>
      </c>
      <c r="D545" s="126" t="s">
        <v>11552</v>
      </c>
      <c r="E545" s="127">
        <v>43951</v>
      </c>
      <c r="F545" s="127">
        <v>43951</v>
      </c>
      <c r="G545" s="129">
        <v>3046450</v>
      </c>
    </row>
    <row r="546" spans="1:7" x14ac:dyDescent="0.35">
      <c r="A546" s="125" t="s">
        <v>11524</v>
      </c>
      <c r="B546" s="125" t="s">
        <v>11569</v>
      </c>
      <c r="C546" s="125" t="s">
        <v>11570</v>
      </c>
      <c r="D546" s="126" t="s">
        <v>11528</v>
      </c>
      <c r="E546" s="127">
        <v>43951</v>
      </c>
      <c r="F546" s="127">
        <v>43951</v>
      </c>
      <c r="G546" s="129">
        <v>6646450</v>
      </c>
    </row>
    <row r="547" spans="1:7" x14ac:dyDescent="0.35">
      <c r="A547" s="125" t="s">
        <v>11524</v>
      </c>
      <c r="B547" s="125" t="s">
        <v>11569</v>
      </c>
      <c r="C547" s="125" t="s">
        <v>11570</v>
      </c>
      <c r="D547" s="126" t="s">
        <v>11529</v>
      </c>
      <c r="E547" s="127">
        <v>43982</v>
      </c>
      <c r="F547" s="127">
        <v>43982</v>
      </c>
      <c r="G547" s="129">
        <v>9159366</v>
      </c>
    </row>
    <row r="548" spans="1:7" x14ac:dyDescent="0.35">
      <c r="A548" s="125" t="s">
        <v>11524</v>
      </c>
      <c r="B548" s="125" t="s">
        <v>11569</v>
      </c>
      <c r="C548" s="125" t="s">
        <v>11570</v>
      </c>
      <c r="D548" s="126" t="s">
        <v>11530</v>
      </c>
      <c r="E548" s="127">
        <v>44012</v>
      </c>
      <c r="F548" s="127">
        <v>44012</v>
      </c>
      <c r="G548" s="129">
        <v>9435584</v>
      </c>
    </row>
    <row r="549" spans="1:7" x14ac:dyDescent="0.35">
      <c r="A549" s="125" t="s">
        <v>11524</v>
      </c>
      <c r="B549" s="125" t="s">
        <v>11569</v>
      </c>
      <c r="C549" s="125" t="s">
        <v>11570</v>
      </c>
      <c r="D549" s="126" t="s">
        <v>11531</v>
      </c>
      <c r="E549" s="127">
        <v>44043</v>
      </c>
      <c r="F549" s="127">
        <v>44043</v>
      </c>
      <c r="G549" s="129">
        <v>9435001</v>
      </c>
    </row>
    <row r="550" spans="1:7" x14ac:dyDescent="0.35">
      <c r="A550" s="125" t="s">
        <v>11524</v>
      </c>
      <c r="B550" s="125" t="s">
        <v>11569</v>
      </c>
      <c r="C550" s="125" t="s">
        <v>11570</v>
      </c>
      <c r="D550" s="126" t="s">
        <v>11532</v>
      </c>
      <c r="E550" s="127">
        <v>44074</v>
      </c>
      <c r="F550" s="127">
        <v>44074</v>
      </c>
      <c r="G550" s="129">
        <v>9435003</v>
      </c>
    </row>
    <row r="551" spans="1:7" x14ac:dyDescent="0.35">
      <c r="A551" s="125" t="s">
        <v>11524</v>
      </c>
      <c r="B551" s="125" t="s">
        <v>11569</v>
      </c>
      <c r="C551" s="125" t="s">
        <v>11570</v>
      </c>
      <c r="D551" s="126" t="s">
        <v>11533</v>
      </c>
      <c r="E551" s="127">
        <v>44104</v>
      </c>
      <c r="F551" s="127">
        <v>44104</v>
      </c>
      <c r="G551" s="129">
        <v>9435003</v>
      </c>
    </row>
    <row r="552" spans="1:7" x14ac:dyDescent="0.35">
      <c r="A552" s="125" t="s">
        <v>11524</v>
      </c>
      <c r="B552" s="125" t="s">
        <v>11569</v>
      </c>
      <c r="C552" s="125" t="s">
        <v>11570</v>
      </c>
      <c r="D552" s="126" t="s">
        <v>11534</v>
      </c>
      <c r="E552" s="127">
        <v>44135</v>
      </c>
      <c r="F552" s="127">
        <v>44135</v>
      </c>
      <c r="G552" s="129">
        <v>9435003</v>
      </c>
    </row>
    <row r="553" spans="1:7" x14ac:dyDescent="0.35">
      <c r="A553" s="125" t="s">
        <v>11524</v>
      </c>
      <c r="B553" s="125" t="s">
        <v>11569</v>
      </c>
      <c r="C553" s="125" t="s">
        <v>11570</v>
      </c>
      <c r="D553" s="126" t="s">
        <v>11553</v>
      </c>
      <c r="E553" s="127">
        <v>44165</v>
      </c>
      <c r="F553" s="127">
        <v>44165</v>
      </c>
      <c r="G553" s="129">
        <v>9435003</v>
      </c>
    </row>
    <row r="554" spans="1:7" x14ac:dyDescent="0.35">
      <c r="A554" s="125" t="s">
        <v>11524</v>
      </c>
      <c r="B554" s="125" t="s">
        <v>11569</v>
      </c>
      <c r="C554" s="125" t="s">
        <v>11570</v>
      </c>
      <c r="D554" s="126" t="s">
        <v>11554</v>
      </c>
      <c r="E554" s="127">
        <v>44196</v>
      </c>
      <c r="F554" s="127">
        <v>44196</v>
      </c>
      <c r="G554" s="129">
        <v>9995243</v>
      </c>
    </row>
    <row r="555" spans="1:7" x14ac:dyDescent="0.35">
      <c r="A555" s="125" t="s">
        <v>11524</v>
      </c>
      <c r="B555" s="125" t="s">
        <v>11569</v>
      </c>
      <c r="C555" s="125" t="s">
        <v>11570</v>
      </c>
      <c r="D555" s="126" t="s">
        <v>11555</v>
      </c>
      <c r="E555" s="127">
        <v>44227</v>
      </c>
      <c r="F555" s="127">
        <v>44227</v>
      </c>
      <c r="G555" s="129">
        <v>10435003</v>
      </c>
    </row>
    <row r="556" spans="1:7" x14ac:dyDescent="0.35">
      <c r="A556" s="125" t="s">
        <v>11524</v>
      </c>
      <c r="B556" s="125" t="s">
        <v>11569</v>
      </c>
      <c r="C556" s="125" t="s">
        <v>11570</v>
      </c>
      <c r="D556" s="126" t="s">
        <v>11556</v>
      </c>
      <c r="E556" s="127">
        <v>44255</v>
      </c>
      <c r="F556" s="127">
        <v>44255</v>
      </c>
      <c r="G556" s="129">
        <v>10846649</v>
      </c>
    </row>
    <row r="557" spans="1:7" x14ac:dyDescent="0.35">
      <c r="A557" s="125" t="s">
        <v>11524</v>
      </c>
      <c r="B557" s="125" t="s">
        <v>11569</v>
      </c>
      <c r="C557" s="125" t="s">
        <v>11570</v>
      </c>
      <c r="D557" s="126" t="s">
        <v>11557</v>
      </c>
      <c r="E557" s="127">
        <v>44286</v>
      </c>
      <c r="F557" s="127">
        <v>44286</v>
      </c>
      <c r="G557" s="129">
        <v>7646450</v>
      </c>
    </row>
    <row r="558" spans="1:7" x14ac:dyDescent="0.35">
      <c r="A558" s="125" t="s">
        <v>11524</v>
      </c>
      <c r="B558" s="125" t="s">
        <v>11569</v>
      </c>
      <c r="C558" s="125" t="s">
        <v>11570</v>
      </c>
      <c r="D558" s="126" t="s">
        <v>11558</v>
      </c>
      <c r="E558" s="127">
        <v>44286</v>
      </c>
      <c r="F558" s="127">
        <v>44286</v>
      </c>
      <c r="G558" s="129">
        <v>3788553</v>
      </c>
    </row>
    <row r="559" spans="1:7" x14ac:dyDescent="0.35">
      <c r="A559" s="125" t="s">
        <v>11524</v>
      </c>
      <c r="B559" s="125" t="s">
        <v>11569</v>
      </c>
      <c r="C559" s="125" t="s">
        <v>11570</v>
      </c>
      <c r="D559" s="126" t="s">
        <v>11559</v>
      </c>
      <c r="E559" s="127">
        <v>44316</v>
      </c>
      <c r="F559" s="127">
        <v>44316</v>
      </c>
      <c r="G559" s="129">
        <v>7343127</v>
      </c>
    </row>
    <row r="560" spans="1:7" x14ac:dyDescent="0.35">
      <c r="A560" s="125" t="s">
        <v>11524</v>
      </c>
      <c r="B560" s="125" t="s">
        <v>11569</v>
      </c>
      <c r="C560" s="125" t="s">
        <v>11570</v>
      </c>
      <c r="D560" s="126" t="s">
        <v>11560</v>
      </c>
      <c r="E560" s="127">
        <v>44316</v>
      </c>
      <c r="F560" s="127">
        <v>44316</v>
      </c>
      <c r="G560" s="129">
        <v>3824908</v>
      </c>
    </row>
    <row r="561" spans="1:7" x14ac:dyDescent="0.35">
      <c r="A561" s="125" t="s">
        <v>11524</v>
      </c>
      <c r="B561" s="125" t="s">
        <v>11578</v>
      </c>
      <c r="C561" s="125" t="s">
        <v>11579</v>
      </c>
      <c r="D561" s="126" t="s">
        <v>11527</v>
      </c>
      <c r="E561" s="127">
        <v>43921</v>
      </c>
      <c r="F561" s="127">
        <v>43921</v>
      </c>
      <c r="G561" s="129">
        <v>2173535</v>
      </c>
    </row>
    <row r="562" spans="1:7" x14ac:dyDescent="0.35">
      <c r="A562" s="125" t="s">
        <v>11524</v>
      </c>
      <c r="B562" s="125" t="s">
        <v>11578</v>
      </c>
      <c r="C562" s="125" t="s">
        <v>11579</v>
      </c>
      <c r="D562" s="126" t="s">
        <v>11552</v>
      </c>
      <c r="E562" s="127">
        <v>43951</v>
      </c>
      <c r="F562" s="127">
        <v>43951</v>
      </c>
      <c r="G562" s="129">
        <v>2346450</v>
      </c>
    </row>
    <row r="563" spans="1:7" x14ac:dyDescent="0.35">
      <c r="A563" s="125" t="s">
        <v>11524</v>
      </c>
      <c r="B563" s="125" t="s">
        <v>11578</v>
      </c>
      <c r="C563" s="125" t="s">
        <v>11579</v>
      </c>
      <c r="D563" s="126" t="s">
        <v>11528</v>
      </c>
      <c r="E563" s="127">
        <v>43951</v>
      </c>
      <c r="F563" s="127">
        <v>43951</v>
      </c>
      <c r="G563" s="129">
        <v>4246450</v>
      </c>
    </row>
    <row r="564" spans="1:7" x14ac:dyDescent="0.35">
      <c r="A564" s="125" t="s">
        <v>11524</v>
      </c>
      <c r="B564" s="125" t="s">
        <v>11578</v>
      </c>
      <c r="C564" s="125" t="s">
        <v>11579</v>
      </c>
      <c r="D564" s="126" t="s">
        <v>11529</v>
      </c>
      <c r="E564" s="127">
        <v>43982</v>
      </c>
      <c r="F564" s="127">
        <v>43982</v>
      </c>
      <c r="G564" s="129">
        <v>5997569</v>
      </c>
    </row>
    <row r="565" spans="1:7" x14ac:dyDescent="0.35">
      <c r="A565" s="125" t="s">
        <v>11524</v>
      </c>
      <c r="B565" s="125" t="s">
        <v>11578</v>
      </c>
      <c r="C565" s="125" t="s">
        <v>11579</v>
      </c>
      <c r="D565" s="126" t="s">
        <v>11530</v>
      </c>
      <c r="E565" s="127">
        <v>44012</v>
      </c>
      <c r="F565" s="127">
        <v>44012</v>
      </c>
      <c r="G565" s="129">
        <v>5922660</v>
      </c>
    </row>
    <row r="566" spans="1:7" x14ac:dyDescent="0.35">
      <c r="A566" s="125" t="s">
        <v>11524</v>
      </c>
      <c r="B566" s="125" t="s">
        <v>11578</v>
      </c>
      <c r="C566" s="125" t="s">
        <v>11579</v>
      </c>
      <c r="D566" s="126" t="s">
        <v>11531</v>
      </c>
      <c r="E566" s="127">
        <v>44043</v>
      </c>
      <c r="F566" s="127">
        <v>44043</v>
      </c>
      <c r="G566" s="129">
        <v>6468024</v>
      </c>
    </row>
    <row r="567" spans="1:7" x14ac:dyDescent="0.35">
      <c r="A567" s="125" t="s">
        <v>11524</v>
      </c>
      <c r="B567" s="125" t="s">
        <v>11578</v>
      </c>
      <c r="C567" s="125" t="s">
        <v>11579</v>
      </c>
      <c r="D567" s="126" t="s">
        <v>11532</v>
      </c>
      <c r="E567" s="127">
        <v>44074</v>
      </c>
      <c r="F567" s="127">
        <v>44074</v>
      </c>
      <c r="G567" s="129">
        <v>5465694</v>
      </c>
    </row>
    <row r="568" spans="1:7" x14ac:dyDescent="0.35">
      <c r="A568" s="125" t="s">
        <v>11524</v>
      </c>
      <c r="B568" s="125" t="s">
        <v>11578</v>
      </c>
      <c r="C568" s="125" t="s">
        <v>11579</v>
      </c>
      <c r="D568" s="126" t="s">
        <v>11533</v>
      </c>
      <c r="E568" s="127">
        <v>44104</v>
      </c>
      <c r="F568" s="127">
        <v>44104</v>
      </c>
      <c r="G568" s="129">
        <v>6635482</v>
      </c>
    </row>
    <row r="569" spans="1:7" x14ac:dyDescent="0.35">
      <c r="A569" s="125" t="s">
        <v>11524</v>
      </c>
      <c r="B569" s="125" t="s">
        <v>11578</v>
      </c>
      <c r="C569" s="125" t="s">
        <v>11579</v>
      </c>
      <c r="D569" s="126" t="s">
        <v>11534</v>
      </c>
      <c r="E569" s="127">
        <v>44135</v>
      </c>
      <c r="F569" s="127">
        <v>44135</v>
      </c>
      <c r="G569" s="129">
        <v>7079481</v>
      </c>
    </row>
    <row r="570" spans="1:7" x14ac:dyDescent="0.35">
      <c r="A570" s="125" t="s">
        <v>11524</v>
      </c>
      <c r="B570" s="125" t="s">
        <v>11578</v>
      </c>
      <c r="C570" s="125" t="s">
        <v>11579</v>
      </c>
      <c r="D570" s="126" t="s">
        <v>11553</v>
      </c>
      <c r="E570" s="127">
        <v>44165</v>
      </c>
      <c r="F570" s="127">
        <v>44165</v>
      </c>
      <c r="G570" s="129">
        <v>7079481</v>
      </c>
    </row>
    <row r="571" spans="1:7" x14ac:dyDescent="0.35">
      <c r="A571" s="125" t="s">
        <v>11524</v>
      </c>
      <c r="B571" s="125" t="s">
        <v>11578</v>
      </c>
      <c r="C571" s="125" t="s">
        <v>11579</v>
      </c>
      <c r="D571" s="126" t="s">
        <v>11554</v>
      </c>
      <c r="E571" s="127">
        <v>44196</v>
      </c>
      <c r="F571" s="127">
        <v>44196</v>
      </c>
      <c r="G571" s="129">
        <v>7079481</v>
      </c>
    </row>
    <row r="572" spans="1:7" x14ac:dyDescent="0.35">
      <c r="A572" s="125" t="s">
        <v>11524</v>
      </c>
      <c r="B572" s="125" t="s">
        <v>11578</v>
      </c>
      <c r="C572" s="125" t="s">
        <v>11579</v>
      </c>
      <c r="D572" s="126" t="s">
        <v>11555</v>
      </c>
      <c r="E572" s="127">
        <v>44227</v>
      </c>
      <c r="F572" s="127">
        <v>44227</v>
      </c>
      <c r="G572" s="129">
        <v>7079481</v>
      </c>
    </row>
    <row r="573" spans="1:7" x14ac:dyDescent="0.35">
      <c r="A573" s="125" t="s">
        <v>11524</v>
      </c>
      <c r="B573" s="125" t="s">
        <v>11578</v>
      </c>
      <c r="C573" s="125" t="s">
        <v>11579</v>
      </c>
      <c r="D573" s="126" t="s">
        <v>11556</v>
      </c>
      <c r="E573" s="127">
        <v>44255</v>
      </c>
      <c r="F573" s="127">
        <v>44255</v>
      </c>
      <c r="G573" s="129">
        <v>7079481</v>
      </c>
    </row>
    <row r="574" spans="1:7" x14ac:dyDescent="0.35">
      <c r="A574" s="125" t="s">
        <v>11524</v>
      </c>
      <c r="B574" s="125" t="s">
        <v>11578</v>
      </c>
      <c r="C574" s="125" t="s">
        <v>11579</v>
      </c>
      <c r="D574" s="126" t="s">
        <v>11557</v>
      </c>
      <c r="E574" s="127">
        <v>44286</v>
      </c>
      <c r="F574" s="127">
        <v>44286</v>
      </c>
      <c r="G574" s="129">
        <v>4057904</v>
      </c>
    </row>
    <row r="575" spans="1:7" x14ac:dyDescent="0.35">
      <c r="A575" s="125" t="s">
        <v>11524</v>
      </c>
      <c r="B575" s="125" t="s">
        <v>11578</v>
      </c>
      <c r="C575" s="125" t="s">
        <v>11579</v>
      </c>
      <c r="D575" s="126" t="s">
        <v>11558</v>
      </c>
      <c r="E575" s="127">
        <v>44286</v>
      </c>
      <c r="F575" s="127">
        <v>44286</v>
      </c>
      <c r="G575" s="129">
        <v>3021577</v>
      </c>
    </row>
    <row r="576" spans="1:7" x14ac:dyDescent="0.35">
      <c r="A576" s="125" t="s">
        <v>11524</v>
      </c>
      <c r="B576" s="125" t="s">
        <v>11578</v>
      </c>
      <c r="C576" s="125" t="s">
        <v>11579</v>
      </c>
      <c r="D576" s="126" t="s">
        <v>11559</v>
      </c>
      <c r="E576" s="127">
        <v>44316</v>
      </c>
      <c r="F576" s="127">
        <v>44316</v>
      </c>
      <c r="G576" s="129">
        <v>4044352</v>
      </c>
    </row>
    <row r="577" spans="1:7" x14ac:dyDescent="0.35">
      <c r="A577" s="125" t="s">
        <v>11524</v>
      </c>
      <c r="B577" s="125" t="s">
        <v>11578</v>
      </c>
      <c r="C577" s="125" t="s">
        <v>11579</v>
      </c>
      <c r="D577" s="126" t="s">
        <v>11560</v>
      </c>
      <c r="E577" s="127">
        <v>44316</v>
      </c>
      <c r="F577" s="127">
        <v>44316</v>
      </c>
      <c r="G577" s="129">
        <v>3009118</v>
      </c>
    </row>
    <row r="578" spans="1:7" x14ac:dyDescent="0.35">
      <c r="A578" s="125" t="s">
        <v>11524</v>
      </c>
      <c r="B578" s="125" t="s">
        <v>11580</v>
      </c>
      <c r="C578" s="125" t="s">
        <v>11581</v>
      </c>
      <c r="D578" s="126" t="s">
        <v>11527</v>
      </c>
      <c r="E578" s="127">
        <v>43921</v>
      </c>
      <c r="F578" s="127">
        <v>43921</v>
      </c>
      <c r="G578" s="129">
        <v>1946450</v>
      </c>
    </row>
    <row r="579" spans="1:7" x14ac:dyDescent="0.35">
      <c r="A579" s="125" t="s">
        <v>11524</v>
      </c>
      <c r="B579" s="125" t="s">
        <v>11580</v>
      </c>
      <c r="C579" s="125" t="s">
        <v>11581</v>
      </c>
      <c r="D579" s="126" t="s">
        <v>11528</v>
      </c>
      <c r="E579" s="127">
        <v>43951</v>
      </c>
      <c r="F579" s="127">
        <v>43951</v>
      </c>
      <c r="G579" s="129">
        <v>1946450</v>
      </c>
    </row>
    <row r="580" spans="1:7" x14ac:dyDescent="0.35">
      <c r="A580" s="125" t="s">
        <v>11524</v>
      </c>
      <c r="B580" s="125" t="s">
        <v>11580</v>
      </c>
      <c r="C580" s="125" t="s">
        <v>11581</v>
      </c>
      <c r="D580" s="126" t="s">
        <v>11529</v>
      </c>
      <c r="E580" s="127">
        <v>43982</v>
      </c>
      <c r="F580" s="127">
        <v>43982</v>
      </c>
      <c r="G580" s="129">
        <v>1946450</v>
      </c>
    </row>
    <row r="581" spans="1:7" x14ac:dyDescent="0.35">
      <c r="A581" s="125" t="s">
        <v>11524</v>
      </c>
      <c r="B581" s="125" t="s">
        <v>11582</v>
      </c>
      <c r="C581" s="125" t="s">
        <v>11583</v>
      </c>
      <c r="D581" s="126" t="s">
        <v>11584</v>
      </c>
      <c r="E581" s="127">
        <v>43830</v>
      </c>
      <c r="F581" s="127">
        <v>43860</v>
      </c>
      <c r="G581" s="129">
        <v>4809831</v>
      </c>
    </row>
    <row r="582" spans="1:7" x14ac:dyDescent="0.35">
      <c r="A582" s="125" t="s">
        <v>11524</v>
      </c>
      <c r="B582" s="125" t="s">
        <v>11582</v>
      </c>
      <c r="C582" s="125" t="s">
        <v>11583</v>
      </c>
      <c r="D582" s="126" t="s">
        <v>11541</v>
      </c>
      <c r="E582" s="127">
        <v>43861</v>
      </c>
      <c r="F582" s="127">
        <v>43861</v>
      </c>
      <c r="G582" s="129">
        <v>5341129</v>
      </c>
    </row>
    <row r="583" spans="1:7" x14ac:dyDescent="0.35">
      <c r="A583" s="125" t="s">
        <v>11524</v>
      </c>
      <c r="B583" s="125" t="s">
        <v>11582</v>
      </c>
      <c r="C583" s="125" t="s">
        <v>11583</v>
      </c>
      <c r="D583" s="126" t="s">
        <v>11542</v>
      </c>
      <c r="E583" s="127">
        <v>43861</v>
      </c>
      <c r="F583" s="127">
        <v>43861</v>
      </c>
      <c r="G583" s="129">
        <v>4841129</v>
      </c>
    </row>
    <row r="584" spans="1:7" x14ac:dyDescent="0.35">
      <c r="A584" s="125" t="s">
        <v>11524</v>
      </c>
      <c r="B584" s="125" t="s">
        <v>11582</v>
      </c>
      <c r="C584" s="125" t="s">
        <v>11583</v>
      </c>
      <c r="D584" s="126" t="s">
        <v>11543</v>
      </c>
      <c r="E584" s="127">
        <v>43861</v>
      </c>
      <c r="F584" s="127">
        <v>43861</v>
      </c>
      <c r="G584" s="129">
        <v>4999029</v>
      </c>
    </row>
    <row r="585" spans="1:7" x14ac:dyDescent="0.35">
      <c r="A585" s="125" t="s">
        <v>11524</v>
      </c>
      <c r="B585" s="125" t="s">
        <v>11582</v>
      </c>
      <c r="C585" s="125" t="s">
        <v>11583</v>
      </c>
      <c r="D585" s="126" t="s">
        <v>11527</v>
      </c>
      <c r="E585" s="127">
        <v>43921</v>
      </c>
      <c r="F585" s="127">
        <v>43921</v>
      </c>
      <c r="G585" s="129">
        <v>5946450</v>
      </c>
    </row>
    <row r="586" spans="1:7" x14ac:dyDescent="0.35">
      <c r="A586" s="125" t="s">
        <v>11524</v>
      </c>
      <c r="B586" s="125" t="s">
        <v>11582</v>
      </c>
      <c r="C586" s="125" t="s">
        <v>11583</v>
      </c>
      <c r="D586" s="126" t="s">
        <v>11528</v>
      </c>
      <c r="E586" s="127">
        <v>43951</v>
      </c>
      <c r="F586" s="127">
        <v>43951</v>
      </c>
      <c r="G586" s="129">
        <v>5386187</v>
      </c>
    </row>
    <row r="587" spans="1:7" x14ac:dyDescent="0.35">
      <c r="A587" s="125" t="s">
        <v>11524</v>
      </c>
      <c r="B587" s="125" t="s">
        <v>11582</v>
      </c>
      <c r="C587" s="125" t="s">
        <v>11583</v>
      </c>
      <c r="D587" s="126" t="s">
        <v>11529</v>
      </c>
      <c r="E587" s="127">
        <v>43982</v>
      </c>
      <c r="F587" s="127">
        <v>43982</v>
      </c>
      <c r="G587" s="129">
        <v>5160783</v>
      </c>
    </row>
    <row r="588" spans="1:7" x14ac:dyDescent="0.35">
      <c r="A588" s="125" t="s">
        <v>11524</v>
      </c>
      <c r="B588" s="125" t="s">
        <v>11582</v>
      </c>
      <c r="C588" s="125" t="s">
        <v>11583</v>
      </c>
      <c r="D588" s="126" t="s">
        <v>11530</v>
      </c>
      <c r="E588" s="127">
        <v>44012</v>
      </c>
      <c r="F588" s="127">
        <v>44012</v>
      </c>
      <c r="G588" s="129">
        <v>5159161</v>
      </c>
    </row>
    <row r="589" spans="1:7" x14ac:dyDescent="0.35">
      <c r="A589" s="125" t="s">
        <v>11524</v>
      </c>
      <c r="B589" s="125" t="s">
        <v>11582</v>
      </c>
      <c r="C589" s="125" t="s">
        <v>11583</v>
      </c>
      <c r="D589" s="126" t="s">
        <v>11531</v>
      </c>
      <c r="E589" s="127">
        <v>44043</v>
      </c>
      <c r="F589" s="127">
        <v>44043</v>
      </c>
      <c r="G589" s="129">
        <v>5580783</v>
      </c>
    </row>
    <row r="590" spans="1:7" x14ac:dyDescent="0.35">
      <c r="A590" s="125" t="s">
        <v>11524</v>
      </c>
      <c r="B590" s="125" t="s">
        <v>11582</v>
      </c>
      <c r="C590" s="125" t="s">
        <v>11583</v>
      </c>
      <c r="D590" s="126" t="s">
        <v>11532</v>
      </c>
      <c r="E590" s="127">
        <v>44074</v>
      </c>
      <c r="F590" s="127">
        <v>44074</v>
      </c>
      <c r="G590" s="129">
        <v>5600783</v>
      </c>
    </row>
    <row r="591" spans="1:7" x14ac:dyDescent="0.35">
      <c r="A591" s="125" t="s">
        <v>11524</v>
      </c>
      <c r="B591" s="125" t="s">
        <v>11582</v>
      </c>
      <c r="C591" s="125" t="s">
        <v>11583</v>
      </c>
      <c r="D591" s="126" t="s">
        <v>11533</v>
      </c>
      <c r="E591" s="127">
        <v>44104</v>
      </c>
      <c r="F591" s="127">
        <v>44104</v>
      </c>
      <c r="G591" s="129">
        <v>5600783</v>
      </c>
    </row>
    <row r="592" spans="1:7" x14ac:dyDescent="0.35">
      <c r="A592" s="125" t="s">
        <v>11524</v>
      </c>
      <c r="B592" s="125" t="s">
        <v>10907</v>
      </c>
      <c r="C592" s="125" t="s">
        <v>10908</v>
      </c>
      <c r="D592" s="126" t="s">
        <v>11554</v>
      </c>
      <c r="E592" s="127">
        <v>44196</v>
      </c>
      <c r="F592" s="127">
        <v>44196</v>
      </c>
      <c r="G592" s="129">
        <v>2446450</v>
      </c>
    </row>
    <row r="593" spans="1:7" x14ac:dyDescent="0.35">
      <c r="A593" s="125" t="s">
        <v>11524</v>
      </c>
      <c r="B593" s="125" t="s">
        <v>10907</v>
      </c>
      <c r="C593" s="125" t="s">
        <v>10908</v>
      </c>
      <c r="D593" s="126" t="s">
        <v>11555</v>
      </c>
      <c r="E593" s="127">
        <v>44227</v>
      </c>
      <c r="F593" s="127">
        <v>44227</v>
      </c>
      <c r="G593" s="129">
        <v>2446450</v>
      </c>
    </row>
    <row r="594" spans="1:7" x14ac:dyDescent="0.35">
      <c r="A594" s="125" t="s">
        <v>11524</v>
      </c>
      <c r="B594" s="125" t="s">
        <v>10907</v>
      </c>
      <c r="C594" s="125" t="s">
        <v>10908</v>
      </c>
      <c r="D594" s="126" t="s">
        <v>11556</v>
      </c>
      <c r="E594" s="127">
        <v>44255</v>
      </c>
      <c r="F594" s="127">
        <v>44255</v>
      </c>
      <c r="G594" s="129">
        <v>2446450</v>
      </c>
    </row>
    <row r="595" spans="1:7" x14ac:dyDescent="0.35">
      <c r="A595" s="125" t="s">
        <v>11524</v>
      </c>
      <c r="B595" s="125" t="s">
        <v>10907</v>
      </c>
      <c r="C595" s="125" t="s">
        <v>10908</v>
      </c>
      <c r="D595" s="126" t="s">
        <v>11557</v>
      </c>
      <c r="E595" s="127">
        <v>44286</v>
      </c>
      <c r="F595" s="127">
        <v>44286</v>
      </c>
      <c r="G595" s="129">
        <v>2446450</v>
      </c>
    </row>
    <row r="596" spans="1:7" x14ac:dyDescent="0.35">
      <c r="A596" s="125" t="s">
        <v>11524</v>
      </c>
      <c r="B596" s="125" t="s">
        <v>10907</v>
      </c>
      <c r="C596" s="125" t="s">
        <v>10908</v>
      </c>
      <c r="D596" s="126" t="s">
        <v>11559</v>
      </c>
      <c r="E596" s="127">
        <v>44316</v>
      </c>
      <c r="F596" s="127">
        <v>44316</v>
      </c>
      <c r="G596" s="129">
        <v>2328250</v>
      </c>
    </row>
    <row r="597" spans="1:7" x14ac:dyDescent="0.35">
      <c r="A597" s="125" t="s">
        <v>11524</v>
      </c>
      <c r="B597" s="125" t="s">
        <v>11585</v>
      </c>
      <c r="C597" s="125" t="s">
        <v>11586</v>
      </c>
      <c r="D597" s="126" t="s">
        <v>11530</v>
      </c>
      <c r="E597" s="127">
        <v>44012</v>
      </c>
      <c r="F597" s="127">
        <v>44012</v>
      </c>
      <c r="G597" s="129">
        <v>7092900</v>
      </c>
    </row>
    <row r="598" spans="1:7" x14ac:dyDescent="0.35">
      <c r="A598" s="125" t="s">
        <v>11524</v>
      </c>
      <c r="B598" s="125" t="s">
        <v>11585</v>
      </c>
      <c r="C598" s="125" t="s">
        <v>11586</v>
      </c>
      <c r="D598" s="126" t="s">
        <v>11531</v>
      </c>
      <c r="E598" s="127">
        <v>44043</v>
      </c>
      <c r="F598" s="127">
        <v>44043</v>
      </c>
      <c r="G598" s="129">
        <v>7092900</v>
      </c>
    </row>
    <row r="599" spans="1:7" x14ac:dyDescent="0.35">
      <c r="A599" s="125" t="s">
        <v>11524</v>
      </c>
      <c r="B599" s="125" t="s">
        <v>11585</v>
      </c>
      <c r="C599" s="125" t="s">
        <v>11586</v>
      </c>
      <c r="D599" s="126" t="s">
        <v>11532</v>
      </c>
      <c r="E599" s="127">
        <v>44074</v>
      </c>
      <c r="F599" s="127">
        <v>44074</v>
      </c>
      <c r="G599" s="129">
        <v>7092900</v>
      </c>
    </row>
    <row r="600" spans="1:7" x14ac:dyDescent="0.35">
      <c r="A600" s="125" t="s">
        <v>11524</v>
      </c>
      <c r="B600" s="125" t="s">
        <v>11585</v>
      </c>
      <c r="C600" s="125" t="s">
        <v>11586</v>
      </c>
      <c r="D600" s="126" t="s">
        <v>11533</v>
      </c>
      <c r="E600" s="127">
        <v>44104</v>
      </c>
      <c r="F600" s="127">
        <v>44104</v>
      </c>
      <c r="G600" s="129">
        <v>6824048</v>
      </c>
    </row>
    <row r="601" spans="1:7" x14ac:dyDescent="0.35">
      <c r="A601" s="125" t="s">
        <v>11524</v>
      </c>
      <c r="B601" s="125" t="s">
        <v>11587</v>
      </c>
      <c r="C601" s="125" t="s">
        <v>11588</v>
      </c>
      <c r="D601" s="126" t="s">
        <v>11589</v>
      </c>
      <c r="E601" s="127">
        <v>43769</v>
      </c>
      <c r="F601" s="127">
        <v>43799</v>
      </c>
      <c r="G601" s="129">
        <v>3845503</v>
      </c>
    </row>
    <row r="602" spans="1:7" x14ac:dyDescent="0.35">
      <c r="A602" s="125" t="s">
        <v>11524</v>
      </c>
      <c r="B602" s="125" t="s">
        <v>11587</v>
      </c>
      <c r="C602" s="125" t="s">
        <v>11588</v>
      </c>
      <c r="D602" s="126" t="s">
        <v>11542</v>
      </c>
      <c r="E602" s="127">
        <v>43861</v>
      </c>
      <c r="F602" s="127">
        <v>43861</v>
      </c>
      <c r="G602" s="129">
        <v>7509958</v>
      </c>
    </row>
    <row r="603" spans="1:7" x14ac:dyDescent="0.35">
      <c r="A603" s="125" t="s">
        <v>11524</v>
      </c>
      <c r="B603" s="125" t="s">
        <v>11587</v>
      </c>
      <c r="C603" s="125" t="s">
        <v>11588</v>
      </c>
      <c r="D603" s="126" t="s">
        <v>11543</v>
      </c>
      <c r="E603" s="127">
        <v>43861</v>
      </c>
      <c r="F603" s="127">
        <v>43861</v>
      </c>
      <c r="G603" s="129">
        <v>7509958</v>
      </c>
    </row>
    <row r="604" spans="1:7" x14ac:dyDescent="0.35">
      <c r="A604" s="125" t="s">
        <v>11524</v>
      </c>
      <c r="B604" s="125" t="s">
        <v>11587</v>
      </c>
      <c r="C604" s="125" t="s">
        <v>11588</v>
      </c>
      <c r="D604" s="126" t="s">
        <v>11565</v>
      </c>
      <c r="E604" s="127">
        <v>43890</v>
      </c>
      <c r="F604" s="127">
        <v>43890</v>
      </c>
      <c r="G604" s="129">
        <v>7509958</v>
      </c>
    </row>
    <row r="605" spans="1:7" x14ac:dyDescent="0.35">
      <c r="A605" s="125" t="s">
        <v>11524</v>
      </c>
      <c r="B605" s="125" t="s">
        <v>11587</v>
      </c>
      <c r="C605" s="125" t="s">
        <v>11588</v>
      </c>
      <c r="D605" s="126" t="s">
        <v>11527</v>
      </c>
      <c r="E605" s="127">
        <v>43921</v>
      </c>
      <c r="F605" s="127">
        <v>43921</v>
      </c>
      <c r="G605" s="129">
        <v>7992900</v>
      </c>
    </row>
    <row r="606" spans="1:7" x14ac:dyDescent="0.35">
      <c r="A606" s="125" t="s">
        <v>11524</v>
      </c>
      <c r="B606" s="125" t="s">
        <v>11587</v>
      </c>
      <c r="C606" s="125" t="s">
        <v>11588</v>
      </c>
      <c r="D606" s="126" t="s">
        <v>11528</v>
      </c>
      <c r="E606" s="127">
        <v>43951</v>
      </c>
      <c r="F606" s="127">
        <v>43951</v>
      </c>
      <c r="G606" s="129">
        <v>4546450</v>
      </c>
    </row>
    <row r="607" spans="1:7" x14ac:dyDescent="0.35">
      <c r="A607" s="125" t="s">
        <v>11524</v>
      </c>
      <c r="B607" s="125" t="s">
        <v>11587</v>
      </c>
      <c r="C607" s="125" t="s">
        <v>11588</v>
      </c>
      <c r="D607" s="126" t="s">
        <v>11529</v>
      </c>
      <c r="E607" s="127">
        <v>43982</v>
      </c>
      <c r="F607" s="127">
        <v>43982</v>
      </c>
      <c r="G607" s="129">
        <v>7528639</v>
      </c>
    </row>
    <row r="608" spans="1:7" x14ac:dyDescent="0.35">
      <c r="A608" s="125" t="s">
        <v>11524</v>
      </c>
      <c r="B608" s="125" t="s">
        <v>11587</v>
      </c>
      <c r="C608" s="125" t="s">
        <v>11588</v>
      </c>
      <c r="D608" s="126" t="s">
        <v>11530</v>
      </c>
      <c r="E608" s="127">
        <v>44012</v>
      </c>
      <c r="F608" s="127">
        <v>44012</v>
      </c>
      <c r="G608" s="129">
        <v>8399371</v>
      </c>
    </row>
    <row r="609" spans="1:7" x14ac:dyDescent="0.35">
      <c r="A609" s="125" t="s">
        <v>11524</v>
      </c>
      <c r="B609" s="125" t="s">
        <v>11587</v>
      </c>
      <c r="C609" s="125" t="s">
        <v>11588</v>
      </c>
      <c r="D609" s="126" t="s">
        <v>11531</v>
      </c>
      <c r="E609" s="127">
        <v>44043</v>
      </c>
      <c r="F609" s="127">
        <v>44043</v>
      </c>
      <c r="G609" s="129">
        <v>8398735</v>
      </c>
    </row>
    <row r="610" spans="1:7" x14ac:dyDescent="0.35">
      <c r="A610" s="125" t="s">
        <v>11524</v>
      </c>
      <c r="B610" s="125" t="s">
        <v>11587</v>
      </c>
      <c r="C610" s="125" t="s">
        <v>11588</v>
      </c>
      <c r="D610" s="126" t="s">
        <v>11532</v>
      </c>
      <c r="E610" s="127">
        <v>44074</v>
      </c>
      <c r="F610" s="127">
        <v>44074</v>
      </c>
      <c r="G610" s="129">
        <v>7546126</v>
      </c>
    </row>
    <row r="611" spans="1:7" x14ac:dyDescent="0.35">
      <c r="A611" s="125" t="s">
        <v>11524</v>
      </c>
      <c r="B611" s="125" t="s">
        <v>11587</v>
      </c>
      <c r="C611" s="125" t="s">
        <v>11588</v>
      </c>
      <c r="D611" s="126" t="s">
        <v>11533</v>
      </c>
      <c r="E611" s="127">
        <v>44104</v>
      </c>
      <c r="F611" s="127">
        <v>44104</v>
      </c>
      <c r="G611" s="129">
        <v>8303734</v>
      </c>
    </row>
    <row r="612" spans="1:7" x14ac:dyDescent="0.35">
      <c r="A612" s="125" t="s">
        <v>11524</v>
      </c>
      <c r="B612" s="125" t="s">
        <v>11587</v>
      </c>
      <c r="C612" s="125" t="s">
        <v>11588</v>
      </c>
      <c r="D612" s="126" t="s">
        <v>11534</v>
      </c>
      <c r="E612" s="127">
        <v>44135</v>
      </c>
      <c r="F612" s="127">
        <v>44135</v>
      </c>
      <c r="G612" s="129">
        <v>8398734</v>
      </c>
    </row>
    <row r="613" spans="1:7" x14ac:dyDescent="0.35">
      <c r="A613" s="125" t="s">
        <v>11524</v>
      </c>
      <c r="B613" s="125" t="s">
        <v>11587</v>
      </c>
      <c r="C613" s="125" t="s">
        <v>11588</v>
      </c>
      <c r="D613" s="126" t="s">
        <v>11553</v>
      </c>
      <c r="E613" s="127">
        <v>44165</v>
      </c>
      <c r="F613" s="127">
        <v>44165</v>
      </c>
      <c r="G613" s="129">
        <v>8398734</v>
      </c>
    </row>
    <row r="614" spans="1:7" x14ac:dyDescent="0.35">
      <c r="A614" s="125" t="s">
        <v>11524</v>
      </c>
      <c r="B614" s="125" t="s">
        <v>11587</v>
      </c>
      <c r="C614" s="125" t="s">
        <v>11588</v>
      </c>
      <c r="D614" s="126" t="s">
        <v>11554</v>
      </c>
      <c r="E614" s="127">
        <v>44196</v>
      </c>
      <c r="F614" s="127">
        <v>44196</v>
      </c>
      <c r="G614" s="129">
        <v>8398734</v>
      </c>
    </row>
    <row r="615" spans="1:7" x14ac:dyDescent="0.35">
      <c r="A615" s="125" t="s">
        <v>11524</v>
      </c>
      <c r="B615" s="125" t="s">
        <v>11587</v>
      </c>
      <c r="C615" s="125" t="s">
        <v>11588</v>
      </c>
      <c r="D615" s="126" t="s">
        <v>11555</v>
      </c>
      <c r="E615" s="127">
        <v>44227</v>
      </c>
      <c r="F615" s="127">
        <v>44227</v>
      </c>
      <c r="G615" s="129">
        <v>8398734</v>
      </c>
    </row>
    <row r="616" spans="1:7" x14ac:dyDescent="0.35">
      <c r="A616" s="125" t="s">
        <v>11524</v>
      </c>
      <c r="B616" s="125" t="s">
        <v>11587</v>
      </c>
      <c r="C616" s="125" t="s">
        <v>11588</v>
      </c>
      <c r="D616" s="126" t="s">
        <v>11556</v>
      </c>
      <c r="E616" s="127">
        <v>44255</v>
      </c>
      <c r="F616" s="127">
        <v>44255</v>
      </c>
      <c r="G616" s="129">
        <v>8398734</v>
      </c>
    </row>
    <row r="617" spans="1:7" x14ac:dyDescent="0.35">
      <c r="A617" s="125" t="s">
        <v>11524</v>
      </c>
      <c r="B617" s="125" t="s">
        <v>11587</v>
      </c>
      <c r="C617" s="125" t="s">
        <v>11588</v>
      </c>
      <c r="D617" s="126" t="s">
        <v>11557</v>
      </c>
      <c r="E617" s="127">
        <v>44286</v>
      </c>
      <c r="F617" s="127">
        <v>44286</v>
      </c>
      <c r="G617" s="129">
        <v>5620602</v>
      </c>
    </row>
    <row r="618" spans="1:7" x14ac:dyDescent="0.35">
      <c r="A618" s="125" t="s">
        <v>11524</v>
      </c>
      <c r="B618" s="125" t="s">
        <v>11587</v>
      </c>
      <c r="C618" s="125" t="s">
        <v>11588</v>
      </c>
      <c r="D618" s="126" t="s">
        <v>11558</v>
      </c>
      <c r="E618" s="127">
        <v>44286</v>
      </c>
      <c r="F618" s="127">
        <v>44286</v>
      </c>
      <c r="G618" s="129">
        <v>3852284</v>
      </c>
    </row>
    <row r="619" spans="1:7" x14ac:dyDescent="0.35">
      <c r="A619" s="125" t="s">
        <v>11524</v>
      </c>
      <c r="B619" s="125" t="s">
        <v>11587</v>
      </c>
      <c r="C619" s="125" t="s">
        <v>11588</v>
      </c>
      <c r="D619" s="126" t="s">
        <v>11559</v>
      </c>
      <c r="E619" s="127">
        <v>44316</v>
      </c>
      <c r="F619" s="127">
        <v>44316</v>
      </c>
      <c r="G619" s="129">
        <v>6046450</v>
      </c>
    </row>
    <row r="620" spans="1:7" x14ac:dyDescent="0.35">
      <c r="A620" s="125" t="s">
        <v>11524</v>
      </c>
      <c r="B620" s="125" t="s">
        <v>11587</v>
      </c>
      <c r="C620" s="125" t="s">
        <v>11588</v>
      </c>
      <c r="D620" s="126" t="s">
        <v>11560</v>
      </c>
      <c r="E620" s="127">
        <v>44316</v>
      </c>
      <c r="F620" s="127">
        <v>44316</v>
      </c>
      <c r="G620" s="129">
        <v>3851468</v>
      </c>
    </row>
    <row r="621" spans="1:7" x14ac:dyDescent="0.35">
      <c r="A621" s="125" t="s">
        <v>11524</v>
      </c>
      <c r="B621" s="125" t="s">
        <v>11590</v>
      </c>
      <c r="C621" s="125" t="s">
        <v>11591</v>
      </c>
      <c r="D621" s="126" t="s">
        <v>11565</v>
      </c>
      <c r="E621" s="127">
        <v>43890</v>
      </c>
      <c r="F621" s="127">
        <v>43890</v>
      </c>
      <c r="G621" s="129">
        <v>5259584</v>
      </c>
    </row>
    <row r="622" spans="1:7" x14ac:dyDescent="0.35">
      <c r="A622" s="125" t="s">
        <v>11524</v>
      </c>
      <c r="B622" s="125" t="s">
        <v>11590</v>
      </c>
      <c r="C622" s="125" t="s">
        <v>11591</v>
      </c>
      <c r="D622" s="126" t="s">
        <v>11527</v>
      </c>
      <c r="E622" s="127">
        <v>43921</v>
      </c>
      <c r="F622" s="127">
        <v>43921</v>
      </c>
      <c r="G622" s="129">
        <v>6330218</v>
      </c>
    </row>
    <row r="623" spans="1:7" x14ac:dyDescent="0.35">
      <c r="A623" s="125" t="s">
        <v>11524</v>
      </c>
      <c r="B623" s="125" t="s">
        <v>11590</v>
      </c>
      <c r="C623" s="125" t="s">
        <v>11591</v>
      </c>
      <c r="D623" s="126" t="s">
        <v>11552</v>
      </c>
      <c r="E623" s="127">
        <v>43951</v>
      </c>
      <c r="F623" s="127">
        <v>43951</v>
      </c>
      <c r="G623" s="129">
        <v>3968448</v>
      </c>
    </row>
    <row r="624" spans="1:7" x14ac:dyDescent="0.35">
      <c r="A624" s="125" t="s">
        <v>11524</v>
      </c>
      <c r="B624" s="125" t="s">
        <v>11590</v>
      </c>
      <c r="C624" s="125" t="s">
        <v>11591</v>
      </c>
      <c r="D624" s="126" t="s">
        <v>11528</v>
      </c>
      <c r="E624" s="127">
        <v>43951</v>
      </c>
      <c r="F624" s="127">
        <v>43951</v>
      </c>
      <c r="G624" s="129">
        <v>2971117</v>
      </c>
    </row>
    <row r="625" spans="1:7" x14ac:dyDescent="0.35">
      <c r="A625" s="125" t="s">
        <v>11524</v>
      </c>
      <c r="B625" s="125" t="s">
        <v>11590</v>
      </c>
      <c r="C625" s="125" t="s">
        <v>11591</v>
      </c>
      <c r="D625" s="126" t="s">
        <v>11529</v>
      </c>
      <c r="E625" s="127">
        <v>43982</v>
      </c>
      <c r="F625" s="127">
        <v>43982</v>
      </c>
      <c r="G625" s="129">
        <v>6540155</v>
      </c>
    </row>
    <row r="626" spans="1:7" x14ac:dyDescent="0.35">
      <c r="A626" s="125" t="s">
        <v>11524</v>
      </c>
      <c r="B626" s="125" t="s">
        <v>11590</v>
      </c>
      <c r="C626" s="125" t="s">
        <v>11591</v>
      </c>
      <c r="D626" s="126" t="s">
        <v>11530</v>
      </c>
      <c r="E626" s="127">
        <v>44012</v>
      </c>
      <c r="F626" s="127">
        <v>44012</v>
      </c>
      <c r="G626" s="129">
        <v>5947522</v>
      </c>
    </row>
    <row r="627" spans="1:7" x14ac:dyDescent="0.35">
      <c r="A627" s="125" t="s">
        <v>11524</v>
      </c>
      <c r="B627" s="125" t="s">
        <v>11590</v>
      </c>
      <c r="C627" s="125" t="s">
        <v>11591</v>
      </c>
      <c r="D627" s="126" t="s">
        <v>11531</v>
      </c>
      <c r="E627" s="127">
        <v>44043</v>
      </c>
      <c r="F627" s="127">
        <v>44043</v>
      </c>
      <c r="G627" s="129">
        <v>6479587</v>
      </c>
    </row>
    <row r="628" spans="1:7" x14ac:dyDescent="0.35">
      <c r="A628" s="125" t="s">
        <v>11524</v>
      </c>
      <c r="B628" s="125" t="s">
        <v>11590</v>
      </c>
      <c r="C628" s="125" t="s">
        <v>11591</v>
      </c>
      <c r="D628" s="126" t="s">
        <v>11532</v>
      </c>
      <c r="E628" s="127">
        <v>44074</v>
      </c>
      <c r="F628" s="127">
        <v>44074</v>
      </c>
      <c r="G628" s="129">
        <v>6346288</v>
      </c>
    </row>
    <row r="629" spans="1:7" x14ac:dyDescent="0.35">
      <c r="A629" s="125" t="s">
        <v>11524</v>
      </c>
      <c r="B629" s="125" t="s">
        <v>11590</v>
      </c>
      <c r="C629" s="125" t="s">
        <v>11591</v>
      </c>
      <c r="D629" s="126" t="s">
        <v>11533</v>
      </c>
      <c r="E629" s="127">
        <v>44104</v>
      </c>
      <c r="F629" s="127">
        <v>44104</v>
      </c>
      <c r="G629" s="129">
        <v>6516288</v>
      </c>
    </row>
    <row r="630" spans="1:7" x14ac:dyDescent="0.35">
      <c r="A630" s="125" t="s">
        <v>11524</v>
      </c>
      <c r="B630" s="125" t="s">
        <v>11590</v>
      </c>
      <c r="C630" s="125" t="s">
        <v>11591</v>
      </c>
      <c r="D630" s="126" t="s">
        <v>11534</v>
      </c>
      <c r="E630" s="127">
        <v>44135</v>
      </c>
      <c r="F630" s="127">
        <v>44135</v>
      </c>
      <c r="G630" s="129">
        <v>6699288</v>
      </c>
    </row>
    <row r="631" spans="1:7" x14ac:dyDescent="0.35">
      <c r="A631" s="125" t="s">
        <v>11524</v>
      </c>
      <c r="B631" s="125" t="s">
        <v>11590</v>
      </c>
      <c r="C631" s="125" t="s">
        <v>11591</v>
      </c>
      <c r="D631" s="126" t="s">
        <v>11553</v>
      </c>
      <c r="E631" s="127">
        <v>44165</v>
      </c>
      <c r="F631" s="127">
        <v>44165</v>
      </c>
      <c r="G631" s="129">
        <v>6699288</v>
      </c>
    </row>
    <row r="632" spans="1:7" x14ac:dyDescent="0.35">
      <c r="A632" s="125" t="s">
        <v>11524</v>
      </c>
      <c r="B632" s="125" t="s">
        <v>11590</v>
      </c>
      <c r="C632" s="125" t="s">
        <v>11591</v>
      </c>
      <c r="D632" s="126" t="s">
        <v>11554</v>
      </c>
      <c r="E632" s="127">
        <v>44196</v>
      </c>
      <c r="F632" s="127">
        <v>44196</v>
      </c>
      <c r="G632" s="129">
        <v>6699288</v>
      </c>
    </row>
    <row r="633" spans="1:7" x14ac:dyDescent="0.35">
      <c r="A633" s="125" t="s">
        <v>11524</v>
      </c>
      <c r="B633" s="125" t="s">
        <v>11590</v>
      </c>
      <c r="C633" s="125" t="s">
        <v>11591</v>
      </c>
      <c r="D633" s="126" t="s">
        <v>11555</v>
      </c>
      <c r="E633" s="127">
        <v>44227</v>
      </c>
      <c r="F633" s="127">
        <v>44227</v>
      </c>
      <c r="G633" s="129">
        <v>6699288</v>
      </c>
    </row>
    <row r="634" spans="1:7" x14ac:dyDescent="0.35">
      <c r="A634" s="125" t="s">
        <v>11524</v>
      </c>
      <c r="B634" s="125" t="s">
        <v>11590</v>
      </c>
      <c r="C634" s="125" t="s">
        <v>11591</v>
      </c>
      <c r="D634" s="126" t="s">
        <v>11556</v>
      </c>
      <c r="E634" s="127">
        <v>44255</v>
      </c>
      <c r="F634" s="127">
        <v>44255</v>
      </c>
      <c r="G634" s="129">
        <v>6699288</v>
      </c>
    </row>
    <row r="635" spans="1:7" x14ac:dyDescent="0.35">
      <c r="A635" s="125" t="s">
        <v>11592</v>
      </c>
      <c r="B635" s="125" t="s">
        <v>11593</v>
      </c>
      <c r="C635" s="125" t="s">
        <v>11594</v>
      </c>
      <c r="D635" s="126" t="s">
        <v>11595</v>
      </c>
      <c r="E635" s="127">
        <v>43830</v>
      </c>
      <c r="F635" s="127">
        <v>43860</v>
      </c>
      <c r="G635" s="129">
        <v>951242</v>
      </c>
    </row>
    <row r="636" spans="1:7" x14ac:dyDescent="0.35">
      <c r="A636" s="125" t="s">
        <v>11592</v>
      </c>
      <c r="B636" s="125" t="s">
        <v>11596</v>
      </c>
      <c r="C636" s="125" t="s">
        <v>11597</v>
      </c>
      <c r="D636" s="126" t="s">
        <v>11598</v>
      </c>
      <c r="E636" s="127">
        <v>43830</v>
      </c>
      <c r="F636" s="127">
        <v>43860</v>
      </c>
      <c r="G636" s="129">
        <v>771928</v>
      </c>
    </row>
    <row r="637" spans="1:7" x14ac:dyDescent="0.35">
      <c r="A637" s="125" t="s">
        <v>11592</v>
      </c>
      <c r="B637" s="125" t="s">
        <v>11596</v>
      </c>
      <c r="C637" s="125" t="s">
        <v>11597</v>
      </c>
      <c r="D637" s="126" t="s">
        <v>11599</v>
      </c>
      <c r="E637" s="127">
        <v>43830</v>
      </c>
      <c r="F637" s="127">
        <v>43860</v>
      </c>
      <c r="G637" s="129">
        <v>771928</v>
      </c>
    </row>
    <row r="638" spans="1:7" x14ac:dyDescent="0.35">
      <c r="A638" s="125" t="s">
        <v>11592</v>
      </c>
      <c r="B638" s="125" t="s">
        <v>11596</v>
      </c>
      <c r="C638" s="125" t="s">
        <v>11597</v>
      </c>
      <c r="D638" s="126" t="s">
        <v>11600</v>
      </c>
      <c r="E638" s="127">
        <v>43830</v>
      </c>
      <c r="F638" s="127">
        <v>43860</v>
      </c>
      <c r="G638" s="129">
        <v>643274</v>
      </c>
    </row>
    <row r="639" spans="1:7" x14ac:dyDescent="0.35">
      <c r="A639" s="125" t="s">
        <v>11592</v>
      </c>
      <c r="B639" s="125" t="s">
        <v>11596</v>
      </c>
      <c r="C639" s="125" t="s">
        <v>11597</v>
      </c>
      <c r="D639" s="126" t="s">
        <v>11601</v>
      </c>
      <c r="E639" s="127">
        <v>43830</v>
      </c>
      <c r="F639" s="127">
        <v>43860</v>
      </c>
      <c r="G639" s="129">
        <v>771928</v>
      </c>
    </row>
    <row r="640" spans="1:7" x14ac:dyDescent="0.35">
      <c r="A640" s="125" t="s">
        <v>11592</v>
      </c>
      <c r="B640" s="125" t="s">
        <v>11596</v>
      </c>
      <c r="C640" s="125" t="s">
        <v>11597</v>
      </c>
      <c r="D640" s="126" t="s">
        <v>11602</v>
      </c>
      <c r="E640" s="127">
        <v>43830</v>
      </c>
      <c r="F640" s="127">
        <v>43860</v>
      </c>
      <c r="G640" s="129">
        <v>128655</v>
      </c>
    </row>
    <row r="641" spans="1:7" x14ac:dyDescent="0.35">
      <c r="A641" s="125" t="s">
        <v>11592</v>
      </c>
      <c r="B641" s="125" t="s">
        <v>11603</v>
      </c>
      <c r="C641" s="125" t="s">
        <v>11604</v>
      </c>
      <c r="D641" s="126" t="s">
        <v>11605</v>
      </c>
      <c r="E641" s="127">
        <v>43830</v>
      </c>
      <c r="F641" s="127">
        <v>43860</v>
      </c>
      <c r="G641" s="129">
        <v>2863000</v>
      </c>
    </row>
    <row r="642" spans="1:7" x14ac:dyDescent="0.35">
      <c r="A642" s="125" t="s">
        <v>11592</v>
      </c>
      <c r="B642" s="125" t="s">
        <v>11606</v>
      </c>
      <c r="C642" s="125" t="s">
        <v>11607</v>
      </c>
      <c r="D642" s="126" t="s">
        <v>11608</v>
      </c>
      <c r="E642" s="127">
        <v>43830</v>
      </c>
      <c r="F642" s="127">
        <v>43860</v>
      </c>
      <c r="G642" s="129">
        <v>372710</v>
      </c>
    </row>
    <row r="643" spans="1:7" x14ac:dyDescent="0.35">
      <c r="A643" s="125" t="s">
        <v>11592</v>
      </c>
      <c r="B643" s="125" t="s">
        <v>11609</v>
      </c>
      <c r="C643" s="125" t="s">
        <v>11610</v>
      </c>
      <c r="D643" s="126" t="s">
        <v>11611</v>
      </c>
      <c r="E643" s="127">
        <v>43830</v>
      </c>
      <c r="F643" s="127">
        <v>43860</v>
      </c>
      <c r="G643" s="129">
        <v>82628</v>
      </c>
    </row>
    <row r="644" spans="1:7" x14ac:dyDescent="0.35">
      <c r="A644" s="125" t="s">
        <v>11592</v>
      </c>
      <c r="B644" s="125" t="s">
        <v>11612</v>
      </c>
      <c r="C644" s="125" t="s">
        <v>11613</v>
      </c>
      <c r="D644" s="126" t="s">
        <v>11614</v>
      </c>
      <c r="E644" s="127">
        <v>43830</v>
      </c>
      <c r="F644" s="127">
        <v>43860</v>
      </c>
      <c r="G644" s="129">
        <v>1</v>
      </c>
    </row>
    <row r="645" spans="1:7" x14ac:dyDescent="0.35">
      <c r="A645" s="125" t="s">
        <v>11592</v>
      </c>
      <c r="B645" s="125" t="s">
        <v>11612</v>
      </c>
      <c r="C645" s="125" t="s">
        <v>11613</v>
      </c>
      <c r="D645" s="126" t="s">
        <v>11615</v>
      </c>
      <c r="E645" s="127">
        <v>43830</v>
      </c>
      <c r="F645" s="127">
        <v>43860</v>
      </c>
      <c r="G645" s="129">
        <v>1086911</v>
      </c>
    </row>
    <row r="646" spans="1:7" x14ac:dyDescent="0.35">
      <c r="A646" s="125" t="s">
        <v>11592</v>
      </c>
      <c r="B646" s="125" t="s">
        <v>11612</v>
      </c>
      <c r="C646" s="125" t="s">
        <v>11613</v>
      </c>
      <c r="D646" s="126" t="s">
        <v>11616</v>
      </c>
      <c r="E646" s="127">
        <v>43830</v>
      </c>
      <c r="F646" s="127">
        <v>43860</v>
      </c>
      <c r="G646" s="129">
        <v>1242184</v>
      </c>
    </row>
    <row r="647" spans="1:7" x14ac:dyDescent="0.35">
      <c r="A647" s="125" t="s">
        <v>11592</v>
      </c>
      <c r="B647" s="125" t="s">
        <v>11612</v>
      </c>
      <c r="C647" s="125" t="s">
        <v>11613</v>
      </c>
      <c r="D647" s="126" t="s">
        <v>11617</v>
      </c>
      <c r="E647" s="127">
        <v>43830</v>
      </c>
      <c r="F647" s="127">
        <v>43860</v>
      </c>
      <c r="G647" s="129">
        <v>1397457</v>
      </c>
    </row>
    <row r="648" spans="1:7" x14ac:dyDescent="0.35">
      <c r="A648" s="125" t="s">
        <v>11592</v>
      </c>
      <c r="B648" s="125" t="s">
        <v>11612</v>
      </c>
      <c r="C648" s="125" t="s">
        <v>11613</v>
      </c>
      <c r="D648" s="126" t="s">
        <v>11618</v>
      </c>
      <c r="E648" s="127">
        <v>43830</v>
      </c>
      <c r="F648" s="127">
        <v>43860</v>
      </c>
      <c r="G648" s="129">
        <v>1397457</v>
      </c>
    </row>
    <row r="649" spans="1:7" x14ac:dyDescent="0.35">
      <c r="A649" s="125" t="s">
        <v>11592</v>
      </c>
      <c r="B649" s="125" t="s">
        <v>11619</v>
      </c>
      <c r="C649" s="125" t="s">
        <v>11620</v>
      </c>
      <c r="D649" s="126" t="s">
        <v>11621</v>
      </c>
      <c r="E649" s="127">
        <v>43830</v>
      </c>
      <c r="F649" s="127">
        <v>43860</v>
      </c>
      <c r="G649" s="129">
        <v>453496</v>
      </c>
    </row>
    <row r="650" spans="1:7" x14ac:dyDescent="0.35">
      <c r="A650" s="125" t="s">
        <v>11592</v>
      </c>
      <c r="B650" s="125" t="s">
        <v>11622</v>
      </c>
      <c r="C650" s="125" t="s">
        <v>11623</v>
      </c>
      <c r="D650" s="126" t="s">
        <v>11624</v>
      </c>
      <c r="E650" s="127">
        <v>43830</v>
      </c>
      <c r="F650" s="127">
        <v>43860</v>
      </c>
      <c r="G650" s="129">
        <v>422528</v>
      </c>
    </row>
    <row r="651" spans="1:7" x14ac:dyDescent="0.35">
      <c r="A651" s="125" t="s">
        <v>11592</v>
      </c>
      <c r="B651" s="125" t="s">
        <v>11622</v>
      </c>
      <c r="C651" s="125" t="s">
        <v>11623</v>
      </c>
      <c r="D651" s="126" t="s">
        <v>11625</v>
      </c>
      <c r="E651" s="127">
        <v>43830</v>
      </c>
      <c r="F651" s="127">
        <v>43860</v>
      </c>
      <c r="G651" s="129">
        <v>3471984</v>
      </c>
    </row>
    <row r="652" spans="1:7" x14ac:dyDescent="0.35">
      <c r="A652" s="125" t="s">
        <v>11592</v>
      </c>
      <c r="B652" s="125" t="s">
        <v>11626</v>
      </c>
      <c r="C652" s="125" t="s">
        <v>11627</v>
      </c>
      <c r="D652" s="126" t="s">
        <v>11628</v>
      </c>
      <c r="E652" s="127">
        <v>43830</v>
      </c>
      <c r="F652" s="127">
        <v>43860</v>
      </c>
      <c r="G652" s="129">
        <v>696000</v>
      </c>
    </row>
    <row r="653" spans="1:7" x14ac:dyDescent="0.35">
      <c r="A653" s="125" t="s">
        <v>11592</v>
      </c>
      <c r="B653" s="125" t="s">
        <v>11629</v>
      </c>
      <c r="C653" s="125" t="s">
        <v>11630</v>
      </c>
      <c r="D653" s="126" t="s">
        <v>11631</v>
      </c>
      <c r="E653" s="127">
        <v>43830</v>
      </c>
      <c r="F653" s="127">
        <v>43860</v>
      </c>
      <c r="G653" s="129">
        <v>130500</v>
      </c>
    </row>
    <row r="654" spans="1:7" x14ac:dyDescent="0.35">
      <c r="A654" s="125" t="s">
        <v>11632</v>
      </c>
      <c r="B654" s="125" t="s">
        <v>11525</v>
      </c>
      <c r="C654" s="125" t="s">
        <v>11526</v>
      </c>
      <c r="D654" s="126" t="s">
        <v>11633</v>
      </c>
      <c r="E654" s="127">
        <v>43769</v>
      </c>
      <c r="F654" s="127">
        <v>43830</v>
      </c>
      <c r="G654" s="129">
        <v>128244</v>
      </c>
    </row>
    <row r="655" spans="1:7" x14ac:dyDescent="0.35">
      <c r="A655" s="125" t="s">
        <v>11632</v>
      </c>
      <c r="B655" s="125" t="s">
        <v>11525</v>
      </c>
      <c r="C655" s="125" t="s">
        <v>11526</v>
      </c>
      <c r="D655" s="126" t="s">
        <v>11634</v>
      </c>
      <c r="E655" s="127">
        <v>43769</v>
      </c>
      <c r="F655" s="127">
        <v>43830</v>
      </c>
      <c r="G655" s="129">
        <v>152939</v>
      </c>
    </row>
    <row r="656" spans="1:7" x14ac:dyDescent="0.35">
      <c r="A656" s="125" t="s">
        <v>11632</v>
      </c>
      <c r="B656" s="125" t="s">
        <v>11525</v>
      </c>
      <c r="C656" s="125" t="s">
        <v>11526</v>
      </c>
      <c r="D656" s="126" t="s">
        <v>11635</v>
      </c>
      <c r="E656" s="127">
        <v>43769</v>
      </c>
      <c r="F656" s="127">
        <v>43830</v>
      </c>
      <c r="G656" s="129">
        <v>154892</v>
      </c>
    </row>
    <row r="657" spans="1:7" x14ac:dyDescent="0.35">
      <c r="A657" s="125" t="s">
        <v>11632</v>
      </c>
      <c r="B657" s="125" t="s">
        <v>11525</v>
      </c>
      <c r="C657" s="125" t="s">
        <v>11526</v>
      </c>
      <c r="D657" s="126" t="s">
        <v>11636</v>
      </c>
      <c r="E657" s="127">
        <v>43769</v>
      </c>
      <c r="F657" s="127">
        <v>43830</v>
      </c>
      <c r="G657" s="129">
        <v>123143</v>
      </c>
    </row>
    <row r="658" spans="1:7" x14ac:dyDescent="0.35">
      <c r="A658" s="125" t="s">
        <v>11632</v>
      </c>
      <c r="B658" s="125" t="s">
        <v>11525</v>
      </c>
      <c r="C658" s="125" t="s">
        <v>11526</v>
      </c>
      <c r="D658" s="126" t="s">
        <v>11637</v>
      </c>
      <c r="E658" s="127">
        <v>43769</v>
      </c>
      <c r="F658" s="127">
        <v>43830</v>
      </c>
      <c r="G658" s="129">
        <v>134360</v>
      </c>
    </row>
    <row r="659" spans="1:7" x14ac:dyDescent="0.35">
      <c r="A659" s="125" t="s">
        <v>11632</v>
      </c>
      <c r="B659" s="125" t="s">
        <v>11525</v>
      </c>
      <c r="C659" s="125" t="s">
        <v>11526</v>
      </c>
      <c r="D659" s="126" t="s">
        <v>11638</v>
      </c>
      <c r="E659" s="127">
        <v>43769</v>
      </c>
      <c r="F659" s="127">
        <v>43830</v>
      </c>
      <c r="G659" s="129">
        <v>133178</v>
      </c>
    </row>
    <row r="660" spans="1:7" x14ac:dyDescent="0.35">
      <c r="A660" s="125" t="s">
        <v>11632</v>
      </c>
      <c r="B660" s="125" t="s">
        <v>11525</v>
      </c>
      <c r="C660" s="125" t="s">
        <v>11526</v>
      </c>
      <c r="D660" s="126" t="s">
        <v>11639</v>
      </c>
      <c r="E660" s="127">
        <v>43769</v>
      </c>
      <c r="F660" s="127">
        <v>43830</v>
      </c>
      <c r="G660" s="129">
        <v>134360.79</v>
      </c>
    </row>
    <row r="661" spans="1:7" x14ac:dyDescent="0.35">
      <c r="A661" s="125" t="s">
        <v>11632</v>
      </c>
      <c r="B661" s="125" t="s">
        <v>11525</v>
      </c>
      <c r="C661" s="125" t="s">
        <v>11526</v>
      </c>
      <c r="D661" s="126" t="s">
        <v>11640</v>
      </c>
      <c r="E661" s="127">
        <v>43769</v>
      </c>
      <c r="F661" s="127">
        <v>43830</v>
      </c>
      <c r="G661" s="129">
        <v>141667.01999999999</v>
      </c>
    </row>
    <row r="662" spans="1:7" x14ac:dyDescent="0.35">
      <c r="A662" s="125" t="s">
        <v>11632</v>
      </c>
      <c r="B662" s="125" t="s">
        <v>11525</v>
      </c>
      <c r="C662" s="125" t="s">
        <v>11526</v>
      </c>
      <c r="D662" s="126" t="s">
        <v>11641</v>
      </c>
      <c r="E662" s="127">
        <v>43769</v>
      </c>
      <c r="F662" s="127">
        <v>43830</v>
      </c>
      <c r="G662" s="129">
        <v>130311</v>
      </c>
    </row>
    <row r="663" spans="1:7" x14ac:dyDescent="0.35">
      <c r="A663" s="125" t="s">
        <v>11632</v>
      </c>
      <c r="B663" s="125" t="s">
        <v>11525</v>
      </c>
      <c r="C663" s="125" t="s">
        <v>11526</v>
      </c>
      <c r="D663" s="126" t="s">
        <v>11642</v>
      </c>
      <c r="E663" s="127">
        <v>43769</v>
      </c>
      <c r="F663" s="127">
        <v>43830</v>
      </c>
      <c r="G663" s="129">
        <v>144049</v>
      </c>
    </row>
    <row r="664" spans="1:7" x14ac:dyDescent="0.35">
      <c r="A664" s="125" t="s">
        <v>11632</v>
      </c>
      <c r="B664" s="125" t="s">
        <v>11525</v>
      </c>
      <c r="C664" s="125" t="s">
        <v>11526</v>
      </c>
      <c r="D664" s="126" t="s">
        <v>11643</v>
      </c>
      <c r="E664" s="127">
        <v>43769</v>
      </c>
      <c r="F664" s="127">
        <v>43830</v>
      </c>
      <c r="G664" s="129">
        <v>158860</v>
      </c>
    </row>
    <row r="665" spans="1:7" x14ac:dyDescent="0.35">
      <c r="A665" s="125" t="s">
        <v>11632</v>
      </c>
      <c r="B665" s="125" t="s">
        <v>11525</v>
      </c>
      <c r="C665" s="125" t="s">
        <v>11526</v>
      </c>
      <c r="D665" s="126" t="s">
        <v>11644</v>
      </c>
      <c r="E665" s="127">
        <v>43769</v>
      </c>
      <c r="F665" s="127">
        <v>43830</v>
      </c>
      <c r="G665" s="129">
        <v>141336</v>
      </c>
    </row>
    <row r="666" spans="1:7" x14ac:dyDescent="0.35">
      <c r="A666" s="125" t="s">
        <v>11632</v>
      </c>
      <c r="B666" s="125" t="s">
        <v>11525</v>
      </c>
      <c r="C666" s="125" t="s">
        <v>11526</v>
      </c>
      <c r="D666" s="126" t="s">
        <v>11645</v>
      </c>
      <c r="E666" s="127">
        <v>43769</v>
      </c>
      <c r="F666" s="127">
        <v>43830</v>
      </c>
      <c r="G666" s="129">
        <v>134760</v>
      </c>
    </row>
    <row r="667" spans="1:7" x14ac:dyDescent="0.35">
      <c r="A667" s="125" t="s">
        <v>11632</v>
      </c>
      <c r="B667" s="125" t="s">
        <v>11525</v>
      </c>
      <c r="C667" s="125" t="s">
        <v>11526</v>
      </c>
      <c r="D667" s="126" t="s">
        <v>11646</v>
      </c>
      <c r="E667" s="127">
        <v>43769</v>
      </c>
      <c r="F667" s="127">
        <v>43830</v>
      </c>
      <c r="G667" s="129">
        <v>116506</v>
      </c>
    </row>
    <row r="668" spans="1:7" x14ac:dyDescent="0.35">
      <c r="A668" s="125" t="s">
        <v>11632</v>
      </c>
      <c r="B668" s="125" t="s">
        <v>11525</v>
      </c>
      <c r="C668" s="125" t="s">
        <v>11526</v>
      </c>
      <c r="D668" s="126" t="s">
        <v>11647</v>
      </c>
      <c r="E668" s="127">
        <v>43769</v>
      </c>
      <c r="F668" s="127">
        <v>43830</v>
      </c>
      <c r="G668" s="129">
        <v>134030</v>
      </c>
    </row>
    <row r="669" spans="1:7" x14ac:dyDescent="0.35">
      <c r="A669" s="125" t="s">
        <v>11632</v>
      </c>
      <c r="B669" s="125" t="s">
        <v>11525</v>
      </c>
      <c r="C669" s="125" t="s">
        <v>11526</v>
      </c>
      <c r="D669" s="126" t="s">
        <v>11648</v>
      </c>
      <c r="E669" s="127">
        <v>43769</v>
      </c>
      <c r="F669" s="127">
        <v>43830</v>
      </c>
      <c r="G669" s="129">
        <v>101608</v>
      </c>
    </row>
    <row r="670" spans="1:7" x14ac:dyDescent="0.35">
      <c r="A670" s="125" t="s">
        <v>11632</v>
      </c>
      <c r="B670" s="125" t="s">
        <v>11525</v>
      </c>
      <c r="C670" s="125" t="s">
        <v>11526</v>
      </c>
      <c r="D670" s="126" t="s">
        <v>11649</v>
      </c>
      <c r="E670" s="127">
        <v>43769</v>
      </c>
      <c r="F670" s="127">
        <v>43830</v>
      </c>
      <c r="G670" s="129">
        <v>134030</v>
      </c>
    </row>
    <row r="671" spans="1:7" x14ac:dyDescent="0.35">
      <c r="A671" s="125" t="s">
        <v>11632</v>
      </c>
      <c r="B671" s="125" t="s">
        <v>11525</v>
      </c>
      <c r="C671" s="125" t="s">
        <v>11526</v>
      </c>
      <c r="D671" s="126" t="s">
        <v>11650</v>
      </c>
      <c r="E671" s="127">
        <v>43769</v>
      </c>
      <c r="F671" s="127">
        <v>43830</v>
      </c>
      <c r="G671" s="129">
        <v>101608</v>
      </c>
    </row>
    <row r="672" spans="1:7" x14ac:dyDescent="0.35">
      <c r="A672" s="125" t="s">
        <v>11632</v>
      </c>
      <c r="B672" s="125" t="s">
        <v>11535</v>
      </c>
      <c r="C672" s="125" t="s">
        <v>11536</v>
      </c>
      <c r="D672" s="126" t="s">
        <v>11651</v>
      </c>
      <c r="E672" s="127">
        <v>43769</v>
      </c>
      <c r="F672" s="127">
        <v>43830</v>
      </c>
      <c r="G672" s="129">
        <v>189993</v>
      </c>
    </row>
    <row r="673" spans="1:7" x14ac:dyDescent="0.35">
      <c r="A673" s="125" t="s">
        <v>11632</v>
      </c>
      <c r="B673" s="125" t="s">
        <v>11535</v>
      </c>
      <c r="C673" s="125" t="s">
        <v>11536</v>
      </c>
      <c r="D673" s="126" t="s">
        <v>11652</v>
      </c>
      <c r="E673" s="127">
        <v>43769</v>
      </c>
      <c r="F673" s="127">
        <v>43830</v>
      </c>
      <c r="G673" s="129">
        <v>122043</v>
      </c>
    </row>
    <row r="674" spans="1:7" x14ac:dyDescent="0.35">
      <c r="A674" s="125" t="s">
        <v>11632</v>
      </c>
      <c r="B674" s="125" t="s">
        <v>11535</v>
      </c>
      <c r="C674" s="125" t="s">
        <v>11536</v>
      </c>
      <c r="D674" s="126" t="s">
        <v>11653</v>
      </c>
      <c r="E674" s="127">
        <v>43769</v>
      </c>
      <c r="F674" s="127">
        <v>43830</v>
      </c>
      <c r="G674" s="129">
        <v>172612</v>
      </c>
    </row>
    <row r="675" spans="1:7" x14ac:dyDescent="0.35">
      <c r="A675" s="125" t="s">
        <v>11632</v>
      </c>
      <c r="B675" s="125" t="s">
        <v>11535</v>
      </c>
      <c r="C675" s="125" t="s">
        <v>11536</v>
      </c>
      <c r="D675" s="126" t="s">
        <v>11654</v>
      </c>
      <c r="E675" s="127">
        <v>43769</v>
      </c>
      <c r="F675" s="127">
        <v>43830</v>
      </c>
      <c r="G675" s="129">
        <v>146832</v>
      </c>
    </row>
    <row r="676" spans="1:7" x14ac:dyDescent="0.35">
      <c r="A676" s="125" t="s">
        <v>11632</v>
      </c>
      <c r="B676" s="125" t="s">
        <v>11535</v>
      </c>
      <c r="C676" s="125" t="s">
        <v>11536</v>
      </c>
      <c r="D676" s="126" t="s">
        <v>11655</v>
      </c>
      <c r="E676" s="127">
        <v>43769</v>
      </c>
      <c r="F676" s="127">
        <v>43830</v>
      </c>
      <c r="G676" s="129">
        <v>175686</v>
      </c>
    </row>
    <row r="677" spans="1:7" x14ac:dyDescent="0.35">
      <c r="A677" s="125" t="s">
        <v>11632</v>
      </c>
      <c r="B677" s="125" t="s">
        <v>11535</v>
      </c>
      <c r="C677" s="125" t="s">
        <v>11536</v>
      </c>
      <c r="D677" s="126" t="s">
        <v>11656</v>
      </c>
      <c r="E677" s="127">
        <v>43769</v>
      </c>
      <c r="F677" s="127">
        <v>43830</v>
      </c>
      <c r="G677" s="129">
        <v>147984</v>
      </c>
    </row>
    <row r="678" spans="1:7" x14ac:dyDescent="0.35">
      <c r="A678" s="125" t="s">
        <v>11632</v>
      </c>
      <c r="B678" s="125" t="s">
        <v>11535</v>
      </c>
      <c r="C678" s="125" t="s">
        <v>11536</v>
      </c>
      <c r="D678" s="126" t="s">
        <v>11657</v>
      </c>
      <c r="E678" s="127">
        <v>43769</v>
      </c>
      <c r="F678" s="127">
        <v>43830</v>
      </c>
      <c r="G678" s="129">
        <v>175686</v>
      </c>
    </row>
    <row r="679" spans="1:7" x14ac:dyDescent="0.35">
      <c r="A679" s="125" t="s">
        <v>11632</v>
      </c>
      <c r="B679" s="125" t="s">
        <v>11535</v>
      </c>
      <c r="C679" s="125" t="s">
        <v>11536</v>
      </c>
      <c r="D679" s="126" t="s">
        <v>11658</v>
      </c>
      <c r="E679" s="127">
        <v>43769</v>
      </c>
      <c r="F679" s="127">
        <v>43830</v>
      </c>
      <c r="G679" s="129">
        <v>147984</v>
      </c>
    </row>
    <row r="680" spans="1:7" x14ac:dyDescent="0.35">
      <c r="A680" s="125" t="s">
        <v>11632</v>
      </c>
      <c r="B680" s="125" t="s">
        <v>11535</v>
      </c>
      <c r="C680" s="125" t="s">
        <v>11536</v>
      </c>
      <c r="D680" s="126" t="s">
        <v>11659</v>
      </c>
      <c r="E680" s="127">
        <v>43769</v>
      </c>
      <c r="F680" s="127">
        <v>43830</v>
      </c>
      <c r="G680" s="129">
        <v>163905</v>
      </c>
    </row>
    <row r="681" spans="1:7" x14ac:dyDescent="0.35">
      <c r="A681" s="125" t="s">
        <v>11632</v>
      </c>
      <c r="B681" s="125" t="s">
        <v>11535</v>
      </c>
      <c r="C681" s="125" t="s">
        <v>11536</v>
      </c>
      <c r="D681" s="126" t="s">
        <v>11660</v>
      </c>
      <c r="E681" s="127">
        <v>43769</v>
      </c>
      <c r="F681" s="127">
        <v>43830</v>
      </c>
      <c r="G681" s="129">
        <v>149357</v>
      </c>
    </row>
    <row r="682" spans="1:7" x14ac:dyDescent="0.35">
      <c r="A682" s="125" t="s">
        <v>11632</v>
      </c>
      <c r="B682" s="125" t="s">
        <v>11535</v>
      </c>
      <c r="C682" s="125" t="s">
        <v>11536</v>
      </c>
      <c r="D682" s="126" t="s">
        <v>11661</v>
      </c>
      <c r="E682" s="127">
        <v>43769</v>
      </c>
      <c r="F682" s="127">
        <v>43830</v>
      </c>
      <c r="G682" s="129">
        <v>195220</v>
      </c>
    </row>
    <row r="683" spans="1:7" x14ac:dyDescent="0.35">
      <c r="A683" s="125" t="s">
        <v>11632</v>
      </c>
      <c r="B683" s="125" t="s">
        <v>11535</v>
      </c>
      <c r="C683" s="125" t="s">
        <v>11536</v>
      </c>
      <c r="D683" s="126" t="s">
        <v>11662</v>
      </c>
      <c r="E683" s="127">
        <v>43769</v>
      </c>
      <c r="F683" s="127">
        <v>43830</v>
      </c>
      <c r="G683" s="129">
        <v>147654</v>
      </c>
    </row>
    <row r="684" spans="1:7" x14ac:dyDescent="0.35">
      <c r="A684" s="125" t="s">
        <v>11632</v>
      </c>
      <c r="B684" s="125" t="s">
        <v>11535</v>
      </c>
      <c r="C684" s="125" t="s">
        <v>11536</v>
      </c>
      <c r="D684" s="126" t="s">
        <v>11663</v>
      </c>
      <c r="E684" s="127">
        <v>43769</v>
      </c>
      <c r="F684" s="127">
        <v>43830</v>
      </c>
      <c r="G684" s="129">
        <v>195220</v>
      </c>
    </row>
    <row r="685" spans="1:7" x14ac:dyDescent="0.35">
      <c r="A685" s="125" t="s">
        <v>11632</v>
      </c>
      <c r="B685" s="125" t="s">
        <v>11535</v>
      </c>
      <c r="C685" s="125" t="s">
        <v>11536</v>
      </c>
      <c r="D685" s="126" t="s">
        <v>11664</v>
      </c>
      <c r="E685" s="127">
        <v>43769</v>
      </c>
      <c r="F685" s="127">
        <v>43830</v>
      </c>
      <c r="G685" s="129">
        <v>114254</v>
      </c>
    </row>
    <row r="686" spans="1:7" x14ac:dyDescent="0.35">
      <c r="A686" s="125" t="s">
        <v>11632</v>
      </c>
      <c r="B686" s="125" t="s">
        <v>11535</v>
      </c>
      <c r="C686" s="125" t="s">
        <v>11536</v>
      </c>
      <c r="D686" s="126" t="s">
        <v>11665</v>
      </c>
      <c r="E686" s="127">
        <v>43769</v>
      </c>
      <c r="F686" s="127">
        <v>43830</v>
      </c>
      <c r="G686" s="129">
        <v>175356</v>
      </c>
    </row>
    <row r="687" spans="1:7" x14ac:dyDescent="0.35">
      <c r="A687" s="125" t="s">
        <v>11632</v>
      </c>
      <c r="B687" s="125" t="s">
        <v>11535</v>
      </c>
      <c r="C687" s="125" t="s">
        <v>11536</v>
      </c>
      <c r="D687" s="126" t="s">
        <v>11666</v>
      </c>
      <c r="E687" s="127">
        <v>43769</v>
      </c>
      <c r="F687" s="127">
        <v>43830</v>
      </c>
      <c r="G687" s="129">
        <v>117858</v>
      </c>
    </row>
    <row r="688" spans="1:7" x14ac:dyDescent="0.35">
      <c r="A688" s="125" t="s">
        <v>11632</v>
      </c>
      <c r="B688" s="125" t="s">
        <v>11535</v>
      </c>
      <c r="C688" s="125" t="s">
        <v>11536</v>
      </c>
      <c r="D688" s="126" t="s">
        <v>11537</v>
      </c>
      <c r="E688" s="127">
        <v>43769</v>
      </c>
      <c r="F688" s="127">
        <v>43830</v>
      </c>
      <c r="G688" s="129">
        <v>175358</v>
      </c>
    </row>
    <row r="689" spans="1:7" x14ac:dyDescent="0.35">
      <c r="A689" s="125" t="s">
        <v>11632</v>
      </c>
      <c r="B689" s="125" t="s">
        <v>11535</v>
      </c>
      <c r="C689" s="125" t="s">
        <v>11536</v>
      </c>
      <c r="D689" s="126" t="s">
        <v>11538</v>
      </c>
      <c r="E689" s="127">
        <v>43769</v>
      </c>
      <c r="F689" s="127">
        <v>43830</v>
      </c>
      <c r="G689" s="129">
        <v>117858</v>
      </c>
    </row>
    <row r="690" spans="1:7" x14ac:dyDescent="0.35">
      <c r="A690" s="125" t="s">
        <v>11632</v>
      </c>
      <c r="B690" s="125" t="s">
        <v>11544</v>
      </c>
      <c r="C690" s="125" t="s">
        <v>11545</v>
      </c>
      <c r="D690" s="126" t="s">
        <v>11667</v>
      </c>
      <c r="E690" s="127">
        <v>43769</v>
      </c>
      <c r="F690" s="127">
        <v>43830</v>
      </c>
      <c r="G690" s="129">
        <v>133392</v>
      </c>
    </row>
    <row r="691" spans="1:7" x14ac:dyDescent="0.35">
      <c r="A691" s="125" t="s">
        <v>11632</v>
      </c>
      <c r="B691" s="125" t="s">
        <v>11544</v>
      </c>
      <c r="C691" s="125" t="s">
        <v>11545</v>
      </c>
      <c r="D691" s="126" t="s">
        <v>11668</v>
      </c>
      <c r="E691" s="127">
        <v>43769</v>
      </c>
      <c r="F691" s="127">
        <v>43830</v>
      </c>
      <c r="G691" s="129">
        <v>130649</v>
      </c>
    </row>
    <row r="692" spans="1:7" x14ac:dyDescent="0.35">
      <c r="A692" s="125" t="s">
        <v>11632</v>
      </c>
      <c r="B692" s="125" t="s">
        <v>11544</v>
      </c>
      <c r="C692" s="125" t="s">
        <v>11545</v>
      </c>
      <c r="D692" s="126" t="s">
        <v>11669</v>
      </c>
      <c r="E692" s="127">
        <v>43769</v>
      </c>
      <c r="F692" s="127">
        <v>43830</v>
      </c>
      <c r="G692" s="129">
        <v>145556</v>
      </c>
    </row>
    <row r="693" spans="1:7" x14ac:dyDescent="0.35">
      <c r="A693" s="125" t="s">
        <v>11632</v>
      </c>
      <c r="B693" s="125" t="s">
        <v>11544</v>
      </c>
      <c r="C693" s="125" t="s">
        <v>11545</v>
      </c>
      <c r="D693" s="126" t="s">
        <v>11670</v>
      </c>
      <c r="E693" s="127">
        <v>43769</v>
      </c>
      <c r="F693" s="127">
        <v>43830</v>
      </c>
      <c r="G693" s="129">
        <v>127917</v>
      </c>
    </row>
    <row r="694" spans="1:7" x14ac:dyDescent="0.35">
      <c r="A694" s="125" t="s">
        <v>11632</v>
      </c>
      <c r="B694" s="125" t="s">
        <v>11544</v>
      </c>
      <c r="C694" s="125" t="s">
        <v>11545</v>
      </c>
      <c r="D694" s="126" t="s">
        <v>11671</v>
      </c>
      <c r="E694" s="127">
        <v>43769</v>
      </c>
      <c r="F694" s="127">
        <v>43830</v>
      </c>
      <c r="G694" s="129">
        <v>146977</v>
      </c>
    </row>
    <row r="695" spans="1:7" x14ac:dyDescent="0.35">
      <c r="A695" s="125" t="s">
        <v>11632</v>
      </c>
      <c r="B695" s="125" t="s">
        <v>11544</v>
      </c>
      <c r="C695" s="125" t="s">
        <v>11545</v>
      </c>
      <c r="D695" s="126" t="s">
        <v>11672</v>
      </c>
      <c r="E695" s="127">
        <v>43769</v>
      </c>
      <c r="F695" s="127">
        <v>43830</v>
      </c>
      <c r="G695" s="129">
        <v>129394</v>
      </c>
    </row>
    <row r="696" spans="1:7" x14ac:dyDescent="0.35">
      <c r="A696" s="125" t="s">
        <v>11632</v>
      </c>
      <c r="B696" s="125" t="s">
        <v>11544</v>
      </c>
      <c r="C696" s="125" t="s">
        <v>11545</v>
      </c>
      <c r="D696" s="126" t="s">
        <v>11673</v>
      </c>
      <c r="E696" s="127">
        <v>43769</v>
      </c>
      <c r="F696" s="127">
        <v>43830</v>
      </c>
      <c r="G696" s="129">
        <v>146977</v>
      </c>
    </row>
    <row r="697" spans="1:7" x14ac:dyDescent="0.35">
      <c r="A697" s="125" t="s">
        <v>11632</v>
      </c>
      <c r="B697" s="125" t="s">
        <v>11544</v>
      </c>
      <c r="C697" s="125" t="s">
        <v>11545</v>
      </c>
      <c r="D697" s="126" t="s">
        <v>11674</v>
      </c>
      <c r="E697" s="127">
        <v>43769</v>
      </c>
      <c r="F697" s="127">
        <v>43830</v>
      </c>
      <c r="G697" s="129">
        <v>130605</v>
      </c>
    </row>
    <row r="698" spans="1:7" x14ac:dyDescent="0.35">
      <c r="A698" s="125" t="s">
        <v>11632</v>
      </c>
      <c r="B698" s="125" t="s">
        <v>11544</v>
      </c>
      <c r="C698" s="125" t="s">
        <v>11545</v>
      </c>
      <c r="D698" s="126" t="s">
        <v>11675</v>
      </c>
      <c r="E698" s="127">
        <v>43769</v>
      </c>
      <c r="F698" s="127">
        <v>43830</v>
      </c>
      <c r="G698" s="129">
        <v>148511</v>
      </c>
    </row>
    <row r="699" spans="1:7" x14ac:dyDescent="0.35">
      <c r="A699" s="125" t="s">
        <v>11632</v>
      </c>
      <c r="B699" s="125" t="s">
        <v>11544</v>
      </c>
      <c r="C699" s="125" t="s">
        <v>11545</v>
      </c>
      <c r="D699" s="126" t="s">
        <v>11676</v>
      </c>
      <c r="E699" s="127">
        <v>43769</v>
      </c>
      <c r="F699" s="127">
        <v>43830</v>
      </c>
      <c r="G699" s="129">
        <v>146255</v>
      </c>
    </row>
    <row r="700" spans="1:7" x14ac:dyDescent="0.35">
      <c r="A700" s="125" t="s">
        <v>11632</v>
      </c>
      <c r="B700" s="125" t="s">
        <v>11544</v>
      </c>
      <c r="C700" s="125" t="s">
        <v>11545</v>
      </c>
      <c r="D700" s="126" t="s">
        <v>11677</v>
      </c>
      <c r="E700" s="127">
        <v>43769</v>
      </c>
      <c r="F700" s="127">
        <v>43830</v>
      </c>
      <c r="G700" s="129">
        <v>149306</v>
      </c>
    </row>
    <row r="701" spans="1:7" x14ac:dyDescent="0.35">
      <c r="A701" s="125" t="s">
        <v>11632</v>
      </c>
      <c r="B701" s="125" t="s">
        <v>11544</v>
      </c>
      <c r="C701" s="125" t="s">
        <v>11545</v>
      </c>
      <c r="D701" s="126" t="s">
        <v>11678</v>
      </c>
      <c r="E701" s="127">
        <v>43769</v>
      </c>
      <c r="F701" s="127">
        <v>43830</v>
      </c>
      <c r="G701" s="129">
        <v>143962</v>
      </c>
    </row>
    <row r="702" spans="1:7" x14ac:dyDescent="0.35">
      <c r="A702" s="125" t="s">
        <v>11632</v>
      </c>
      <c r="B702" s="125" t="s">
        <v>11544</v>
      </c>
      <c r="C702" s="125" t="s">
        <v>11545</v>
      </c>
      <c r="D702" s="126" t="s">
        <v>11679</v>
      </c>
      <c r="E702" s="127">
        <v>43769</v>
      </c>
      <c r="F702" s="127">
        <v>43830</v>
      </c>
      <c r="G702" s="129">
        <v>99646</v>
      </c>
    </row>
    <row r="703" spans="1:7" x14ac:dyDescent="0.35">
      <c r="A703" s="125" t="s">
        <v>11632</v>
      </c>
      <c r="B703" s="125" t="s">
        <v>11544</v>
      </c>
      <c r="C703" s="125" t="s">
        <v>11545</v>
      </c>
      <c r="D703" s="126" t="s">
        <v>11680</v>
      </c>
      <c r="E703" s="127">
        <v>43769</v>
      </c>
      <c r="F703" s="127">
        <v>43830</v>
      </c>
      <c r="G703" s="129">
        <v>143962</v>
      </c>
    </row>
    <row r="704" spans="1:7" x14ac:dyDescent="0.35">
      <c r="A704" s="125" t="s">
        <v>11632</v>
      </c>
      <c r="B704" s="125" t="s">
        <v>11544</v>
      </c>
      <c r="C704" s="125" t="s">
        <v>11545</v>
      </c>
      <c r="D704" s="126" t="s">
        <v>11681</v>
      </c>
      <c r="E704" s="127">
        <v>43769</v>
      </c>
      <c r="F704" s="127">
        <v>43830</v>
      </c>
      <c r="G704" s="129">
        <v>99646</v>
      </c>
    </row>
    <row r="705" spans="1:7" x14ac:dyDescent="0.35">
      <c r="A705" s="125" t="s">
        <v>11632</v>
      </c>
      <c r="B705" s="125" t="s">
        <v>11544</v>
      </c>
      <c r="C705" s="125" t="s">
        <v>11545</v>
      </c>
      <c r="D705" s="126" t="s">
        <v>11682</v>
      </c>
      <c r="E705" s="127">
        <v>43769</v>
      </c>
      <c r="F705" s="127">
        <v>43830</v>
      </c>
      <c r="G705" s="129">
        <v>124098</v>
      </c>
    </row>
    <row r="706" spans="1:7" x14ac:dyDescent="0.35">
      <c r="A706" s="125" t="s">
        <v>11632</v>
      </c>
      <c r="B706" s="125" t="s">
        <v>11544</v>
      </c>
      <c r="C706" s="125" t="s">
        <v>11545</v>
      </c>
      <c r="D706" s="126" t="s">
        <v>11546</v>
      </c>
      <c r="E706" s="127">
        <v>43769</v>
      </c>
      <c r="F706" s="127">
        <v>43830</v>
      </c>
      <c r="G706" s="129">
        <v>99646</v>
      </c>
    </row>
    <row r="707" spans="1:7" x14ac:dyDescent="0.35">
      <c r="A707" s="125" t="s">
        <v>11632</v>
      </c>
      <c r="B707" s="125" t="s">
        <v>11544</v>
      </c>
      <c r="C707" s="125" t="s">
        <v>11545</v>
      </c>
      <c r="D707" s="126" t="s">
        <v>11547</v>
      </c>
      <c r="E707" s="127">
        <v>43769</v>
      </c>
      <c r="F707" s="127">
        <v>43830</v>
      </c>
      <c r="G707" s="129">
        <v>119132</v>
      </c>
    </row>
    <row r="708" spans="1:7" x14ac:dyDescent="0.35">
      <c r="A708" s="125" t="s">
        <v>11632</v>
      </c>
      <c r="B708" s="125" t="s">
        <v>11561</v>
      </c>
      <c r="C708" s="125" t="s">
        <v>11562</v>
      </c>
      <c r="D708" s="126" t="s">
        <v>11683</v>
      </c>
      <c r="E708" s="127">
        <v>43769</v>
      </c>
      <c r="F708" s="127">
        <v>43830</v>
      </c>
      <c r="G708" s="129">
        <v>87059</v>
      </c>
    </row>
    <row r="709" spans="1:7" x14ac:dyDescent="0.35">
      <c r="A709" s="125" t="s">
        <v>11632</v>
      </c>
      <c r="B709" s="125" t="s">
        <v>11561</v>
      </c>
      <c r="C709" s="125" t="s">
        <v>11562</v>
      </c>
      <c r="D709" s="126" t="s">
        <v>11684</v>
      </c>
      <c r="E709" s="127">
        <v>43769</v>
      </c>
      <c r="F709" s="127">
        <v>43830</v>
      </c>
      <c r="G709" s="129">
        <v>49660</v>
      </c>
    </row>
    <row r="710" spans="1:7" x14ac:dyDescent="0.35">
      <c r="A710" s="125" t="s">
        <v>11632</v>
      </c>
      <c r="B710" s="125" t="s">
        <v>11561</v>
      </c>
      <c r="C710" s="125" t="s">
        <v>11562</v>
      </c>
      <c r="D710" s="126" t="s">
        <v>11685</v>
      </c>
      <c r="E710" s="127">
        <v>43769</v>
      </c>
      <c r="F710" s="127">
        <v>43830</v>
      </c>
      <c r="G710" s="129">
        <v>87059</v>
      </c>
    </row>
    <row r="711" spans="1:7" x14ac:dyDescent="0.35">
      <c r="A711" s="125" t="s">
        <v>11632</v>
      </c>
      <c r="B711" s="125" t="s">
        <v>11561</v>
      </c>
      <c r="C711" s="125" t="s">
        <v>11562</v>
      </c>
      <c r="D711" s="126" t="s">
        <v>11686</v>
      </c>
      <c r="E711" s="127">
        <v>43769</v>
      </c>
      <c r="F711" s="127">
        <v>43830</v>
      </c>
      <c r="G711" s="129">
        <v>49660</v>
      </c>
    </row>
    <row r="712" spans="1:7" x14ac:dyDescent="0.35">
      <c r="A712" s="125" t="s">
        <v>11632</v>
      </c>
      <c r="B712" s="125" t="s">
        <v>11561</v>
      </c>
      <c r="C712" s="125" t="s">
        <v>11562</v>
      </c>
      <c r="D712" s="126" t="s">
        <v>11687</v>
      </c>
      <c r="E712" s="127">
        <v>43769</v>
      </c>
      <c r="F712" s="127">
        <v>43830</v>
      </c>
      <c r="G712" s="129">
        <v>87059</v>
      </c>
    </row>
    <row r="713" spans="1:7" x14ac:dyDescent="0.35">
      <c r="A713" s="125" t="s">
        <v>11632</v>
      </c>
      <c r="B713" s="125" t="s">
        <v>11561</v>
      </c>
      <c r="C713" s="125" t="s">
        <v>11562</v>
      </c>
      <c r="D713" s="126" t="s">
        <v>11688</v>
      </c>
      <c r="E713" s="127">
        <v>43769</v>
      </c>
      <c r="F713" s="127">
        <v>43830</v>
      </c>
      <c r="G713" s="129">
        <v>49660</v>
      </c>
    </row>
    <row r="714" spans="1:7" x14ac:dyDescent="0.35">
      <c r="A714" s="125" t="s">
        <v>11632</v>
      </c>
      <c r="B714" s="125" t="s">
        <v>11561</v>
      </c>
      <c r="C714" s="125" t="s">
        <v>11562</v>
      </c>
      <c r="D714" s="126" t="s">
        <v>11689</v>
      </c>
      <c r="E714" s="127">
        <v>43769</v>
      </c>
      <c r="F714" s="127">
        <v>43830</v>
      </c>
      <c r="G714" s="129">
        <v>87059</v>
      </c>
    </row>
    <row r="715" spans="1:7" x14ac:dyDescent="0.35">
      <c r="A715" s="125" t="s">
        <v>11632</v>
      </c>
      <c r="B715" s="125" t="s">
        <v>11561</v>
      </c>
      <c r="C715" s="125" t="s">
        <v>11562</v>
      </c>
      <c r="D715" s="126" t="s">
        <v>11690</v>
      </c>
      <c r="E715" s="127">
        <v>43769</v>
      </c>
      <c r="F715" s="127">
        <v>43830</v>
      </c>
      <c r="G715" s="129">
        <v>49660</v>
      </c>
    </row>
    <row r="716" spans="1:7" x14ac:dyDescent="0.35">
      <c r="A716" s="125" t="s">
        <v>11632</v>
      </c>
      <c r="B716" s="125" t="s">
        <v>11561</v>
      </c>
      <c r="C716" s="125" t="s">
        <v>11562</v>
      </c>
      <c r="D716" s="126" t="s">
        <v>11691</v>
      </c>
      <c r="E716" s="127">
        <v>43769</v>
      </c>
      <c r="F716" s="127">
        <v>43830</v>
      </c>
      <c r="G716" s="129">
        <v>87059</v>
      </c>
    </row>
    <row r="717" spans="1:7" x14ac:dyDescent="0.35">
      <c r="A717" s="125" t="s">
        <v>11632</v>
      </c>
      <c r="B717" s="125" t="s">
        <v>11561</v>
      </c>
      <c r="C717" s="125" t="s">
        <v>11562</v>
      </c>
      <c r="D717" s="126" t="s">
        <v>11692</v>
      </c>
      <c r="E717" s="127">
        <v>43769</v>
      </c>
      <c r="F717" s="127">
        <v>43830</v>
      </c>
      <c r="G717" s="129">
        <v>49660</v>
      </c>
    </row>
    <row r="718" spans="1:7" x14ac:dyDescent="0.35">
      <c r="A718" s="125" t="s">
        <v>11632</v>
      </c>
      <c r="B718" s="125" t="s">
        <v>11561</v>
      </c>
      <c r="C718" s="125" t="s">
        <v>11562</v>
      </c>
      <c r="D718" s="126" t="s">
        <v>11693</v>
      </c>
      <c r="E718" s="127">
        <v>43769</v>
      </c>
      <c r="F718" s="127">
        <v>43830</v>
      </c>
      <c r="G718" s="129">
        <v>89388</v>
      </c>
    </row>
    <row r="719" spans="1:7" x14ac:dyDescent="0.35">
      <c r="A719" s="125" t="s">
        <v>11632</v>
      </c>
      <c r="B719" s="125" t="s">
        <v>11561</v>
      </c>
      <c r="C719" s="125" t="s">
        <v>11562</v>
      </c>
      <c r="D719" s="126" t="s">
        <v>11694</v>
      </c>
      <c r="E719" s="127">
        <v>43769</v>
      </c>
      <c r="F719" s="127">
        <v>43830</v>
      </c>
      <c r="G719" s="129">
        <v>47001</v>
      </c>
    </row>
    <row r="720" spans="1:7" x14ac:dyDescent="0.35">
      <c r="A720" s="125" t="s">
        <v>11632</v>
      </c>
      <c r="B720" s="125" t="s">
        <v>11561</v>
      </c>
      <c r="C720" s="125" t="s">
        <v>11562</v>
      </c>
      <c r="D720" s="126" t="s">
        <v>11695</v>
      </c>
      <c r="E720" s="127">
        <v>43769</v>
      </c>
      <c r="F720" s="127">
        <v>43830</v>
      </c>
      <c r="G720" s="129">
        <v>89388</v>
      </c>
    </row>
    <row r="721" spans="1:7" x14ac:dyDescent="0.35">
      <c r="A721" s="125" t="s">
        <v>11632</v>
      </c>
      <c r="B721" s="125" t="s">
        <v>11561</v>
      </c>
      <c r="C721" s="125" t="s">
        <v>11562</v>
      </c>
      <c r="D721" s="126" t="s">
        <v>11696</v>
      </c>
      <c r="E721" s="127">
        <v>43769</v>
      </c>
      <c r="F721" s="127">
        <v>43830</v>
      </c>
      <c r="G721" s="129">
        <v>54586</v>
      </c>
    </row>
    <row r="722" spans="1:7" x14ac:dyDescent="0.35">
      <c r="A722" s="125" t="s">
        <v>11632</v>
      </c>
      <c r="B722" s="125" t="s">
        <v>11561</v>
      </c>
      <c r="C722" s="125" t="s">
        <v>11562</v>
      </c>
      <c r="D722" s="126" t="s">
        <v>11697</v>
      </c>
      <c r="E722" s="127">
        <v>43769</v>
      </c>
      <c r="F722" s="127">
        <v>43830</v>
      </c>
      <c r="G722" s="129">
        <v>89388</v>
      </c>
    </row>
    <row r="723" spans="1:7" x14ac:dyDescent="0.35">
      <c r="A723" s="125" t="s">
        <v>11632</v>
      </c>
      <c r="B723" s="125" t="s">
        <v>11561</v>
      </c>
      <c r="C723" s="125" t="s">
        <v>11562</v>
      </c>
      <c r="D723" s="126" t="s">
        <v>11698</v>
      </c>
      <c r="E723" s="127">
        <v>43769</v>
      </c>
      <c r="F723" s="127">
        <v>43830</v>
      </c>
      <c r="G723" s="129">
        <v>71831</v>
      </c>
    </row>
    <row r="724" spans="1:7" x14ac:dyDescent="0.35">
      <c r="A724" s="125" t="s">
        <v>11632</v>
      </c>
      <c r="B724" s="125" t="s">
        <v>11561</v>
      </c>
      <c r="C724" s="125" t="s">
        <v>11562</v>
      </c>
      <c r="D724" s="126" t="s">
        <v>11699</v>
      </c>
      <c r="E724" s="127">
        <v>43769</v>
      </c>
      <c r="F724" s="127">
        <v>43830</v>
      </c>
      <c r="G724" s="129">
        <v>89388</v>
      </c>
    </row>
    <row r="725" spans="1:7" x14ac:dyDescent="0.35">
      <c r="A725" s="125" t="s">
        <v>11632</v>
      </c>
      <c r="B725" s="125" t="s">
        <v>11561</v>
      </c>
      <c r="C725" s="125" t="s">
        <v>11562</v>
      </c>
      <c r="D725" s="126" t="s">
        <v>11700</v>
      </c>
      <c r="E725" s="127">
        <v>43769</v>
      </c>
      <c r="F725" s="127">
        <v>43830</v>
      </c>
      <c r="G725" s="129">
        <v>37069</v>
      </c>
    </row>
    <row r="726" spans="1:7" x14ac:dyDescent="0.35">
      <c r="A726" s="125" t="s">
        <v>11632</v>
      </c>
      <c r="B726" s="125" t="s">
        <v>11701</v>
      </c>
      <c r="C726" s="125" t="s">
        <v>11702</v>
      </c>
      <c r="D726" s="126" t="s">
        <v>11703</v>
      </c>
      <c r="E726" s="127">
        <v>43769</v>
      </c>
      <c r="F726" s="127">
        <v>43830</v>
      </c>
      <c r="G726" s="129">
        <v>163487</v>
      </c>
    </row>
    <row r="727" spans="1:7" x14ac:dyDescent="0.35">
      <c r="A727" s="125" t="s">
        <v>11632</v>
      </c>
      <c r="B727" s="125" t="s">
        <v>11701</v>
      </c>
      <c r="C727" s="125" t="s">
        <v>11702</v>
      </c>
      <c r="D727" s="126" t="s">
        <v>11704</v>
      </c>
      <c r="E727" s="127">
        <v>43769</v>
      </c>
      <c r="F727" s="127">
        <v>43830</v>
      </c>
      <c r="G727" s="129">
        <v>177011</v>
      </c>
    </row>
    <row r="728" spans="1:7" x14ac:dyDescent="0.35">
      <c r="A728" s="125" t="s">
        <v>11632</v>
      </c>
      <c r="B728" s="125" t="s">
        <v>11701</v>
      </c>
      <c r="C728" s="125" t="s">
        <v>11702</v>
      </c>
      <c r="D728" s="126" t="s">
        <v>11705</v>
      </c>
      <c r="E728" s="127">
        <v>43769</v>
      </c>
      <c r="F728" s="127">
        <v>43830</v>
      </c>
      <c r="G728" s="129">
        <v>178472</v>
      </c>
    </row>
    <row r="729" spans="1:7" x14ac:dyDescent="0.35">
      <c r="A729" s="125" t="s">
        <v>11632</v>
      </c>
      <c r="B729" s="125" t="s">
        <v>11563</v>
      </c>
      <c r="C729" s="125" t="s">
        <v>11564</v>
      </c>
      <c r="D729" s="126" t="s">
        <v>11706</v>
      </c>
      <c r="E729" s="127">
        <v>43769</v>
      </c>
      <c r="F729" s="127">
        <v>43830</v>
      </c>
      <c r="G729" s="129">
        <v>252116</v>
      </c>
    </row>
    <row r="730" spans="1:7" x14ac:dyDescent="0.35">
      <c r="A730" s="125" t="s">
        <v>11632</v>
      </c>
      <c r="B730" s="125" t="s">
        <v>11563</v>
      </c>
      <c r="C730" s="125" t="s">
        <v>11564</v>
      </c>
      <c r="D730" s="126" t="s">
        <v>11707</v>
      </c>
      <c r="E730" s="127">
        <v>43769</v>
      </c>
      <c r="F730" s="127">
        <v>43830</v>
      </c>
      <c r="G730" s="129">
        <v>231810</v>
      </c>
    </row>
    <row r="731" spans="1:7" x14ac:dyDescent="0.35">
      <c r="A731" s="125" t="s">
        <v>11632</v>
      </c>
      <c r="B731" s="125" t="s">
        <v>11563</v>
      </c>
      <c r="C731" s="125" t="s">
        <v>11564</v>
      </c>
      <c r="D731" s="126" t="s">
        <v>11708</v>
      </c>
      <c r="E731" s="127">
        <v>43769</v>
      </c>
      <c r="F731" s="127">
        <v>43830</v>
      </c>
      <c r="G731" s="129">
        <v>252116</v>
      </c>
    </row>
    <row r="732" spans="1:7" x14ac:dyDescent="0.35">
      <c r="A732" s="125" t="s">
        <v>11632</v>
      </c>
      <c r="B732" s="125" t="s">
        <v>11563</v>
      </c>
      <c r="C732" s="125" t="s">
        <v>11564</v>
      </c>
      <c r="D732" s="126" t="s">
        <v>11709</v>
      </c>
      <c r="E732" s="127">
        <v>43769</v>
      </c>
      <c r="F732" s="127">
        <v>43830</v>
      </c>
      <c r="G732" s="129">
        <v>236776</v>
      </c>
    </row>
    <row r="733" spans="1:7" x14ac:dyDescent="0.35">
      <c r="A733" s="125" t="s">
        <v>11632</v>
      </c>
      <c r="B733" s="125" t="s">
        <v>11563</v>
      </c>
      <c r="C733" s="125" t="s">
        <v>11564</v>
      </c>
      <c r="D733" s="126" t="s">
        <v>11710</v>
      </c>
      <c r="E733" s="127">
        <v>43769</v>
      </c>
      <c r="F733" s="127">
        <v>43830</v>
      </c>
      <c r="G733" s="129">
        <v>253340</v>
      </c>
    </row>
    <row r="734" spans="1:7" x14ac:dyDescent="0.35">
      <c r="A734" s="125" t="s">
        <v>11632</v>
      </c>
      <c r="B734" s="125" t="s">
        <v>11563</v>
      </c>
      <c r="C734" s="125" t="s">
        <v>11564</v>
      </c>
      <c r="D734" s="126" t="s">
        <v>11711</v>
      </c>
      <c r="E734" s="127">
        <v>43769</v>
      </c>
      <c r="F734" s="127">
        <v>43830</v>
      </c>
      <c r="G734" s="129">
        <v>240061</v>
      </c>
    </row>
    <row r="735" spans="1:7" x14ac:dyDescent="0.35">
      <c r="A735" s="125" t="s">
        <v>11632</v>
      </c>
      <c r="B735" s="125" t="s">
        <v>11563</v>
      </c>
      <c r="C735" s="125" t="s">
        <v>11564</v>
      </c>
      <c r="D735" s="126" t="s">
        <v>11712</v>
      </c>
      <c r="E735" s="127">
        <v>43769</v>
      </c>
      <c r="F735" s="127">
        <v>43830</v>
      </c>
      <c r="G735" s="129">
        <v>270801</v>
      </c>
    </row>
    <row r="736" spans="1:7" x14ac:dyDescent="0.35">
      <c r="A736" s="125" t="s">
        <v>11632</v>
      </c>
      <c r="B736" s="125" t="s">
        <v>11563</v>
      </c>
      <c r="C736" s="125" t="s">
        <v>11564</v>
      </c>
      <c r="D736" s="126" t="s">
        <v>11713</v>
      </c>
      <c r="E736" s="127">
        <v>43769</v>
      </c>
      <c r="F736" s="127">
        <v>43830</v>
      </c>
      <c r="G736" s="129">
        <v>215231</v>
      </c>
    </row>
    <row r="737" spans="1:7" x14ac:dyDescent="0.35">
      <c r="A737" s="125" t="s">
        <v>11632</v>
      </c>
      <c r="B737" s="125" t="s">
        <v>11563</v>
      </c>
      <c r="C737" s="125" t="s">
        <v>11564</v>
      </c>
      <c r="D737" s="126" t="s">
        <v>11714</v>
      </c>
      <c r="E737" s="127">
        <v>43769</v>
      </c>
      <c r="F737" s="127">
        <v>43830</v>
      </c>
      <c r="G737" s="129">
        <v>270801</v>
      </c>
    </row>
    <row r="738" spans="1:7" x14ac:dyDescent="0.35">
      <c r="A738" s="125" t="s">
        <v>11632</v>
      </c>
      <c r="B738" s="125" t="s">
        <v>11563</v>
      </c>
      <c r="C738" s="125" t="s">
        <v>11564</v>
      </c>
      <c r="D738" s="126" t="s">
        <v>11715</v>
      </c>
      <c r="E738" s="127">
        <v>43769</v>
      </c>
      <c r="F738" s="127">
        <v>43830</v>
      </c>
      <c r="G738" s="129">
        <v>218554</v>
      </c>
    </row>
    <row r="739" spans="1:7" x14ac:dyDescent="0.35">
      <c r="A739" s="125" t="s">
        <v>11632</v>
      </c>
      <c r="B739" s="125" t="s">
        <v>11563</v>
      </c>
      <c r="C739" s="125" t="s">
        <v>11564</v>
      </c>
      <c r="D739" s="126" t="s">
        <v>11716</v>
      </c>
      <c r="E739" s="127">
        <v>43769</v>
      </c>
      <c r="F739" s="127">
        <v>43830</v>
      </c>
      <c r="G739" s="129">
        <v>270471</v>
      </c>
    </row>
    <row r="740" spans="1:7" x14ac:dyDescent="0.35">
      <c r="A740" s="125" t="s">
        <v>11632</v>
      </c>
      <c r="B740" s="125" t="s">
        <v>11563</v>
      </c>
      <c r="C740" s="125" t="s">
        <v>11564</v>
      </c>
      <c r="D740" s="126" t="s">
        <v>11717</v>
      </c>
      <c r="E740" s="127">
        <v>43769</v>
      </c>
      <c r="F740" s="127">
        <v>43830</v>
      </c>
      <c r="G740" s="129">
        <v>214901</v>
      </c>
    </row>
    <row r="741" spans="1:7" x14ac:dyDescent="0.35">
      <c r="A741" s="125" t="s">
        <v>11632</v>
      </c>
      <c r="B741" s="125" t="s">
        <v>11563</v>
      </c>
      <c r="C741" s="125" t="s">
        <v>11564</v>
      </c>
      <c r="D741" s="126" t="s">
        <v>11718</v>
      </c>
      <c r="E741" s="127">
        <v>43769</v>
      </c>
      <c r="F741" s="127">
        <v>43830</v>
      </c>
      <c r="G741" s="129">
        <v>250607</v>
      </c>
    </row>
    <row r="742" spans="1:7" x14ac:dyDescent="0.35">
      <c r="A742" s="125" t="s">
        <v>11632</v>
      </c>
      <c r="B742" s="125" t="s">
        <v>11563</v>
      </c>
      <c r="C742" s="125" t="s">
        <v>11564</v>
      </c>
      <c r="D742" s="126" t="s">
        <v>11719</v>
      </c>
      <c r="E742" s="127">
        <v>43769</v>
      </c>
      <c r="F742" s="127">
        <v>43830</v>
      </c>
      <c r="G742" s="129">
        <v>214901</v>
      </c>
    </row>
    <row r="743" spans="1:7" x14ac:dyDescent="0.35">
      <c r="A743" s="125" t="s">
        <v>11632</v>
      </c>
      <c r="B743" s="125" t="s">
        <v>11563</v>
      </c>
      <c r="C743" s="125" t="s">
        <v>11564</v>
      </c>
      <c r="D743" s="126" t="s">
        <v>11720</v>
      </c>
      <c r="E743" s="127">
        <v>43769</v>
      </c>
      <c r="F743" s="127">
        <v>43830</v>
      </c>
      <c r="G743" s="129">
        <v>220811</v>
      </c>
    </row>
    <row r="744" spans="1:7" x14ac:dyDescent="0.35">
      <c r="A744" s="125" t="s">
        <v>11632</v>
      </c>
      <c r="B744" s="125" t="s">
        <v>11563</v>
      </c>
      <c r="C744" s="125" t="s">
        <v>11564</v>
      </c>
      <c r="D744" s="126" t="s">
        <v>11721</v>
      </c>
      <c r="E744" s="127">
        <v>43769</v>
      </c>
      <c r="F744" s="127">
        <v>43830</v>
      </c>
      <c r="G744" s="129">
        <v>214901</v>
      </c>
    </row>
    <row r="745" spans="1:7" x14ac:dyDescent="0.35">
      <c r="A745" s="125" t="s">
        <v>11632</v>
      </c>
      <c r="B745" s="125" t="s">
        <v>11563</v>
      </c>
      <c r="C745" s="125" t="s">
        <v>11564</v>
      </c>
      <c r="D745" s="126" t="s">
        <v>11722</v>
      </c>
      <c r="E745" s="127">
        <v>43769</v>
      </c>
      <c r="F745" s="127">
        <v>43830</v>
      </c>
      <c r="G745" s="129">
        <v>220811</v>
      </c>
    </row>
    <row r="746" spans="1:7" x14ac:dyDescent="0.35">
      <c r="A746" s="125" t="s">
        <v>11632</v>
      </c>
      <c r="B746" s="125" t="s">
        <v>11563</v>
      </c>
      <c r="C746" s="125" t="s">
        <v>11564</v>
      </c>
      <c r="D746" s="126" t="s">
        <v>11723</v>
      </c>
      <c r="E746" s="127">
        <v>43769</v>
      </c>
      <c r="F746" s="127">
        <v>43830</v>
      </c>
      <c r="G746" s="129">
        <v>214901</v>
      </c>
    </row>
    <row r="747" spans="1:7" x14ac:dyDescent="0.35">
      <c r="A747" s="125" t="s">
        <v>11632</v>
      </c>
      <c r="B747" s="125" t="s">
        <v>11567</v>
      </c>
      <c r="C747" s="125" t="s">
        <v>11568</v>
      </c>
      <c r="D747" s="126" t="s">
        <v>11634</v>
      </c>
      <c r="E747" s="127">
        <v>43769</v>
      </c>
      <c r="F747" s="127">
        <v>43830</v>
      </c>
      <c r="G747" s="129">
        <v>115389</v>
      </c>
    </row>
    <row r="748" spans="1:7" x14ac:dyDescent="0.35">
      <c r="A748" s="125" t="s">
        <v>11632</v>
      </c>
      <c r="B748" s="125" t="s">
        <v>11567</v>
      </c>
      <c r="C748" s="125" t="s">
        <v>11568</v>
      </c>
      <c r="D748" s="126" t="s">
        <v>11724</v>
      </c>
      <c r="E748" s="127">
        <v>43769</v>
      </c>
      <c r="F748" s="127">
        <v>43830</v>
      </c>
      <c r="G748" s="129">
        <v>106352</v>
      </c>
    </row>
    <row r="749" spans="1:7" x14ac:dyDescent="0.35">
      <c r="A749" s="125" t="s">
        <v>11632</v>
      </c>
      <c r="B749" s="125" t="s">
        <v>11567</v>
      </c>
      <c r="C749" s="125" t="s">
        <v>11568</v>
      </c>
      <c r="D749" s="126" t="s">
        <v>11725</v>
      </c>
      <c r="E749" s="127">
        <v>43769</v>
      </c>
      <c r="F749" s="127">
        <v>43830</v>
      </c>
      <c r="G749" s="129">
        <v>115389</v>
      </c>
    </row>
    <row r="750" spans="1:7" x14ac:dyDescent="0.35">
      <c r="A750" s="125" t="s">
        <v>11632</v>
      </c>
      <c r="B750" s="125" t="s">
        <v>11567</v>
      </c>
      <c r="C750" s="125" t="s">
        <v>11568</v>
      </c>
      <c r="D750" s="126" t="s">
        <v>11637</v>
      </c>
      <c r="E750" s="127">
        <v>43769</v>
      </c>
      <c r="F750" s="127">
        <v>43830</v>
      </c>
      <c r="G750" s="129">
        <v>91454</v>
      </c>
    </row>
    <row r="751" spans="1:7" x14ac:dyDescent="0.35">
      <c r="A751" s="125" t="s">
        <v>11632</v>
      </c>
      <c r="B751" s="125" t="s">
        <v>11567</v>
      </c>
      <c r="C751" s="125" t="s">
        <v>11568</v>
      </c>
      <c r="D751" s="126" t="s">
        <v>11638</v>
      </c>
      <c r="E751" s="127">
        <v>43769</v>
      </c>
      <c r="F751" s="127">
        <v>43830</v>
      </c>
      <c r="G751" s="129">
        <v>117181</v>
      </c>
    </row>
    <row r="752" spans="1:7" x14ac:dyDescent="0.35">
      <c r="A752" s="125" t="s">
        <v>11632</v>
      </c>
      <c r="B752" s="125" t="s">
        <v>11567</v>
      </c>
      <c r="C752" s="125" t="s">
        <v>11568</v>
      </c>
      <c r="D752" s="126" t="s">
        <v>11726</v>
      </c>
      <c r="E752" s="127">
        <v>43769</v>
      </c>
      <c r="F752" s="127">
        <v>43830</v>
      </c>
      <c r="G752" s="129">
        <v>83919</v>
      </c>
    </row>
    <row r="753" spans="1:7" x14ac:dyDescent="0.35">
      <c r="A753" s="125" t="s">
        <v>11632</v>
      </c>
      <c r="B753" s="125" t="s">
        <v>11567</v>
      </c>
      <c r="C753" s="125" t="s">
        <v>11568</v>
      </c>
      <c r="D753" s="126" t="s">
        <v>11640</v>
      </c>
      <c r="E753" s="127">
        <v>43769</v>
      </c>
      <c r="F753" s="127">
        <v>43830</v>
      </c>
      <c r="G753" s="129">
        <v>117181</v>
      </c>
    </row>
    <row r="754" spans="1:7" x14ac:dyDescent="0.35">
      <c r="A754" s="125" t="s">
        <v>11632</v>
      </c>
      <c r="B754" s="125" t="s">
        <v>11567</v>
      </c>
      <c r="C754" s="125" t="s">
        <v>11568</v>
      </c>
      <c r="D754" s="126" t="s">
        <v>11727</v>
      </c>
      <c r="E754" s="127">
        <v>43769</v>
      </c>
      <c r="F754" s="127">
        <v>43830</v>
      </c>
      <c r="G754" s="129">
        <v>83919</v>
      </c>
    </row>
    <row r="755" spans="1:7" x14ac:dyDescent="0.35">
      <c r="A755" s="125" t="s">
        <v>11632</v>
      </c>
      <c r="B755" s="125" t="s">
        <v>11567</v>
      </c>
      <c r="C755" s="125" t="s">
        <v>11568</v>
      </c>
      <c r="D755" s="126" t="s">
        <v>11642</v>
      </c>
      <c r="E755" s="127">
        <v>43769</v>
      </c>
      <c r="F755" s="127">
        <v>43830</v>
      </c>
      <c r="G755" s="129">
        <v>118715</v>
      </c>
    </row>
    <row r="756" spans="1:7" x14ac:dyDescent="0.35">
      <c r="A756" s="125" t="s">
        <v>11632</v>
      </c>
      <c r="B756" s="125" t="s">
        <v>11567</v>
      </c>
      <c r="C756" s="125" t="s">
        <v>11568</v>
      </c>
      <c r="D756" s="126" t="s">
        <v>11728</v>
      </c>
      <c r="E756" s="127">
        <v>43769</v>
      </c>
      <c r="F756" s="127">
        <v>43830</v>
      </c>
      <c r="G756" s="129">
        <v>85610</v>
      </c>
    </row>
    <row r="757" spans="1:7" x14ac:dyDescent="0.35">
      <c r="A757" s="125" t="s">
        <v>11632</v>
      </c>
      <c r="B757" s="125" t="s">
        <v>11567</v>
      </c>
      <c r="C757" s="125" t="s">
        <v>11568</v>
      </c>
      <c r="D757" s="126" t="s">
        <v>11644</v>
      </c>
      <c r="E757" s="127">
        <v>43769</v>
      </c>
      <c r="F757" s="127">
        <v>43830</v>
      </c>
      <c r="G757" s="129">
        <v>116851</v>
      </c>
    </row>
    <row r="758" spans="1:7" x14ac:dyDescent="0.35">
      <c r="A758" s="125" t="s">
        <v>11632</v>
      </c>
      <c r="B758" s="125" t="s">
        <v>11567</v>
      </c>
      <c r="C758" s="125" t="s">
        <v>11568</v>
      </c>
      <c r="D758" s="126" t="s">
        <v>11729</v>
      </c>
      <c r="E758" s="127">
        <v>43769</v>
      </c>
      <c r="F758" s="127">
        <v>43830</v>
      </c>
      <c r="G758" s="129">
        <v>83588</v>
      </c>
    </row>
    <row r="759" spans="1:7" x14ac:dyDescent="0.35">
      <c r="A759" s="125" t="s">
        <v>11632</v>
      </c>
      <c r="B759" s="125" t="s">
        <v>11567</v>
      </c>
      <c r="C759" s="125" t="s">
        <v>11568</v>
      </c>
      <c r="D759" s="126" t="s">
        <v>11646</v>
      </c>
      <c r="E759" s="127">
        <v>43769</v>
      </c>
      <c r="F759" s="127">
        <v>43830</v>
      </c>
      <c r="G759" s="129">
        <v>116851</v>
      </c>
    </row>
    <row r="760" spans="1:7" x14ac:dyDescent="0.35">
      <c r="A760" s="125" t="s">
        <v>11632</v>
      </c>
      <c r="B760" s="125" t="s">
        <v>11567</v>
      </c>
      <c r="C760" s="125" t="s">
        <v>11568</v>
      </c>
      <c r="D760" s="126" t="s">
        <v>11730</v>
      </c>
      <c r="E760" s="127">
        <v>43769</v>
      </c>
      <c r="F760" s="127">
        <v>43830</v>
      </c>
      <c r="G760" s="129">
        <v>98448</v>
      </c>
    </row>
    <row r="761" spans="1:7" x14ac:dyDescent="0.35">
      <c r="A761" s="125" t="s">
        <v>11632</v>
      </c>
      <c r="B761" s="125" t="s">
        <v>11567</v>
      </c>
      <c r="C761" s="125" t="s">
        <v>11568</v>
      </c>
      <c r="D761" s="126" t="s">
        <v>11648</v>
      </c>
      <c r="E761" s="127">
        <v>43769</v>
      </c>
      <c r="F761" s="127">
        <v>43830</v>
      </c>
      <c r="G761" s="129">
        <v>116851</v>
      </c>
    </row>
    <row r="762" spans="1:7" x14ac:dyDescent="0.35">
      <c r="A762" s="125" t="s">
        <v>11632</v>
      </c>
      <c r="B762" s="125" t="s">
        <v>11567</v>
      </c>
      <c r="C762" s="125" t="s">
        <v>11568</v>
      </c>
      <c r="D762" s="126" t="s">
        <v>11731</v>
      </c>
      <c r="E762" s="127">
        <v>43769</v>
      </c>
      <c r="F762" s="127">
        <v>43830</v>
      </c>
      <c r="G762" s="129">
        <v>108418</v>
      </c>
    </row>
    <row r="763" spans="1:7" x14ac:dyDescent="0.35">
      <c r="A763" s="125" t="s">
        <v>11632</v>
      </c>
      <c r="B763" s="125" t="s">
        <v>11567</v>
      </c>
      <c r="C763" s="125" t="s">
        <v>11568</v>
      </c>
      <c r="D763" s="126" t="s">
        <v>11650</v>
      </c>
      <c r="E763" s="127">
        <v>43769</v>
      </c>
      <c r="F763" s="127">
        <v>43830</v>
      </c>
      <c r="G763" s="129">
        <v>116851</v>
      </c>
    </row>
    <row r="764" spans="1:7" x14ac:dyDescent="0.35">
      <c r="A764" s="125" t="s">
        <v>11632</v>
      </c>
      <c r="B764" s="125" t="s">
        <v>11567</v>
      </c>
      <c r="C764" s="125" t="s">
        <v>11568</v>
      </c>
      <c r="D764" s="126" t="s">
        <v>11732</v>
      </c>
      <c r="E764" s="127">
        <v>43769</v>
      </c>
      <c r="F764" s="127">
        <v>43830</v>
      </c>
      <c r="G764" s="129">
        <v>78622</v>
      </c>
    </row>
    <row r="765" spans="1:7" x14ac:dyDescent="0.35">
      <c r="A765" s="125" t="s">
        <v>11632</v>
      </c>
      <c r="B765" s="125" t="s">
        <v>11733</v>
      </c>
      <c r="C765" s="125" t="s">
        <v>11734</v>
      </c>
      <c r="D765" s="126" t="s">
        <v>11633</v>
      </c>
      <c r="E765" s="127">
        <v>43769</v>
      </c>
      <c r="F765" s="127">
        <v>43830</v>
      </c>
      <c r="G765" s="129">
        <v>118177</v>
      </c>
    </row>
    <row r="766" spans="1:7" x14ac:dyDescent="0.35">
      <c r="A766" s="125" t="s">
        <v>11632</v>
      </c>
      <c r="B766" s="125" t="s">
        <v>11733</v>
      </c>
      <c r="C766" s="125" t="s">
        <v>11734</v>
      </c>
      <c r="D766" s="126" t="s">
        <v>11634</v>
      </c>
      <c r="E766" s="127">
        <v>43769</v>
      </c>
      <c r="F766" s="127">
        <v>43830</v>
      </c>
      <c r="G766" s="129">
        <v>118177</v>
      </c>
    </row>
    <row r="767" spans="1:7" x14ac:dyDescent="0.35">
      <c r="A767" s="125" t="s">
        <v>11632</v>
      </c>
      <c r="B767" s="125" t="s">
        <v>11733</v>
      </c>
      <c r="C767" s="125" t="s">
        <v>11734</v>
      </c>
      <c r="D767" s="126" t="s">
        <v>11635</v>
      </c>
      <c r="E767" s="127">
        <v>43769</v>
      </c>
      <c r="F767" s="127">
        <v>43830</v>
      </c>
      <c r="G767" s="129">
        <v>118177</v>
      </c>
    </row>
    <row r="768" spans="1:7" x14ac:dyDescent="0.35">
      <c r="A768" s="125" t="s">
        <v>11632</v>
      </c>
      <c r="B768" s="125" t="s">
        <v>11733</v>
      </c>
      <c r="C768" s="125" t="s">
        <v>11734</v>
      </c>
      <c r="D768" s="126" t="s">
        <v>11636</v>
      </c>
      <c r="E768" s="127">
        <v>43769</v>
      </c>
      <c r="F768" s="127">
        <v>43830</v>
      </c>
      <c r="G768" s="129">
        <v>118177</v>
      </c>
    </row>
    <row r="769" spans="1:7" x14ac:dyDescent="0.35">
      <c r="A769" s="125" t="s">
        <v>11632</v>
      </c>
      <c r="B769" s="125" t="s">
        <v>11733</v>
      </c>
      <c r="C769" s="125" t="s">
        <v>11734</v>
      </c>
      <c r="D769" s="126" t="s">
        <v>11637</v>
      </c>
      <c r="E769" s="127">
        <v>43769</v>
      </c>
      <c r="F769" s="127">
        <v>43830</v>
      </c>
      <c r="G769" s="129">
        <v>116836</v>
      </c>
    </row>
    <row r="770" spans="1:7" x14ac:dyDescent="0.35">
      <c r="A770" s="125" t="s">
        <v>11632</v>
      </c>
      <c r="B770" s="125" t="s">
        <v>11733</v>
      </c>
      <c r="C770" s="125" t="s">
        <v>11734</v>
      </c>
      <c r="D770" s="126" t="s">
        <v>11638</v>
      </c>
      <c r="E770" s="127">
        <v>43769</v>
      </c>
      <c r="F770" s="127">
        <v>43830</v>
      </c>
      <c r="G770" s="129">
        <v>116836</v>
      </c>
    </row>
    <row r="771" spans="1:7" x14ac:dyDescent="0.35">
      <c r="A771" s="125" t="s">
        <v>11632</v>
      </c>
      <c r="B771" s="125" t="s">
        <v>11569</v>
      </c>
      <c r="C771" s="125" t="s">
        <v>11570</v>
      </c>
      <c r="D771" s="126" t="s">
        <v>11735</v>
      </c>
      <c r="E771" s="127">
        <v>43769</v>
      </c>
      <c r="F771" s="127">
        <v>43830</v>
      </c>
      <c r="G771" s="129">
        <v>308679</v>
      </c>
    </row>
    <row r="772" spans="1:7" x14ac:dyDescent="0.35">
      <c r="A772" s="125" t="s">
        <v>11632</v>
      </c>
      <c r="B772" s="125" t="s">
        <v>11569</v>
      </c>
      <c r="C772" s="125" t="s">
        <v>11570</v>
      </c>
      <c r="D772" s="126" t="s">
        <v>11736</v>
      </c>
      <c r="E772" s="127">
        <v>43769</v>
      </c>
      <c r="F772" s="127">
        <v>43830</v>
      </c>
      <c r="G772" s="129">
        <v>148435</v>
      </c>
    </row>
    <row r="773" spans="1:7" x14ac:dyDescent="0.35">
      <c r="A773" s="125" t="s">
        <v>11632</v>
      </c>
      <c r="B773" s="125" t="s">
        <v>11569</v>
      </c>
      <c r="C773" s="125" t="s">
        <v>11570</v>
      </c>
      <c r="D773" s="126" t="s">
        <v>11737</v>
      </c>
      <c r="E773" s="127">
        <v>43769</v>
      </c>
      <c r="F773" s="127">
        <v>43830</v>
      </c>
      <c r="G773" s="129">
        <v>308679</v>
      </c>
    </row>
    <row r="774" spans="1:7" x14ac:dyDescent="0.35">
      <c r="A774" s="125" t="s">
        <v>11632</v>
      </c>
      <c r="B774" s="125" t="s">
        <v>11569</v>
      </c>
      <c r="C774" s="125" t="s">
        <v>11570</v>
      </c>
      <c r="D774" s="126" t="s">
        <v>11738</v>
      </c>
      <c r="E774" s="127">
        <v>43769</v>
      </c>
      <c r="F774" s="127">
        <v>43830</v>
      </c>
      <c r="G774" s="129">
        <v>160600</v>
      </c>
    </row>
    <row r="775" spans="1:7" x14ac:dyDescent="0.35">
      <c r="A775" s="125" t="s">
        <v>11632</v>
      </c>
      <c r="B775" s="125" t="s">
        <v>11569</v>
      </c>
      <c r="C775" s="125" t="s">
        <v>11570</v>
      </c>
      <c r="D775" s="126" t="s">
        <v>11739</v>
      </c>
      <c r="E775" s="127">
        <v>43769</v>
      </c>
      <c r="F775" s="127">
        <v>43830</v>
      </c>
      <c r="G775" s="129">
        <v>309090</v>
      </c>
    </row>
    <row r="776" spans="1:7" x14ac:dyDescent="0.35">
      <c r="A776" s="125" t="s">
        <v>11632</v>
      </c>
      <c r="B776" s="125" t="s">
        <v>11569</v>
      </c>
      <c r="C776" s="125" t="s">
        <v>11570</v>
      </c>
      <c r="D776" s="126" t="s">
        <v>11740</v>
      </c>
      <c r="E776" s="127">
        <v>43769</v>
      </c>
      <c r="F776" s="127">
        <v>43830</v>
      </c>
      <c r="G776" s="129">
        <v>162778</v>
      </c>
    </row>
    <row r="777" spans="1:7" x14ac:dyDescent="0.35">
      <c r="A777" s="125" t="s">
        <v>11632</v>
      </c>
      <c r="B777" s="125" t="s">
        <v>11569</v>
      </c>
      <c r="C777" s="125" t="s">
        <v>11570</v>
      </c>
      <c r="D777" s="126" t="s">
        <v>11741</v>
      </c>
      <c r="E777" s="127">
        <v>43769</v>
      </c>
      <c r="F777" s="127">
        <v>43830</v>
      </c>
      <c r="G777" s="129">
        <v>309090</v>
      </c>
    </row>
    <row r="778" spans="1:7" x14ac:dyDescent="0.35">
      <c r="A778" s="125" t="s">
        <v>11632</v>
      </c>
      <c r="B778" s="125" t="s">
        <v>11569</v>
      </c>
      <c r="C778" s="125" t="s">
        <v>11570</v>
      </c>
      <c r="D778" s="126" t="s">
        <v>11742</v>
      </c>
      <c r="E778" s="127">
        <v>43769</v>
      </c>
      <c r="F778" s="127">
        <v>43830</v>
      </c>
      <c r="G778" s="129">
        <v>161134</v>
      </c>
    </row>
    <row r="779" spans="1:7" x14ac:dyDescent="0.35">
      <c r="A779" s="125" t="s">
        <v>11632</v>
      </c>
      <c r="B779" s="125" t="s">
        <v>11569</v>
      </c>
      <c r="C779" s="125" t="s">
        <v>11570</v>
      </c>
      <c r="D779" s="126" t="s">
        <v>11743</v>
      </c>
      <c r="E779" s="127">
        <v>43769</v>
      </c>
      <c r="F779" s="127">
        <v>43830</v>
      </c>
      <c r="G779" s="129">
        <v>312492</v>
      </c>
    </row>
    <row r="780" spans="1:7" x14ac:dyDescent="0.35">
      <c r="A780" s="125" t="s">
        <v>11632</v>
      </c>
      <c r="B780" s="125" t="s">
        <v>11569</v>
      </c>
      <c r="C780" s="125" t="s">
        <v>11570</v>
      </c>
      <c r="D780" s="126" t="s">
        <v>11744</v>
      </c>
      <c r="E780" s="127">
        <v>43769</v>
      </c>
      <c r="F780" s="127">
        <v>43830</v>
      </c>
      <c r="G780" s="129">
        <v>155170</v>
      </c>
    </row>
    <row r="781" spans="1:7" x14ac:dyDescent="0.35">
      <c r="A781" s="125" t="s">
        <v>11632</v>
      </c>
      <c r="B781" s="125" t="s">
        <v>11569</v>
      </c>
      <c r="C781" s="125" t="s">
        <v>11570</v>
      </c>
      <c r="D781" s="126" t="s">
        <v>11745</v>
      </c>
      <c r="E781" s="127">
        <v>43769</v>
      </c>
      <c r="F781" s="127">
        <v>43830</v>
      </c>
      <c r="G781" s="129">
        <v>308760</v>
      </c>
    </row>
    <row r="782" spans="1:7" x14ac:dyDescent="0.35">
      <c r="A782" s="125" t="s">
        <v>11632</v>
      </c>
      <c r="B782" s="125" t="s">
        <v>11569</v>
      </c>
      <c r="C782" s="125" t="s">
        <v>11570</v>
      </c>
      <c r="D782" s="126" t="s">
        <v>11746</v>
      </c>
      <c r="E782" s="127">
        <v>43769</v>
      </c>
      <c r="F782" s="127">
        <v>43830</v>
      </c>
      <c r="G782" s="129">
        <v>185634</v>
      </c>
    </row>
    <row r="783" spans="1:7" x14ac:dyDescent="0.35">
      <c r="A783" s="125" t="s">
        <v>11632</v>
      </c>
      <c r="B783" s="125" t="s">
        <v>11569</v>
      </c>
      <c r="C783" s="125" t="s">
        <v>11570</v>
      </c>
      <c r="D783" s="126" t="s">
        <v>11747</v>
      </c>
      <c r="E783" s="127">
        <v>43769</v>
      </c>
      <c r="F783" s="127">
        <v>43830</v>
      </c>
      <c r="G783" s="129">
        <v>308760</v>
      </c>
    </row>
    <row r="784" spans="1:7" x14ac:dyDescent="0.35">
      <c r="A784" s="125" t="s">
        <v>11632</v>
      </c>
      <c r="B784" s="125" t="s">
        <v>11569</v>
      </c>
      <c r="C784" s="125" t="s">
        <v>11570</v>
      </c>
      <c r="D784" s="126" t="s">
        <v>11571</v>
      </c>
      <c r="E784" s="127">
        <v>43769</v>
      </c>
      <c r="F784" s="127">
        <v>43830</v>
      </c>
      <c r="G784" s="129">
        <v>159308</v>
      </c>
    </row>
    <row r="785" spans="1:7" x14ac:dyDescent="0.35">
      <c r="A785" s="125" t="s">
        <v>11632</v>
      </c>
      <c r="B785" s="125" t="s">
        <v>11569</v>
      </c>
      <c r="C785" s="125" t="s">
        <v>11570</v>
      </c>
      <c r="D785" s="126" t="s">
        <v>11572</v>
      </c>
      <c r="E785" s="127">
        <v>43769</v>
      </c>
      <c r="F785" s="127">
        <v>43830</v>
      </c>
      <c r="G785" s="129">
        <v>308760</v>
      </c>
    </row>
    <row r="786" spans="1:7" x14ac:dyDescent="0.35">
      <c r="A786" s="125" t="s">
        <v>11632</v>
      </c>
      <c r="B786" s="125" t="s">
        <v>11569</v>
      </c>
      <c r="C786" s="125" t="s">
        <v>11570</v>
      </c>
      <c r="D786" s="126" t="s">
        <v>11573</v>
      </c>
      <c r="E786" s="127">
        <v>43769</v>
      </c>
      <c r="F786" s="127">
        <v>43830</v>
      </c>
      <c r="G786" s="129">
        <v>160804</v>
      </c>
    </row>
    <row r="787" spans="1:7" x14ac:dyDescent="0.35">
      <c r="A787" s="125" t="s">
        <v>11632</v>
      </c>
      <c r="B787" s="125" t="s">
        <v>11569</v>
      </c>
      <c r="C787" s="125" t="s">
        <v>11570</v>
      </c>
      <c r="D787" s="126" t="s">
        <v>11574</v>
      </c>
      <c r="E787" s="127">
        <v>43769</v>
      </c>
      <c r="F787" s="127">
        <v>43830</v>
      </c>
      <c r="G787" s="129">
        <v>308760</v>
      </c>
    </row>
    <row r="788" spans="1:7" x14ac:dyDescent="0.35">
      <c r="A788" s="125" t="s">
        <v>11632</v>
      </c>
      <c r="B788" s="125" t="s">
        <v>11569</v>
      </c>
      <c r="C788" s="125" t="s">
        <v>11570</v>
      </c>
      <c r="D788" s="126" t="s">
        <v>11575</v>
      </c>
      <c r="E788" s="127">
        <v>43769</v>
      </c>
      <c r="F788" s="127">
        <v>43830</v>
      </c>
      <c r="G788" s="129">
        <v>160804</v>
      </c>
    </row>
    <row r="789" spans="1:7" x14ac:dyDescent="0.35">
      <c r="A789" s="125" t="s">
        <v>11632</v>
      </c>
      <c r="B789" s="125" t="s">
        <v>11748</v>
      </c>
      <c r="C789" s="125" t="s">
        <v>11749</v>
      </c>
      <c r="D789" s="126" t="s">
        <v>11633</v>
      </c>
      <c r="E789" s="127">
        <v>43769</v>
      </c>
      <c r="F789" s="127">
        <v>43830</v>
      </c>
      <c r="G789" s="129">
        <v>107653</v>
      </c>
    </row>
    <row r="790" spans="1:7" x14ac:dyDescent="0.35">
      <c r="A790" s="125" t="s">
        <v>11632</v>
      </c>
      <c r="B790" s="125" t="s">
        <v>11748</v>
      </c>
      <c r="C790" s="125" t="s">
        <v>11749</v>
      </c>
      <c r="D790" s="126" t="s">
        <v>11634</v>
      </c>
      <c r="E790" s="127">
        <v>43769</v>
      </c>
      <c r="F790" s="127">
        <v>43830</v>
      </c>
      <c r="G790" s="129">
        <v>118177</v>
      </c>
    </row>
    <row r="791" spans="1:7" x14ac:dyDescent="0.35">
      <c r="A791" s="125" t="s">
        <v>11632</v>
      </c>
      <c r="B791" s="125" t="s">
        <v>11748</v>
      </c>
      <c r="C791" s="125" t="s">
        <v>11749</v>
      </c>
      <c r="D791" s="126" t="s">
        <v>11635</v>
      </c>
      <c r="E791" s="127">
        <v>43769</v>
      </c>
      <c r="F791" s="127">
        <v>43830</v>
      </c>
      <c r="G791" s="129">
        <v>107653</v>
      </c>
    </row>
    <row r="792" spans="1:7" x14ac:dyDescent="0.35">
      <c r="A792" s="125" t="s">
        <v>11632</v>
      </c>
      <c r="B792" s="125" t="s">
        <v>11748</v>
      </c>
      <c r="C792" s="125" t="s">
        <v>11749</v>
      </c>
      <c r="D792" s="126" t="s">
        <v>11636</v>
      </c>
      <c r="E792" s="127">
        <v>43769</v>
      </c>
      <c r="F792" s="127">
        <v>43830</v>
      </c>
      <c r="G792" s="129">
        <v>118177</v>
      </c>
    </row>
    <row r="793" spans="1:7" x14ac:dyDescent="0.35">
      <c r="A793" s="125" t="s">
        <v>11632</v>
      </c>
      <c r="B793" s="125" t="s">
        <v>11748</v>
      </c>
      <c r="C793" s="125" t="s">
        <v>11749</v>
      </c>
      <c r="D793" s="126" t="s">
        <v>11637</v>
      </c>
      <c r="E793" s="127">
        <v>43769</v>
      </c>
      <c r="F793" s="127">
        <v>43830</v>
      </c>
      <c r="G793" s="129">
        <v>113077</v>
      </c>
    </row>
    <row r="794" spans="1:7" x14ac:dyDescent="0.35">
      <c r="A794" s="125" t="s">
        <v>11632</v>
      </c>
      <c r="B794" s="125" t="s">
        <v>11748</v>
      </c>
      <c r="C794" s="125" t="s">
        <v>11749</v>
      </c>
      <c r="D794" s="126" t="s">
        <v>11638</v>
      </c>
      <c r="E794" s="127">
        <v>43769</v>
      </c>
      <c r="F794" s="127">
        <v>43830</v>
      </c>
      <c r="G794" s="129">
        <v>116836</v>
      </c>
    </row>
    <row r="795" spans="1:7" x14ac:dyDescent="0.35">
      <c r="A795" s="125" t="s">
        <v>11632</v>
      </c>
      <c r="B795" s="125" t="s">
        <v>11580</v>
      </c>
      <c r="C795" s="125" t="s">
        <v>11581</v>
      </c>
      <c r="D795" s="126" t="s">
        <v>11750</v>
      </c>
      <c r="E795" s="127">
        <v>43769</v>
      </c>
      <c r="F795" s="127">
        <v>43830</v>
      </c>
      <c r="G795" s="129">
        <v>82093</v>
      </c>
    </row>
    <row r="796" spans="1:7" x14ac:dyDescent="0.35">
      <c r="A796" s="125" t="s">
        <v>11632</v>
      </c>
      <c r="B796" s="125" t="s">
        <v>11580</v>
      </c>
      <c r="C796" s="125" t="s">
        <v>11581</v>
      </c>
      <c r="D796" s="126" t="s">
        <v>11751</v>
      </c>
      <c r="E796" s="127">
        <v>43769</v>
      </c>
      <c r="F796" s="127">
        <v>43830</v>
      </c>
      <c r="G796" s="129">
        <v>106923</v>
      </c>
    </row>
    <row r="797" spans="1:7" x14ac:dyDescent="0.35">
      <c r="A797" s="125" t="s">
        <v>11632</v>
      </c>
      <c r="B797" s="125" t="s">
        <v>11580</v>
      </c>
      <c r="C797" s="125" t="s">
        <v>11581</v>
      </c>
      <c r="D797" s="126" t="s">
        <v>11752</v>
      </c>
      <c r="E797" s="127">
        <v>43769</v>
      </c>
      <c r="F797" s="127">
        <v>43830</v>
      </c>
      <c r="G797" s="129">
        <v>106923</v>
      </c>
    </row>
    <row r="798" spans="1:7" x14ac:dyDescent="0.35">
      <c r="A798" s="125" t="s">
        <v>11632</v>
      </c>
      <c r="B798" s="125" t="s">
        <v>11580</v>
      </c>
      <c r="C798" s="125" t="s">
        <v>11581</v>
      </c>
      <c r="D798" s="126" t="s">
        <v>11658</v>
      </c>
      <c r="E798" s="127">
        <v>43769</v>
      </c>
      <c r="F798" s="127">
        <v>43830</v>
      </c>
      <c r="G798" s="129">
        <v>103560.11</v>
      </c>
    </row>
    <row r="799" spans="1:7" x14ac:dyDescent="0.35">
      <c r="A799" s="125" t="s">
        <v>11632</v>
      </c>
      <c r="B799" s="125" t="s">
        <v>11580</v>
      </c>
      <c r="C799" s="125" t="s">
        <v>11581</v>
      </c>
      <c r="D799" s="126" t="s">
        <v>11659</v>
      </c>
      <c r="E799" s="127">
        <v>43769</v>
      </c>
      <c r="F799" s="127">
        <v>43830</v>
      </c>
      <c r="G799" s="129">
        <v>131753</v>
      </c>
    </row>
    <row r="800" spans="1:7" x14ac:dyDescent="0.35">
      <c r="A800" s="125" t="s">
        <v>11632</v>
      </c>
      <c r="B800" s="125" t="s">
        <v>11580</v>
      </c>
      <c r="C800" s="125" t="s">
        <v>11581</v>
      </c>
      <c r="D800" s="126" t="s">
        <v>11753</v>
      </c>
      <c r="E800" s="127">
        <v>43769</v>
      </c>
      <c r="F800" s="127">
        <v>43830</v>
      </c>
      <c r="G800" s="129">
        <v>131423</v>
      </c>
    </row>
    <row r="801" spans="1:7" x14ac:dyDescent="0.35">
      <c r="A801" s="125" t="s">
        <v>11632</v>
      </c>
      <c r="B801" s="125" t="s">
        <v>11580</v>
      </c>
      <c r="C801" s="125" t="s">
        <v>11581</v>
      </c>
      <c r="D801" s="126" t="s">
        <v>11754</v>
      </c>
      <c r="E801" s="127">
        <v>43769</v>
      </c>
      <c r="F801" s="127">
        <v>43830</v>
      </c>
      <c r="G801" s="129">
        <v>131423</v>
      </c>
    </row>
    <row r="802" spans="1:7" x14ac:dyDescent="0.35">
      <c r="A802" s="125" t="s">
        <v>11632</v>
      </c>
      <c r="B802" s="125" t="s">
        <v>11580</v>
      </c>
      <c r="C802" s="125" t="s">
        <v>11581</v>
      </c>
      <c r="D802" s="126" t="s">
        <v>11755</v>
      </c>
      <c r="E802" s="127">
        <v>43769</v>
      </c>
      <c r="F802" s="127">
        <v>43830</v>
      </c>
      <c r="G802" s="129">
        <v>106593</v>
      </c>
    </row>
    <row r="803" spans="1:7" x14ac:dyDescent="0.35">
      <c r="A803" s="125" t="s">
        <v>11632</v>
      </c>
      <c r="B803" s="125" t="s">
        <v>11580</v>
      </c>
      <c r="C803" s="125" t="s">
        <v>11581</v>
      </c>
      <c r="D803" s="126" t="s">
        <v>11756</v>
      </c>
      <c r="E803" s="127">
        <v>43769</v>
      </c>
      <c r="F803" s="127">
        <v>43830</v>
      </c>
      <c r="G803" s="129">
        <v>106593</v>
      </c>
    </row>
    <row r="804" spans="1:7" x14ac:dyDescent="0.35">
      <c r="A804" s="125" t="s">
        <v>11632</v>
      </c>
      <c r="B804" s="125" t="s">
        <v>11582</v>
      </c>
      <c r="C804" s="125" t="s">
        <v>11583</v>
      </c>
      <c r="D804" s="126" t="s">
        <v>11706</v>
      </c>
      <c r="E804" s="127">
        <v>43769</v>
      </c>
      <c r="F804" s="127">
        <v>43830</v>
      </c>
      <c r="G804" s="129">
        <v>263604</v>
      </c>
    </row>
    <row r="805" spans="1:7" x14ac:dyDescent="0.35">
      <c r="A805" s="125" t="s">
        <v>11632</v>
      </c>
      <c r="B805" s="125" t="s">
        <v>11582</v>
      </c>
      <c r="C805" s="125" t="s">
        <v>11583</v>
      </c>
      <c r="D805" s="126" t="s">
        <v>11707</v>
      </c>
      <c r="E805" s="127">
        <v>43769</v>
      </c>
      <c r="F805" s="127">
        <v>43830</v>
      </c>
      <c r="G805" s="129">
        <v>263604</v>
      </c>
    </row>
    <row r="806" spans="1:7" x14ac:dyDescent="0.35">
      <c r="A806" s="125" t="s">
        <v>11632</v>
      </c>
      <c r="B806" s="125" t="s">
        <v>11582</v>
      </c>
      <c r="C806" s="125" t="s">
        <v>11583</v>
      </c>
      <c r="D806" s="126" t="s">
        <v>11708</v>
      </c>
      <c r="E806" s="127">
        <v>43769</v>
      </c>
      <c r="F806" s="127">
        <v>43830</v>
      </c>
      <c r="G806" s="129">
        <v>265567</v>
      </c>
    </row>
    <row r="807" spans="1:7" x14ac:dyDescent="0.35">
      <c r="A807" s="125" t="s">
        <v>11632</v>
      </c>
      <c r="B807" s="125" t="s">
        <v>11582</v>
      </c>
      <c r="C807" s="125" t="s">
        <v>11583</v>
      </c>
      <c r="D807" s="126" t="s">
        <v>11757</v>
      </c>
      <c r="E807" s="127">
        <v>43769</v>
      </c>
      <c r="F807" s="127">
        <v>43830</v>
      </c>
      <c r="G807" s="129">
        <v>265567</v>
      </c>
    </row>
    <row r="808" spans="1:7" x14ac:dyDescent="0.35">
      <c r="A808" s="125" t="s">
        <v>11632</v>
      </c>
      <c r="B808" s="125" t="s">
        <v>11582</v>
      </c>
      <c r="C808" s="125" t="s">
        <v>11583</v>
      </c>
      <c r="D808" s="126" t="s">
        <v>11758</v>
      </c>
      <c r="E808" s="127">
        <v>43769</v>
      </c>
      <c r="F808" s="127">
        <v>43830</v>
      </c>
      <c r="G808" s="129">
        <v>270366</v>
      </c>
    </row>
    <row r="809" spans="1:7" x14ac:dyDescent="0.35">
      <c r="A809" s="125" t="s">
        <v>11632</v>
      </c>
      <c r="B809" s="125" t="s">
        <v>11582</v>
      </c>
      <c r="C809" s="125" t="s">
        <v>11583</v>
      </c>
      <c r="D809" s="126" t="s">
        <v>11759</v>
      </c>
      <c r="E809" s="127">
        <v>43769</v>
      </c>
      <c r="F809" s="127">
        <v>43830</v>
      </c>
      <c r="G809" s="129">
        <v>265240</v>
      </c>
    </row>
    <row r="810" spans="1:7" x14ac:dyDescent="0.35">
      <c r="A810" s="125" t="s">
        <v>11632</v>
      </c>
      <c r="B810" s="125" t="s">
        <v>11582</v>
      </c>
      <c r="C810" s="125" t="s">
        <v>11583</v>
      </c>
      <c r="D810" s="126" t="s">
        <v>11760</v>
      </c>
      <c r="E810" s="127">
        <v>43769</v>
      </c>
      <c r="F810" s="127">
        <v>43830</v>
      </c>
      <c r="G810" s="129">
        <v>265240</v>
      </c>
    </row>
    <row r="811" spans="1:7" x14ac:dyDescent="0.35">
      <c r="A811" s="125" t="s">
        <v>11632</v>
      </c>
      <c r="B811" s="125" t="s">
        <v>11582</v>
      </c>
      <c r="C811" s="125" t="s">
        <v>11583</v>
      </c>
      <c r="D811" s="126" t="s">
        <v>11761</v>
      </c>
      <c r="E811" s="127">
        <v>43769</v>
      </c>
      <c r="F811" s="127">
        <v>43830</v>
      </c>
      <c r="G811" s="129">
        <v>265240</v>
      </c>
    </row>
    <row r="812" spans="1:7" x14ac:dyDescent="0.35">
      <c r="A812" s="125" t="s">
        <v>11632</v>
      </c>
      <c r="B812" s="125" t="s">
        <v>11582</v>
      </c>
      <c r="C812" s="125" t="s">
        <v>11583</v>
      </c>
      <c r="D812" s="126" t="s">
        <v>11762</v>
      </c>
      <c r="E812" s="127">
        <v>43769</v>
      </c>
      <c r="F812" s="127">
        <v>43830</v>
      </c>
      <c r="G812" s="129">
        <v>240410</v>
      </c>
    </row>
    <row r="813" spans="1:7" x14ac:dyDescent="0.35">
      <c r="A813" s="125" t="s">
        <v>11632</v>
      </c>
      <c r="B813" s="125" t="s">
        <v>11585</v>
      </c>
      <c r="C813" s="125" t="s">
        <v>11586</v>
      </c>
      <c r="D813" s="126" t="s">
        <v>11736</v>
      </c>
      <c r="E813" s="127">
        <v>43769</v>
      </c>
      <c r="F813" s="127">
        <v>43830</v>
      </c>
      <c r="G813" s="129">
        <v>153572</v>
      </c>
    </row>
    <row r="814" spans="1:7" x14ac:dyDescent="0.35">
      <c r="A814" s="125" t="s">
        <v>11632</v>
      </c>
      <c r="B814" s="125" t="s">
        <v>11585</v>
      </c>
      <c r="C814" s="125" t="s">
        <v>11586</v>
      </c>
      <c r="D814" s="126" t="s">
        <v>11763</v>
      </c>
      <c r="E814" s="127">
        <v>43769</v>
      </c>
      <c r="F814" s="127">
        <v>43830</v>
      </c>
      <c r="G814" s="129">
        <v>151617</v>
      </c>
    </row>
    <row r="815" spans="1:7" x14ac:dyDescent="0.35">
      <c r="A815" s="125" t="s">
        <v>11632</v>
      </c>
      <c r="B815" s="125" t="s">
        <v>11585</v>
      </c>
      <c r="C815" s="125" t="s">
        <v>11586</v>
      </c>
      <c r="D815" s="126" t="s">
        <v>11738</v>
      </c>
      <c r="E815" s="127">
        <v>43769</v>
      </c>
      <c r="F815" s="127">
        <v>43830</v>
      </c>
      <c r="G815" s="129">
        <v>138674</v>
      </c>
    </row>
    <row r="816" spans="1:7" x14ac:dyDescent="0.35">
      <c r="A816" s="125" t="s">
        <v>11632</v>
      </c>
      <c r="B816" s="125" t="s">
        <v>11585</v>
      </c>
      <c r="C816" s="125" t="s">
        <v>11586</v>
      </c>
      <c r="D816" s="126" t="s">
        <v>11764</v>
      </c>
      <c r="E816" s="127">
        <v>43769</v>
      </c>
      <c r="F816" s="127">
        <v>43830</v>
      </c>
      <c r="G816" s="129">
        <v>151617</v>
      </c>
    </row>
    <row r="817" spans="1:7" x14ac:dyDescent="0.35">
      <c r="A817" s="125" t="s">
        <v>11632</v>
      </c>
      <c r="B817" s="125" t="s">
        <v>11585</v>
      </c>
      <c r="C817" s="125" t="s">
        <v>11586</v>
      </c>
      <c r="D817" s="126" t="s">
        <v>11740</v>
      </c>
      <c r="E817" s="127">
        <v>43769</v>
      </c>
      <c r="F817" s="127">
        <v>43830</v>
      </c>
      <c r="G817" s="129">
        <v>132824</v>
      </c>
    </row>
    <row r="818" spans="1:7" x14ac:dyDescent="0.35">
      <c r="A818" s="125" t="s">
        <v>11632</v>
      </c>
      <c r="B818" s="125" t="s">
        <v>11585</v>
      </c>
      <c r="C818" s="125" t="s">
        <v>11586</v>
      </c>
      <c r="D818" s="126" t="s">
        <v>11765</v>
      </c>
      <c r="E818" s="127">
        <v>43769</v>
      </c>
      <c r="F818" s="127">
        <v>43830</v>
      </c>
      <c r="G818" s="129">
        <v>151617</v>
      </c>
    </row>
    <row r="819" spans="1:7" x14ac:dyDescent="0.35">
      <c r="A819" s="125" t="s">
        <v>11632</v>
      </c>
      <c r="B819" s="125" t="s">
        <v>11585</v>
      </c>
      <c r="C819" s="125" t="s">
        <v>11586</v>
      </c>
      <c r="D819" s="126" t="s">
        <v>11742</v>
      </c>
      <c r="E819" s="127">
        <v>43769</v>
      </c>
      <c r="F819" s="127">
        <v>43830</v>
      </c>
      <c r="G819" s="129">
        <v>132824.95000000001</v>
      </c>
    </row>
    <row r="820" spans="1:7" x14ac:dyDescent="0.35">
      <c r="A820" s="125" t="s">
        <v>11632</v>
      </c>
      <c r="B820" s="125" t="s">
        <v>11585</v>
      </c>
      <c r="C820" s="125" t="s">
        <v>11586</v>
      </c>
      <c r="D820" s="126" t="s">
        <v>11766</v>
      </c>
      <c r="E820" s="127">
        <v>43769</v>
      </c>
      <c r="F820" s="127">
        <v>43830</v>
      </c>
      <c r="G820" s="129">
        <v>151617.44</v>
      </c>
    </row>
    <row r="821" spans="1:7" x14ac:dyDescent="0.35">
      <c r="A821" s="125" t="s">
        <v>11632</v>
      </c>
      <c r="B821" s="125" t="s">
        <v>11585</v>
      </c>
      <c r="C821" s="125" t="s">
        <v>11586</v>
      </c>
      <c r="D821" s="126" t="s">
        <v>11744</v>
      </c>
      <c r="E821" s="127">
        <v>43769</v>
      </c>
      <c r="F821" s="127">
        <v>43830</v>
      </c>
      <c r="G821" s="129">
        <v>135033</v>
      </c>
    </row>
    <row r="822" spans="1:7" x14ac:dyDescent="0.35">
      <c r="A822" s="125" t="s">
        <v>11632</v>
      </c>
      <c r="B822" s="125" t="s">
        <v>11585</v>
      </c>
      <c r="C822" s="125" t="s">
        <v>11586</v>
      </c>
      <c r="D822" s="126" t="s">
        <v>11767</v>
      </c>
      <c r="E822" s="127">
        <v>43769</v>
      </c>
      <c r="F822" s="127">
        <v>43830</v>
      </c>
      <c r="G822" s="129">
        <v>151617</v>
      </c>
    </row>
    <row r="823" spans="1:7" x14ac:dyDescent="0.35">
      <c r="A823" s="125" t="s">
        <v>11632</v>
      </c>
      <c r="B823" s="125" t="s">
        <v>11585</v>
      </c>
      <c r="C823" s="125" t="s">
        <v>11586</v>
      </c>
      <c r="D823" s="126" t="s">
        <v>11746</v>
      </c>
      <c r="E823" s="127">
        <v>43769</v>
      </c>
      <c r="F823" s="127">
        <v>43830</v>
      </c>
      <c r="G823" s="129">
        <v>131380</v>
      </c>
    </row>
    <row r="824" spans="1:7" x14ac:dyDescent="0.35">
      <c r="A824" s="125" t="s">
        <v>11632</v>
      </c>
      <c r="B824" s="125" t="s">
        <v>11585</v>
      </c>
      <c r="C824" s="125" t="s">
        <v>11586</v>
      </c>
      <c r="D824" s="126" t="s">
        <v>11768</v>
      </c>
      <c r="E824" s="127">
        <v>43769</v>
      </c>
      <c r="F824" s="127">
        <v>43830</v>
      </c>
      <c r="G824" s="129">
        <v>151287</v>
      </c>
    </row>
    <row r="825" spans="1:7" x14ac:dyDescent="0.35">
      <c r="A825" s="125" t="s">
        <v>11632</v>
      </c>
      <c r="B825" s="125" t="s">
        <v>11585</v>
      </c>
      <c r="C825" s="125" t="s">
        <v>11586</v>
      </c>
      <c r="D825" s="126" t="s">
        <v>11571</v>
      </c>
      <c r="E825" s="127">
        <v>43769</v>
      </c>
      <c r="F825" s="127">
        <v>43830</v>
      </c>
      <c r="G825" s="129">
        <v>157324</v>
      </c>
    </row>
    <row r="826" spans="1:7" x14ac:dyDescent="0.35">
      <c r="A826" s="125" t="s">
        <v>11632</v>
      </c>
      <c r="B826" s="125" t="s">
        <v>11585</v>
      </c>
      <c r="C826" s="125" t="s">
        <v>11586</v>
      </c>
      <c r="D826" s="126" t="s">
        <v>11769</v>
      </c>
      <c r="E826" s="127">
        <v>43769</v>
      </c>
      <c r="F826" s="127">
        <v>43830</v>
      </c>
      <c r="G826" s="129">
        <v>151287</v>
      </c>
    </row>
    <row r="827" spans="1:7" x14ac:dyDescent="0.35">
      <c r="A827" s="125" t="s">
        <v>11632</v>
      </c>
      <c r="B827" s="125" t="s">
        <v>11585</v>
      </c>
      <c r="C827" s="125" t="s">
        <v>11586</v>
      </c>
      <c r="D827" s="126" t="s">
        <v>11573</v>
      </c>
      <c r="E827" s="127">
        <v>43769</v>
      </c>
      <c r="F827" s="127">
        <v>43830</v>
      </c>
      <c r="G827" s="129">
        <v>132494</v>
      </c>
    </row>
    <row r="828" spans="1:7" x14ac:dyDescent="0.35">
      <c r="A828" s="125" t="s">
        <v>11632</v>
      </c>
      <c r="B828" s="125" t="s">
        <v>11585</v>
      </c>
      <c r="C828" s="125" t="s">
        <v>11586</v>
      </c>
      <c r="D828" s="126" t="s">
        <v>11770</v>
      </c>
      <c r="E828" s="127">
        <v>43769</v>
      </c>
      <c r="F828" s="127">
        <v>43830</v>
      </c>
      <c r="G828" s="129">
        <v>151287</v>
      </c>
    </row>
    <row r="829" spans="1:7" x14ac:dyDescent="0.35">
      <c r="A829" s="125" t="s">
        <v>11632</v>
      </c>
      <c r="B829" s="125" t="s">
        <v>11585</v>
      </c>
      <c r="C829" s="125" t="s">
        <v>11586</v>
      </c>
      <c r="D829" s="126" t="s">
        <v>11575</v>
      </c>
      <c r="E829" s="127">
        <v>43769</v>
      </c>
      <c r="F829" s="127">
        <v>43830</v>
      </c>
      <c r="G829" s="129">
        <v>132494</v>
      </c>
    </row>
    <row r="830" spans="1:7" x14ac:dyDescent="0.35">
      <c r="A830" s="125" t="s">
        <v>11632</v>
      </c>
      <c r="B830" s="125" t="s">
        <v>11585</v>
      </c>
      <c r="C830" s="125" t="s">
        <v>11586</v>
      </c>
      <c r="D830" s="126" t="s">
        <v>11771</v>
      </c>
      <c r="E830" s="127">
        <v>43769</v>
      </c>
      <c r="F830" s="127">
        <v>43830</v>
      </c>
      <c r="G830" s="129">
        <v>151287</v>
      </c>
    </row>
    <row r="831" spans="1:7" x14ac:dyDescent="0.35">
      <c r="A831" s="125" t="s">
        <v>11632</v>
      </c>
      <c r="B831" s="125" t="s">
        <v>11587</v>
      </c>
      <c r="C831" s="125" t="s">
        <v>11588</v>
      </c>
      <c r="D831" s="126" t="s">
        <v>11772</v>
      </c>
      <c r="E831" s="127">
        <v>43769</v>
      </c>
      <c r="F831" s="127">
        <v>43830</v>
      </c>
      <c r="G831" s="129">
        <v>270373</v>
      </c>
    </row>
    <row r="832" spans="1:7" x14ac:dyDescent="0.35">
      <c r="A832" s="125" t="s">
        <v>11632</v>
      </c>
      <c r="B832" s="125" t="s">
        <v>11587</v>
      </c>
      <c r="C832" s="125" t="s">
        <v>11588</v>
      </c>
      <c r="D832" s="126" t="s">
        <v>11773</v>
      </c>
      <c r="E832" s="127">
        <v>43769</v>
      </c>
      <c r="F832" s="127">
        <v>43830</v>
      </c>
      <c r="G832" s="129">
        <v>201277</v>
      </c>
    </row>
    <row r="833" spans="1:7" x14ac:dyDescent="0.35">
      <c r="A833" s="125" t="s">
        <v>11632</v>
      </c>
      <c r="B833" s="125" t="s">
        <v>11587</v>
      </c>
      <c r="C833" s="125" t="s">
        <v>11588</v>
      </c>
      <c r="D833" s="126" t="s">
        <v>11774</v>
      </c>
      <c r="E833" s="127">
        <v>43769</v>
      </c>
      <c r="F833" s="127">
        <v>43830</v>
      </c>
      <c r="G833" s="129">
        <v>250509</v>
      </c>
    </row>
    <row r="834" spans="1:7" x14ac:dyDescent="0.35">
      <c r="A834" s="125" t="s">
        <v>11632</v>
      </c>
      <c r="B834" s="125" t="s">
        <v>11587</v>
      </c>
      <c r="C834" s="125" t="s">
        <v>11588</v>
      </c>
      <c r="D834" s="126" t="s">
        <v>11775</v>
      </c>
      <c r="E834" s="127">
        <v>43769</v>
      </c>
      <c r="F834" s="127">
        <v>43830</v>
      </c>
      <c r="G834" s="129">
        <v>201277</v>
      </c>
    </row>
    <row r="835" spans="1:7" x14ac:dyDescent="0.35">
      <c r="A835" s="125" t="s">
        <v>11632</v>
      </c>
      <c r="B835" s="125" t="s">
        <v>11587</v>
      </c>
      <c r="C835" s="125" t="s">
        <v>11588</v>
      </c>
      <c r="D835" s="126" t="s">
        <v>11776</v>
      </c>
      <c r="E835" s="127">
        <v>43769</v>
      </c>
      <c r="F835" s="127">
        <v>43830</v>
      </c>
      <c r="G835" s="129">
        <v>251785</v>
      </c>
    </row>
    <row r="836" spans="1:7" x14ac:dyDescent="0.35">
      <c r="A836" s="125" t="s">
        <v>11632</v>
      </c>
      <c r="B836" s="125" t="s">
        <v>11587</v>
      </c>
      <c r="C836" s="125" t="s">
        <v>11588</v>
      </c>
      <c r="D836" s="126" t="s">
        <v>11777</v>
      </c>
      <c r="E836" s="127">
        <v>43769</v>
      </c>
      <c r="F836" s="127">
        <v>43830</v>
      </c>
      <c r="G836" s="129">
        <v>201277</v>
      </c>
    </row>
    <row r="837" spans="1:7" x14ac:dyDescent="0.35">
      <c r="A837" s="125" t="s">
        <v>11632</v>
      </c>
      <c r="B837" s="125" t="s">
        <v>11587</v>
      </c>
      <c r="C837" s="125" t="s">
        <v>11588</v>
      </c>
      <c r="D837" s="126" t="s">
        <v>11778</v>
      </c>
      <c r="E837" s="127">
        <v>43769</v>
      </c>
      <c r="F837" s="127">
        <v>43830</v>
      </c>
      <c r="G837" s="129">
        <v>226955</v>
      </c>
    </row>
    <row r="838" spans="1:7" x14ac:dyDescent="0.35">
      <c r="A838" s="125" t="s">
        <v>11632</v>
      </c>
      <c r="B838" s="125" t="s">
        <v>11587</v>
      </c>
      <c r="C838" s="125" t="s">
        <v>11588</v>
      </c>
      <c r="D838" s="126" t="s">
        <v>11779</v>
      </c>
      <c r="E838" s="127">
        <v>43769</v>
      </c>
      <c r="F838" s="127">
        <v>43830</v>
      </c>
      <c r="G838" s="129">
        <v>201277</v>
      </c>
    </row>
    <row r="839" spans="1:7" x14ac:dyDescent="0.35">
      <c r="A839" s="125" t="s">
        <v>11632</v>
      </c>
      <c r="B839" s="125" t="s">
        <v>11587</v>
      </c>
      <c r="C839" s="125" t="s">
        <v>11588</v>
      </c>
      <c r="D839" s="126" t="s">
        <v>11780</v>
      </c>
      <c r="E839" s="127">
        <v>43769</v>
      </c>
      <c r="F839" s="127">
        <v>43830</v>
      </c>
      <c r="G839" s="129">
        <v>230784</v>
      </c>
    </row>
    <row r="840" spans="1:7" x14ac:dyDescent="0.35">
      <c r="A840" s="125" t="s">
        <v>11632</v>
      </c>
      <c r="B840" s="125" t="s">
        <v>11587</v>
      </c>
      <c r="C840" s="125" t="s">
        <v>11588</v>
      </c>
      <c r="D840" s="126" t="s">
        <v>11781</v>
      </c>
      <c r="E840" s="127">
        <v>43769</v>
      </c>
      <c r="F840" s="127">
        <v>43830</v>
      </c>
      <c r="G840" s="129">
        <v>201277</v>
      </c>
    </row>
    <row r="841" spans="1:7" x14ac:dyDescent="0.35">
      <c r="A841" s="125" t="s">
        <v>11632</v>
      </c>
      <c r="B841" s="125" t="s">
        <v>11587</v>
      </c>
      <c r="C841" s="125" t="s">
        <v>11588</v>
      </c>
      <c r="D841" s="126" t="s">
        <v>11782</v>
      </c>
      <c r="E841" s="127">
        <v>43769</v>
      </c>
      <c r="F841" s="127">
        <v>43830</v>
      </c>
      <c r="G841" s="129">
        <v>226623</v>
      </c>
    </row>
    <row r="842" spans="1:7" x14ac:dyDescent="0.35">
      <c r="A842" s="125" t="s">
        <v>11632</v>
      </c>
      <c r="B842" s="125" t="s">
        <v>11587</v>
      </c>
      <c r="C842" s="125" t="s">
        <v>11588</v>
      </c>
      <c r="D842" s="126" t="s">
        <v>11783</v>
      </c>
      <c r="E842" s="127">
        <v>43769</v>
      </c>
      <c r="F842" s="127">
        <v>43830</v>
      </c>
      <c r="G842" s="129">
        <v>200947</v>
      </c>
    </row>
    <row r="843" spans="1:7" x14ac:dyDescent="0.35">
      <c r="A843" s="125" t="s">
        <v>11632</v>
      </c>
      <c r="B843" s="125" t="s">
        <v>11587</v>
      </c>
      <c r="C843" s="125" t="s">
        <v>11588</v>
      </c>
      <c r="D843" s="126" t="s">
        <v>11784</v>
      </c>
      <c r="E843" s="127">
        <v>43769</v>
      </c>
      <c r="F843" s="127">
        <v>43830</v>
      </c>
      <c r="G843" s="129">
        <v>226623</v>
      </c>
    </row>
    <row r="844" spans="1:7" x14ac:dyDescent="0.35">
      <c r="A844" s="125" t="s">
        <v>11632</v>
      </c>
      <c r="B844" s="125" t="s">
        <v>11587</v>
      </c>
      <c r="C844" s="125" t="s">
        <v>11588</v>
      </c>
      <c r="D844" s="126" t="s">
        <v>11785</v>
      </c>
      <c r="E844" s="127">
        <v>43769</v>
      </c>
      <c r="F844" s="127">
        <v>43830</v>
      </c>
      <c r="G844" s="129">
        <v>200947</v>
      </c>
    </row>
    <row r="845" spans="1:7" x14ac:dyDescent="0.35">
      <c r="A845" s="125" t="s">
        <v>11632</v>
      </c>
      <c r="B845" s="125" t="s">
        <v>11587</v>
      </c>
      <c r="C845" s="125" t="s">
        <v>11588</v>
      </c>
      <c r="D845" s="126" t="s">
        <v>11786</v>
      </c>
      <c r="E845" s="127">
        <v>43769</v>
      </c>
      <c r="F845" s="127">
        <v>43830</v>
      </c>
      <c r="G845" s="129">
        <v>226623</v>
      </c>
    </row>
    <row r="846" spans="1:7" x14ac:dyDescent="0.35">
      <c r="A846" s="125" t="s">
        <v>11632</v>
      </c>
      <c r="B846" s="125" t="s">
        <v>11587</v>
      </c>
      <c r="C846" s="125" t="s">
        <v>11588</v>
      </c>
      <c r="D846" s="126" t="s">
        <v>11787</v>
      </c>
      <c r="E846" s="127">
        <v>43769</v>
      </c>
      <c r="F846" s="127">
        <v>43830</v>
      </c>
      <c r="G846" s="129">
        <v>200947</v>
      </c>
    </row>
    <row r="847" spans="1:7" x14ac:dyDescent="0.35">
      <c r="A847" s="125" t="s">
        <v>11632</v>
      </c>
      <c r="B847" s="125" t="s">
        <v>11587</v>
      </c>
      <c r="C847" s="125" t="s">
        <v>11588</v>
      </c>
      <c r="D847" s="126" t="s">
        <v>11788</v>
      </c>
      <c r="E847" s="127">
        <v>43769</v>
      </c>
      <c r="F847" s="127">
        <v>43830</v>
      </c>
      <c r="G847" s="129">
        <v>226623</v>
      </c>
    </row>
    <row r="848" spans="1:7" x14ac:dyDescent="0.35">
      <c r="A848" s="125" t="s">
        <v>11632</v>
      </c>
      <c r="B848" s="125" t="s">
        <v>11587</v>
      </c>
      <c r="C848" s="125" t="s">
        <v>11588</v>
      </c>
      <c r="D848" s="126" t="s">
        <v>11589</v>
      </c>
      <c r="E848" s="127">
        <v>43769</v>
      </c>
      <c r="F848" s="127">
        <v>43830</v>
      </c>
      <c r="G848" s="129">
        <v>200947</v>
      </c>
    </row>
    <row r="849" spans="1:7" x14ac:dyDescent="0.35">
      <c r="A849" s="125" t="s">
        <v>11632</v>
      </c>
      <c r="B849" s="125" t="s">
        <v>11590</v>
      </c>
      <c r="C849" s="125" t="s">
        <v>11591</v>
      </c>
      <c r="D849" s="126" t="s">
        <v>11684</v>
      </c>
      <c r="E849" s="127">
        <v>43769</v>
      </c>
      <c r="F849" s="127">
        <v>43830</v>
      </c>
      <c r="G849" s="129">
        <v>103279</v>
      </c>
    </row>
    <row r="850" spans="1:7" x14ac:dyDescent="0.35">
      <c r="A850" s="125" t="s">
        <v>11632</v>
      </c>
      <c r="B850" s="125" t="s">
        <v>11590</v>
      </c>
      <c r="C850" s="125" t="s">
        <v>11591</v>
      </c>
      <c r="D850" s="126" t="s">
        <v>11789</v>
      </c>
      <c r="E850" s="127">
        <v>43769</v>
      </c>
      <c r="F850" s="127">
        <v>43830</v>
      </c>
      <c r="G850" s="129">
        <v>186379</v>
      </c>
    </row>
    <row r="851" spans="1:7" x14ac:dyDescent="0.35">
      <c r="A851" s="125" t="s">
        <v>11632</v>
      </c>
      <c r="B851" s="125" t="s">
        <v>11590</v>
      </c>
      <c r="C851" s="125" t="s">
        <v>11591</v>
      </c>
      <c r="D851" s="126" t="s">
        <v>11686</v>
      </c>
      <c r="E851" s="127">
        <v>43769</v>
      </c>
      <c r="F851" s="127">
        <v>43830</v>
      </c>
      <c r="G851" s="129">
        <v>103279</v>
      </c>
    </row>
    <row r="852" spans="1:7" x14ac:dyDescent="0.35">
      <c r="A852" s="125" t="s">
        <v>11632</v>
      </c>
      <c r="B852" s="125" t="s">
        <v>11590</v>
      </c>
      <c r="C852" s="125" t="s">
        <v>11591</v>
      </c>
      <c r="D852" s="126" t="s">
        <v>11772</v>
      </c>
      <c r="E852" s="127">
        <v>43769</v>
      </c>
      <c r="F852" s="127">
        <v>43830</v>
      </c>
      <c r="G852" s="129">
        <v>187793</v>
      </c>
    </row>
    <row r="853" spans="1:7" x14ac:dyDescent="0.35">
      <c r="A853" s="125" t="s">
        <v>11632</v>
      </c>
      <c r="B853" s="125" t="s">
        <v>11590</v>
      </c>
      <c r="C853" s="125" t="s">
        <v>11591</v>
      </c>
      <c r="D853" s="126" t="s">
        <v>11688</v>
      </c>
      <c r="E853" s="127">
        <v>43769</v>
      </c>
      <c r="F853" s="127">
        <v>43830</v>
      </c>
      <c r="G853" s="129">
        <v>116836</v>
      </c>
    </row>
    <row r="854" spans="1:7" x14ac:dyDescent="0.35">
      <c r="A854" s="125" t="s">
        <v>11632</v>
      </c>
      <c r="B854" s="125" t="s">
        <v>11590</v>
      </c>
      <c r="C854" s="125" t="s">
        <v>11591</v>
      </c>
      <c r="D854" s="126" t="s">
        <v>11790</v>
      </c>
      <c r="E854" s="127">
        <v>43769</v>
      </c>
      <c r="F854" s="127">
        <v>43830</v>
      </c>
      <c r="G854" s="129">
        <v>176447</v>
      </c>
    </row>
    <row r="855" spans="1:7" x14ac:dyDescent="0.35">
      <c r="A855" s="125" t="s">
        <v>11632</v>
      </c>
      <c r="B855" s="125" t="s">
        <v>11590</v>
      </c>
      <c r="C855" s="125" t="s">
        <v>11591</v>
      </c>
      <c r="D855" s="126" t="s">
        <v>11690</v>
      </c>
      <c r="E855" s="127">
        <v>43769</v>
      </c>
      <c r="F855" s="127">
        <v>43830</v>
      </c>
      <c r="G855" s="129">
        <v>116837</v>
      </c>
    </row>
    <row r="856" spans="1:7" x14ac:dyDescent="0.35">
      <c r="A856" s="125" t="s">
        <v>11632</v>
      </c>
      <c r="B856" s="125" t="s">
        <v>11590</v>
      </c>
      <c r="C856" s="125" t="s">
        <v>11591</v>
      </c>
      <c r="D856" s="126" t="s">
        <v>11791</v>
      </c>
      <c r="E856" s="127">
        <v>43769</v>
      </c>
      <c r="F856" s="127">
        <v>43830</v>
      </c>
      <c r="G856" s="129">
        <v>176447</v>
      </c>
    </row>
    <row r="857" spans="1:7" x14ac:dyDescent="0.35">
      <c r="A857" s="125" t="s">
        <v>11632</v>
      </c>
      <c r="B857" s="125" t="s">
        <v>11590</v>
      </c>
      <c r="C857" s="125" t="s">
        <v>11591</v>
      </c>
      <c r="D857" s="126" t="s">
        <v>11692</v>
      </c>
      <c r="E857" s="127">
        <v>43769</v>
      </c>
      <c r="F857" s="127">
        <v>43830</v>
      </c>
      <c r="G857" s="129">
        <v>119219</v>
      </c>
    </row>
    <row r="858" spans="1:7" x14ac:dyDescent="0.35">
      <c r="A858" s="125" t="s">
        <v>11632</v>
      </c>
      <c r="B858" s="125" t="s">
        <v>11590</v>
      </c>
      <c r="C858" s="125" t="s">
        <v>11591</v>
      </c>
      <c r="D858" s="126" t="s">
        <v>11792</v>
      </c>
      <c r="E858" s="127">
        <v>43769</v>
      </c>
      <c r="F858" s="127">
        <v>43830</v>
      </c>
      <c r="G858" s="129">
        <v>189498</v>
      </c>
    </row>
    <row r="859" spans="1:7" x14ac:dyDescent="0.35">
      <c r="A859" s="125" t="s">
        <v>11632</v>
      </c>
      <c r="B859" s="125" t="s">
        <v>11590</v>
      </c>
      <c r="C859" s="125" t="s">
        <v>11591</v>
      </c>
      <c r="D859" s="126" t="s">
        <v>11694</v>
      </c>
      <c r="E859" s="127">
        <v>43769</v>
      </c>
      <c r="F859" s="127">
        <v>43830</v>
      </c>
      <c r="G859" s="129">
        <v>116506</v>
      </c>
    </row>
    <row r="860" spans="1:7" x14ac:dyDescent="0.35">
      <c r="A860" s="125" t="s">
        <v>11632</v>
      </c>
      <c r="B860" s="125" t="s">
        <v>11590</v>
      </c>
      <c r="C860" s="125" t="s">
        <v>11591</v>
      </c>
      <c r="D860" s="126" t="s">
        <v>11793</v>
      </c>
      <c r="E860" s="127">
        <v>43769</v>
      </c>
      <c r="F860" s="127">
        <v>43830</v>
      </c>
      <c r="G860" s="129">
        <v>200947</v>
      </c>
    </row>
    <row r="861" spans="1:7" x14ac:dyDescent="0.35">
      <c r="A861" s="125" t="s">
        <v>11632</v>
      </c>
      <c r="B861" s="125" t="s">
        <v>11590</v>
      </c>
      <c r="C861" s="125" t="s">
        <v>11591</v>
      </c>
      <c r="D861" s="126" t="s">
        <v>11696</v>
      </c>
      <c r="E861" s="127">
        <v>43769</v>
      </c>
      <c r="F861" s="127">
        <v>43830</v>
      </c>
      <c r="G861" s="129">
        <v>116506</v>
      </c>
    </row>
    <row r="862" spans="1:7" x14ac:dyDescent="0.35">
      <c r="A862" s="125" t="s">
        <v>11632</v>
      </c>
      <c r="B862" s="125" t="s">
        <v>11590</v>
      </c>
      <c r="C862" s="125" t="s">
        <v>11591</v>
      </c>
      <c r="D862" s="126" t="s">
        <v>11794</v>
      </c>
      <c r="E862" s="127">
        <v>43769</v>
      </c>
      <c r="F862" s="127">
        <v>43830</v>
      </c>
      <c r="G862" s="129">
        <v>200947</v>
      </c>
    </row>
    <row r="863" spans="1:7" x14ac:dyDescent="0.35">
      <c r="A863" s="125" t="s">
        <v>11632</v>
      </c>
      <c r="B863" s="125" t="s">
        <v>11590</v>
      </c>
      <c r="C863" s="125" t="s">
        <v>11591</v>
      </c>
      <c r="D863" s="126" t="s">
        <v>11698</v>
      </c>
      <c r="E863" s="127">
        <v>43769</v>
      </c>
      <c r="F863" s="127">
        <v>43830</v>
      </c>
      <c r="G863" s="129">
        <v>101608</v>
      </c>
    </row>
    <row r="864" spans="1:7" x14ac:dyDescent="0.35">
      <c r="A864" s="125" t="s">
        <v>11632</v>
      </c>
      <c r="B864" s="125" t="s">
        <v>11590</v>
      </c>
      <c r="C864" s="125" t="s">
        <v>11591</v>
      </c>
      <c r="D864" s="126" t="s">
        <v>11795</v>
      </c>
      <c r="E864" s="127">
        <v>43769</v>
      </c>
      <c r="F864" s="127">
        <v>43830</v>
      </c>
      <c r="G864" s="129">
        <v>161219</v>
      </c>
    </row>
    <row r="865" spans="1:7" x14ac:dyDescent="0.35">
      <c r="A865" s="125" t="s">
        <v>11632</v>
      </c>
      <c r="B865" s="125" t="s">
        <v>11590</v>
      </c>
      <c r="C865" s="125" t="s">
        <v>11591</v>
      </c>
      <c r="D865" s="126" t="s">
        <v>11700</v>
      </c>
      <c r="E865" s="127">
        <v>43769</v>
      </c>
      <c r="F865" s="127">
        <v>43830</v>
      </c>
      <c r="G865" s="129">
        <v>91676</v>
      </c>
    </row>
    <row r="866" spans="1:7" x14ac:dyDescent="0.35">
      <c r="A866" s="125" t="s">
        <v>11632</v>
      </c>
      <c r="B866" s="125" t="s">
        <v>11590</v>
      </c>
      <c r="C866" s="125" t="s">
        <v>11591</v>
      </c>
      <c r="D866" s="126" t="s">
        <v>11796</v>
      </c>
      <c r="E866" s="127">
        <v>43769</v>
      </c>
      <c r="F866" s="127">
        <v>43830</v>
      </c>
      <c r="G866" s="129">
        <v>161219</v>
      </c>
    </row>
    <row r="867" spans="1:7" x14ac:dyDescent="0.35">
      <c r="A867" s="125" t="s">
        <v>11797</v>
      </c>
      <c r="B867" s="125" t="s">
        <v>11798</v>
      </c>
      <c r="C867" s="125" t="s">
        <v>11799</v>
      </c>
      <c r="D867" s="126" t="s">
        <v>11800</v>
      </c>
      <c r="E867" s="127">
        <v>43861</v>
      </c>
      <c r="F867" s="127">
        <v>43889</v>
      </c>
      <c r="G867" s="129">
        <v>19796</v>
      </c>
    </row>
    <row r="868" spans="1:7" x14ac:dyDescent="0.35">
      <c r="A868" s="125" t="s">
        <v>11797</v>
      </c>
      <c r="B868" s="125" t="s">
        <v>11798</v>
      </c>
      <c r="C868" s="125" t="s">
        <v>11799</v>
      </c>
      <c r="D868" s="126" t="s">
        <v>11801</v>
      </c>
      <c r="E868" s="127">
        <v>43861</v>
      </c>
      <c r="F868" s="127">
        <v>43889</v>
      </c>
      <c r="G868" s="129">
        <v>2475</v>
      </c>
    </row>
    <row r="869" spans="1:7" x14ac:dyDescent="0.35">
      <c r="A869" s="125" t="s">
        <v>11797</v>
      </c>
      <c r="B869" s="125" t="s">
        <v>11798</v>
      </c>
      <c r="C869" s="125" t="s">
        <v>11799</v>
      </c>
      <c r="D869" s="126" t="s">
        <v>11802</v>
      </c>
      <c r="E869" s="127">
        <v>43861</v>
      </c>
      <c r="F869" s="127">
        <v>43889</v>
      </c>
      <c r="G869" s="129">
        <v>7424</v>
      </c>
    </row>
    <row r="870" spans="1:7" x14ac:dyDescent="0.35">
      <c r="A870" s="125" t="s">
        <v>11797</v>
      </c>
      <c r="B870" s="125" t="s">
        <v>11798</v>
      </c>
      <c r="C870" s="125" t="s">
        <v>11799</v>
      </c>
      <c r="D870" s="126" t="s">
        <v>11803</v>
      </c>
      <c r="E870" s="127">
        <v>43889</v>
      </c>
      <c r="F870" s="127">
        <v>43921</v>
      </c>
      <c r="G870" s="129">
        <v>4949</v>
      </c>
    </row>
    <row r="871" spans="1:7" x14ac:dyDescent="0.35">
      <c r="A871" s="125" t="s">
        <v>11797</v>
      </c>
      <c r="B871" s="125" t="s">
        <v>11798</v>
      </c>
      <c r="C871" s="125" t="s">
        <v>11799</v>
      </c>
      <c r="D871" s="126" t="s">
        <v>11804</v>
      </c>
      <c r="E871" s="127">
        <v>43889</v>
      </c>
      <c r="F871" s="127">
        <v>43921</v>
      </c>
      <c r="G871" s="129">
        <v>9898</v>
      </c>
    </row>
    <row r="872" spans="1:7" x14ac:dyDescent="0.35">
      <c r="A872" s="125" t="s">
        <v>11797</v>
      </c>
      <c r="B872" s="125" t="s">
        <v>11805</v>
      </c>
      <c r="C872" s="125" t="s">
        <v>11806</v>
      </c>
      <c r="D872" s="126" t="s">
        <v>11807</v>
      </c>
      <c r="E872" s="127">
        <v>43830</v>
      </c>
      <c r="F872" s="127">
        <v>43860</v>
      </c>
      <c r="G872" s="129">
        <v>98156</v>
      </c>
    </row>
    <row r="873" spans="1:7" x14ac:dyDescent="0.35">
      <c r="A873" s="125" t="s">
        <v>11797</v>
      </c>
      <c r="B873" s="125" t="s">
        <v>11805</v>
      </c>
      <c r="C873" s="125" t="s">
        <v>11806</v>
      </c>
      <c r="D873" s="126" t="s">
        <v>11808</v>
      </c>
      <c r="E873" s="127">
        <v>43830</v>
      </c>
      <c r="F873" s="127">
        <v>43860</v>
      </c>
      <c r="G873" s="129">
        <v>93464</v>
      </c>
    </row>
    <row r="874" spans="1:7" x14ac:dyDescent="0.35">
      <c r="A874" s="125" t="s">
        <v>11797</v>
      </c>
      <c r="B874" s="125" t="s">
        <v>11809</v>
      </c>
      <c r="C874" s="125" t="s">
        <v>11810</v>
      </c>
      <c r="D874" s="126" t="s">
        <v>11811</v>
      </c>
      <c r="E874" s="127">
        <v>43830</v>
      </c>
      <c r="F874" s="127">
        <v>43860</v>
      </c>
      <c r="G874" s="129">
        <v>29835</v>
      </c>
    </row>
    <row r="875" spans="1:7" x14ac:dyDescent="0.35">
      <c r="A875" s="125" t="s">
        <v>11797</v>
      </c>
      <c r="B875" s="125" t="s">
        <v>11809</v>
      </c>
      <c r="C875" s="125" t="s">
        <v>11810</v>
      </c>
      <c r="D875" s="126" t="s">
        <v>11812</v>
      </c>
      <c r="E875" s="127">
        <v>43830</v>
      </c>
      <c r="F875" s="127">
        <v>43860</v>
      </c>
      <c r="G875" s="129">
        <v>18198</v>
      </c>
    </row>
    <row r="876" spans="1:7" x14ac:dyDescent="0.35">
      <c r="A876" s="125" t="s">
        <v>11797</v>
      </c>
      <c r="B876" s="125" t="s">
        <v>11809</v>
      </c>
      <c r="C876" s="125" t="s">
        <v>11810</v>
      </c>
      <c r="D876" s="126" t="s">
        <v>11614</v>
      </c>
      <c r="E876" s="127">
        <v>43830</v>
      </c>
      <c r="F876" s="127">
        <v>43860</v>
      </c>
      <c r="G876" s="129">
        <v>13362</v>
      </c>
    </row>
    <row r="877" spans="1:7" x14ac:dyDescent="0.35">
      <c r="A877" s="125" t="s">
        <v>11797</v>
      </c>
      <c r="B877" s="125" t="s">
        <v>11809</v>
      </c>
      <c r="C877" s="125" t="s">
        <v>11810</v>
      </c>
      <c r="D877" s="126" t="s">
        <v>11813</v>
      </c>
      <c r="E877" s="127">
        <v>43830</v>
      </c>
      <c r="F877" s="127">
        <v>43860</v>
      </c>
      <c r="G877" s="129">
        <v>12599</v>
      </c>
    </row>
    <row r="878" spans="1:7" x14ac:dyDescent="0.35">
      <c r="A878" s="125" t="s">
        <v>11797</v>
      </c>
      <c r="B878" s="125" t="s">
        <v>11809</v>
      </c>
      <c r="C878" s="125" t="s">
        <v>11810</v>
      </c>
      <c r="D878" s="126" t="s">
        <v>11814</v>
      </c>
      <c r="E878" s="127">
        <v>43830</v>
      </c>
      <c r="F878" s="127">
        <v>43860</v>
      </c>
      <c r="G878" s="129">
        <v>8399</v>
      </c>
    </row>
    <row r="879" spans="1:7" x14ac:dyDescent="0.35">
      <c r="A879" s="125" t="s">
        <v>11797</v>
      </c>
      <c r="B879" s="125" t="s">
        <v>11809</v>
      </c>
      <c r="C879" s="125" t="s">
        <v>11810</v>
      </c>
      <c r="D879" s="126" t="s">
        <v>11815</v>
      </c>
      <c r="E879" s="127">
        <v>43830</v>
      </c>
      <c r="F879" s="127">
        <v>43860</v>
      </c>
      <c r="G879" s="129">
        <v>16798</v>
      </c>
    </row>
    <row r="880" spans="1:7" x14ac:dyDescent="0.35">
      <c r="A880" s="125" t="s">
        <v>11797</v>
      </c>
      <c r="B880" s="125" t="s">
        <v>11809</v>
      </c>
      <c r="C880" s="125" t="s">
        <v>11810</v>
      </c>
      <c r="D880" s="126" t="s">
        <v>11816</v>
      </c>
      <c r="E880" s="127">
        <v>43830</v>
      </c>
      <c r="F880" s="127">
        <v>43860</v>
      </c>
      <c r="G880" s="129">
        <v>15398</v>
      </c>
    </row>
    <row r="881" spans="1:7" x14ac:dyDescent="0.35">
      <c r="A881" s="125" t="s">
        <v>11797</v>
      </c>
      <c r="B881" s="125" t="s">
        <v>11809</v>
      </c>
      <c r="C881" s="125" t="s">
        <v>11810</v>
      </c>
      <c r="D881" s="126" t="s">
        <v>11817</v>
      </c>
      <c r="E881" s="127">
        <v>43830</v>
      </c>
      <c r="F881" s="127">
        <v>43860</v>
      </c>
      <c r="G881" s="129">
        <v>18198</v>
      </c>
    </row>
    <row r="882" spans="1:7" x14ac:dyDescent="0.35">
      <c r="A882" s="125" t="s">
        <v>11797</v>
      </c>
      <c r="B882" s="125" t="s">
        <v>11809</v>
      </c>
      <c r="C882" s="125" t="s">
        <v>11810</v>
      </c>
      <c r="D882" s="126" t="s">
        <v>11818</v>
      </c>
      <c r="E882" s="127">
        <v>43830</v>
      </c>
      <c r="F882" s="127">
        <v>43860</v>
      </c>
      <c r="G882" s="129">
        <v>15398</v>
      </c>
    </row>
    <row r="883" spans="1:7" x14ac:dyDescent="0.35">
      <c r="A883" s="125" t="s">
        <v>11797</v>
      </c>
      <c r="B883" s="125" t="s">
        <v>11809</v>
      </c>
      <c r="C883" s="125" t="s">
        <v>11810</v>
      </c>
      <c r="D883" s="126" t="s">
        <v>11819</v>
      </c>
      <c r="E883" s="127">
        <v>43830</v>
      </c>
      <c r="F883" s="127">
        <v>43860</v>
      </c>
      <c r="G883" s="129">
        <v>23798</v>
      </c>
    </row>
    <row r="884" spans="1:7" x14ac:dyDescent="0.35">
      <c r="A884" s="125" t="s">
        <v>11797</v>
      </c>
      <c r="B884" s="125" t="s">
        <v>11809</v>
      </c>
      <c r="C884" s="125" t="s">
        <v>11810</v>
      </c>
      <c r="D884" s="126" t="s">
        <v>11820</v>
      </c>
      <c r="E884" s="127">
        <v>43830</v>
      </c>
      <c r="F884" s="127">
        <v>43860</v>
      </c>
      <c r="G884" s="129">
        <v>16798</v>
      </c>
    </row>
    <row r="885" spans="1:7" x14ac:dyDescent="0.35">
      <c r="A885" s="125" t="s">
        <v>11797</v>
      </c>
      <c r="B885" s="125" t="s">
        <v>11809</v>
      </c>
      <c r="C885" s="125" t="s">
        <v>11810</v>
      </c>
      <c r="D885" s="126" t="s">
        <v>11821</v>
      </c>
      <c r="E885" s="127">
        <v>43830</v>
      </c>
      <c r="F885" s="127">
        <v>43860</v>
      </c>
      <c r="G885" s="129">
        <v>8399</v>
      </c>
    </row>
    <row r="886" spans="1:7" x14ac:dyDescent="0.35">
      <c r="A886" s="125" t="s">
        <v>11797</v>
      </c>
      <c r="B886" s="125" t="s">
        <v>11809</v>
      </c>
      <c r="C886" s="125" t="s">
        <v>11810</v>
      </c>
      <c r="D886" s="126" t="s">
        <v>11822</v>
      </c>
      <c r="E886" s="127">
        <v>43830</v>
      </c>
      <c r="F886" s="127">
        <v>43860</v>
      </c>
      <c r="G886" s="129">
        <v>15398</v>
      </c>
    </row>
    <row r="887" spans="1:7" x14ac:dyDescent="0.35">
      <c r="A887" s="125" t="s">
        <v>11797</v>
      </c>
      <c r="B887" s="125" t="s">
        <v>11809</v>
      </c>
      <c r="C887" s="125" t="s">
        <v>11810</v>
      </c>
      <c r="D887" s="126" t="s">
        <v>11823</v>
      </c>
      <c r="E887" s="127">
        <v>43830</v>
      </c>
      <c r="F887" s="127">
        <v>43860</v>
      </c>
      <c r="G887" s="129">
        <v>8399</v>
      </c>
    </row>
    <row r="888" spans="1:7" x14ac:dyDescent="0.35">
      <c r="A888" s="125" t="s">
        <v>11797</v>
      </c>
      <c r="B888" s="125" t="s">
        <v>11809</v>
      </c>
      <c r="C888" s="125" t="s">
        <v>11810</v>
      </c>
      <c r="D888" s="126" t="s">
        <v>11824</v>
      </c>
      <c r="E888" s="127">
        <v>43830</v>
      </c>
      <c r="F888" s="127">
        <v>43860</v>
      </c>
      <c r="G888" s="129">
        <v>15398</v>
      </c>
    </row>
    <row r="889" spans="1:7" x14ac:dyDescent="0.35">
      <c r="A889" s="125" t="s">
        <v>11797</v>
      </c>
      <c r="B889" s="125" t="s">
        <v>11809</v>
      </c>
      <c r="C889" s="125" t="s">
        <v>11810</v>
      </c>
      <c r="D889" s="126" t="s">
        <v>11825</v>
      </c>
      <c r="E889" s="127">
        <v>43830</v>
      </c>
      <c r="F889" s="127">
        <v>43860</v>
      </c>
      <c r="G889" s="129">
        <v>13999</v>
      </c>
    </row>
    <row r="890" spans="1:7" x14ac:dyDescent="0.35">
      <c r="A890" s="125" t="s">
        <v>11797</v>
      </c>
      <c r="B890" s="125" t="s">
        <v>11809</v>
      </c>
      <c r="C890" s="125" t="s">
        <v>11810</v>
      </c>
      <c r="D890" s="126" t="s">
        <v>11826</v>
      </c>
      <c r="E890" s="127">
        <v>43830</v>
      </c>
      <c r="F890" s="127">
        <v>43860</v>
      </c>
      <c r="G890" s="129">
        <v>16798</v>
      </c>
    </row>
    <row r="891" spans="1:7" x14ac:dyDescent="0.35">
      <c r="A891" s="125" t="s">
        <v>11797</v>
      </c>
      <c r="B891" s="125" t="s">
        <v>11593</v>
      </c>
      <c r="C891" s="125" t="s">
        <v>11594</v>
      </c>
      <c r="D891" s="126" t="s">
        <v>11827</v>
      </c>
      <c r="E891" s="127">
        <v>43830</v>
      </c>
      <c r="F891" s="127">
        <v>43860</v>
      </c>
      <c r="G891" s="129">
        <v>60200</v>
      </c>
    </row>
    <row r="892" spans="1:7" x14ac:dyDescent="0.35">
      <c r="A892" s="125" t="s">
        <v>11797</v>
      </c>
      <c r="B892" s="125" t="s">
        <v>11593</v>
      </c>
      <c r="C892" s="125" t="s">
        <v>11594</v>
      </c>
      <c r="D892" s="126" t="s">
        <v>11828</v>
      </c>
      <c r="E892" s="127">
        <v>43830</v>
      </c>
      <c r="F892" s="127">
        <v>43860</v>
      </c>
      <c r="G892" s="129">
        <v>101664</v>
      </c>
    </row>
    <row r="893" spans="1:7" x14ac:dyDescent="0.35">
      <c r="A893" s="125" t="s">
        <v>11797</v>
      </c>
      <c r="B893" s="125" t="s">
        <v>11593</v>
      </c>
      <c r="C893" s="125" t="s">
        <v>11594</v>
      </c>
      <c r="D893" s="126" t="s">
        <v>11829</v>
      </c>
      <c r="E893" s="127">
        <v>43830</v>
      </c>
      <c r="F893" s="127">
        <v>43860</v>
      </c>
      <c r="G893" s="129">
        <v>74118</v>
      </c>
    </row>
    <row r="894" spans="1:7" x14ac:dyDescent="0.35">
      <c r="A894" s="125" t="s">
        <v>11797</v>
      </c>
      <c r="B894" s="125" t="s">
        <v>11593</v>
      </c>
      <c r="C894" s="125" t="s">
        <v>11594</v>
      </c>
      <c r="D894" s="126" t="s">
        <v>11830</v>
      </c>
      <c r="E894" s="127">
        <v>43830</v>
      </c>
      <c r="F894" s="127">
        <v>43860</v>
      </c>
      <c r="G894" s="129">
        <v>118458</v>
      </c>
    </row>
    <row r="895" spans="1:7" x14ac:dyDescent="0.35">
      <c r="A895" s="125" t="s">
        <v>11797</v>
      </c>
      <c r="B895" s="125" t="s">
        <v>11593</v>
      </c>
      <c r="C895" s="125" t="s">
        <v>11594</v>
      </c>
      <c r="D895" s="126" t="s">
        <v>11831</v>
      </c>
      <c r="E895" s="127">
        <v>43830</v>
      </c>
      <c r="F895" s="127">
        <v>43860</v>
      </c>
      <c r="G895" s="129">
        <v>132496</v>
      </c>
    </row>
    <row r="896" spans="1:7" x14ac:dyDescent="0.35">
      <c r="A896" s="125" t="s">
        <v>11797</v>
      </c>
      <c r="B896" s="125" t="s">
        <v>11593</v>
      </c>
      <c r="C896" s="125" t="s">
        <v>11594</v>
      </c>
      <c r="D896" s="126" t="s">
        <v>11832</v>
      </c>
      <c r="E896" s="127">
        <v>43830</v>
      </c>
      <c r="F896" s="127">
        <v>43860</v>
      </c>
      <c r="G896" s="129">
        <v>140426</v>
      </c>
    </row>
    <row r="897" spans="1:7" x14ac:dyDescent="0.35">
      <c r="A897" s="125" t="s">
        <v>11797</v>
      </c>
      <c r="B897" s="125" t="s">
        <v>11593</v>
      </c>
      <c r="C897" s="125" t="s">
        <v>11594</v>
      </c>
      <c r="D897" s="126" t="s">
        <v>11595</v>
      </c>
      <c r="E897" s="127">
        <v>43830</v>
      </c>
      <c r="F897" s="127">
        <v>43860</v>
      </c>
      <c r="G897" s="129">
        <v>113332</v>
      </c>
    </row>
    <row r="898" spans="1:7" x14ac:dyDescent="0.35">
      <c r="A898" s="125" t="s">
        <v>11797</v>
      </c>
      <c r="B898" s="125" t="s">
        <v>11593</v>
      </c>
      <c r="C898" s="125" t="s">
        <v>11594</v>
      </c>
      <c r="D898" s="126" t="s">
        <v>11833</v>
      </c>
      <c r="E898" s="127">
        <v>43861</v>
      </c>
      <c r="F898" s="127">
        <v>43889</v>
      </c>
      <c r="G898" s="129">
        <v>78306</v>
      </c>
    </row>
    <row r="899" spans="1:7" x14ac:dyDescent="0.35">
      <c r="A899" s="125" t="s">
        <v>11797</v>
      </c>
      <c r="B899" s="125" t="s">
        <v>11593</v>
      </c>
      <c r="C899" s="125" t="s">
        <v>11594</v>
      </c>
      <c r="D899" s="126" t="s">
        <v>11834</v>
      </c>
      <c r="E899" s="127">
        <v>43982</v>
      </c>
      <c r="F899" s="127">
        <v>44012</v>
      </c>
      <c r="G899" s="129">
        <v>25452</v>
      </c>
    </row>
    <row r="900" spans="1:7" x14ac:dyDescent="0.35">
      <c r="A900" s="125" t="s">
        <v>11797</v>
      </c>
      <c r="B900" s="125" t="s">
        <v>11835</v>
      </c>
      <c r="C900" s="125" t="s">
        <v>11836</v>
      </c>
      <c r="D900" s="126" t="s">
        <v>11837</v>
      </c>
      <c r="E900" s="127">
        <v>43830</v>
      </c>
      <c r="F900" s="127">
        <v>43860</v>
      </c>
      <c r="G900" s="129">
        <v>32928</v>
      </c>
    </row>
    <row r="901" spans="1:7" x14ac:dyDescent="0.35">
      <c r="A901" s="125" t="s">
        <v>11797</v>
      </c>
      <c r="B901" s="125" t="s">
        <v>11838</v>
      </c>
      <c r="C901" s="125" t="s">
        <v>11839</v>
      </c>
      <c r="D901" s="126" t="s">
        <v>11827</v>
      </c>
      <c r="E901" s="127">
        <v>43830</v>
      </c>
      <c r="F901" s="127">
        <v>43860</v>
      </c>
      <c r="G901" s="129">
        <v>9545</v>
      </c>
    </row>
    <row r="902" spans="1:7" x14ac:dyDescent="0.35">
      <c r="A902" s="125" t="s">
        <v>11797</v>
      </c>
      <c r="B902" s="125" t="s">
        <v>11838</v>
      </c>
      <c r="C902" s="125" t="s">
        <v>11839</v>
      </c>
      <c r="D902" s="126" t="s">
        <v>11828</v>
      </c>
      <c r="E902" s="127">
        <v>43830</v>
      </c>
      <c r="F902" s="127">
        <v>43860</v>
      </c>
      <c r="G902" s="129">
        <v>8972</v>
      </c>
    </row>
    <row r="903" spans="1:7" x14ac:dyDescent="0.35">
      <c r="A903" s="125" t="s">
        <v>11797</v>
      </c>
      <c r="B903" s="125" t="s">
        <v>11838</v>
      </c>
      <c r="C903" s="125" t="s">
        <v>11839</v>
      </c>
      <c r="D903" s="126" t="s">
        <v>11829</v>
      </c>
      <c r="E903" s="127">
        <v>43830</v>
      </c>
      <c r="F903" s="127">
        <v>43860</v>
      </c>
      <c r="G903" s="129">
        <v>10308</v>
      </c>
    </row>
    <row r="904" spans="1:7" x14ac:dyDescent="0.35">
      <c r="A904" s="125" t="s">
        <v>11797</v>
      </c>
      <c r="B904" s="125" t="s">
        <v>11838</v>
      </c>
      <c r="C904" s="125" t="s">
        <v>11839</v>
      </c>
      <c r="D904" s="126" t="s">
        <v>11830</v>
      </c>
      <c r="E904" s="127">
        <v>43830</v>
      </c>
      <c r="F904" s="127">
        <v>43860</v>
      </c>
      <c r="G904" s="129">
        <v>8590</v>
      </c>
    </row>
    <row r="905" spans="1:7" x14ac:dyDescent="0.35">
      <c r="A905" s="125" t="s">
        <v>11797</v>
      </c>
      <c r="B905" s="125" t="s">
        <v>11838</v>
      </c>
      <c r="C905" s="125" t="s">
        <v>11839</v>
      </c>
      <c r="D905" s="126" t="s">
        <v>11840</v>
      </c>
      <c r="E905" s="127">
        <v>43830</v>
      </c>
      <c r="F905" s="127">
        <v>43860</v>
      </c>
      <c r="G905" s="129">
        <v>8590</v>
      </c>
    </row>
    <row r="906" spans="1:7" x14ac:dyDescent="0.35">
      <c r="A906" s="125" t="s">
        <v>11797</v>
      </c>
      <c r="B906" s="125" t="s">
        <v>11838</v>
      </c>
      <c r="C906" s="125" t="s">
        <v>11839</v>
      </c>
      <c r="D906" s="126" t="s">
        <v>11841</v>
      </c>
      <c r="E906" s="127">
        <v>43830</v>
      </c>
      <c r="F906" s="127">
        <v>43860</v>
      </c>
      <c r="G906" s="129">
        <v>12026</v>
      </c>
    </row>
    <row r="907" spans="1:7" x14ac:dyDescent="0.35">
      <c r="A907" s="125" t="s">
        <v>11797</v>
      </c>
      <c r="B907" s="125" t="s">
        <v>11838</v>
      </c>
      <c r="C907" s="125" t="s">
        <v>11839</v>
      </c>
      <c r="D907" s="126" t="s">
        <v>11842</v>
      </c>
      <c r="E907" s="127">
        <v>43830</v>
      </c>
      <c r="F907" s="127">
        <v>43860</v>
      </c>
      <c r="G907" s="129">
        <v>8590</v>
      </c>
    </row>
    <row r="908" spans="1:7" x14ac:dyDescent="0.35">
      <c r="A908" s="125" t="s">
        <v>11797</v>
      </c>
      <c r="B908" s="125" t="s">
        <v>11838</v>
      </c>
      <c r="C908" s="125" t="s">
        <v>11839</v>
      </c>
      <c r="D908" s="126" t="s">
        <v>11818</v>
      </c>
      <c r="E908" s="127">
        <v>43830</v>
      </c>
      <c r="F908" s="127">
        <v>43860</v>
      </c>
      <c r="G908" s="129">
        <v>10308</v>
      </c>
    </row>
    <row r="909" spans="1:7" x14ac:dyDescent="0.35">
      <c r="A909" s="125" t="s">
        <v>11797</v>
      </c>
      <c r="B909" s="125" t="s">
        <v>11838</v>
      </c>
      <c r="C909" s="125" t="s">
        <v>11839</v>
      </c>
      <c r="D909" s="126" t="s">
        <v>11843</v>
      </c>
      <c r="E909" s="127">
        <v>43830</v>
      </c>
      <c r="F909" s="127">
        <v>43860</v>
      </c>
      <c r="G909" s="129">
        <v>10308</v>
      </c>
    </row>
    <row r="910" spans="1:7" x14ac:dyDescent="0.35">
      <c r="A910" s="125" t="s">
        <v>11797</v>
      </c>
      <c r="B910" s="125" t="s">
        <v>11838</v>
      </c>
      <c r="C910" s="125" t="s">
        <v>11839</v>
      </c>
      <c r="D910" s="126" t="s">
        <v>11820</v>
      </c>
      <c r="E910" s="127">
        <v>43830</v>
      </c>
      <c r="F910" s="127">
        <v>43860</v>
      </c>
      <c r="G910" s="129">
        <v>10308</v>
      </c>
    </row>
    <row r="911" spans="1:7" x14ac:dyDescent="0.35">
      <c r="A911" s="125" t="s">
        <v>11797</v>
      </c>
      <c r="B911" s="125" t="s">
        <v>11838</v>
      </c>
      <c r="C911" s="125" t="s">
        <v>11839</v>
      </c>
      <c r="D911" s="126" t="s">
        <v>11821</v>
      </c>
      <c r="E911" s="127">
        <v>43830</v>
      </c>
      <c r="F911" s="127">
        <v>43860</v>
      </c>
      <c r="G911" s="129">
        <v>10308</v>
      </c>
    </row>
    <row r="912" spans="1:7" x14ac:dyDescent="0.35">
      <c r="A912" s="125" t="s">
        <v>11797</v>
      </c>
      <c r="B912" s="125" t="s">
        <v>11838</v>
      </c>
      <c r="C912" s="125" t="s">
        <v>11839</v>
      </c>
      <c r="D912" s="126" t="s">
        <v>11844</v>
      </c>
      <c r="E912" s="127">
        <v>43830</v>
      </c>
      <c r="F912" s="127">
        <v>43860</v>
      </c>
      <c r="G912" s="129">
        <v>6872</v>
      </c>
    </row>
    <row r="913" spans="1:7" x14ac:dyDescent="0.35">
      <c r="A913" s="125" t="s">
        <v>11797</v>
      </c>
      <c r="B913" s="125" t="s">
        <v>11838</v>
      </c>
      <c r="C913" s="125" t="s">
        <v>11839</v>
      </c>
      <c r="D913" s="126" t="s">
        <v>11823</v>
      </c>
      <c r="E913" s="127">
        <v>43830</v>
      </c>
      <c r="F913" s="127">
        <v>43860</v>
      </c>
      <c r="G913" s="129">
        <v>10308</v>
      </c>
    </row>
    <row r="914" spans="1:7" x14ac:dyDescent="0.35">
      <c r="A914" s="125" t="s">
        <v>11797</v>
      </c>
      <c r="B914" s="125" t="s">
        <v>11838</v>
      </c>
      <c r="C914" s="125" t="s">
        <v>11839</v>
      </c>
      <c r="D914" s="126" t="s">
        <v>11824</v>
      </c>
      <c r="E914" s="127">
        <v>43830</v>
      </c>
      <c r="F914" s="127">
        <v>43860</v>
      </c>
      <c r="G914" s="129">
        <v>18898</v>
      </c>
    </row>
    <row r="915" spans="1:7" x14ac:dyDescent="0.35">
      <c r="A915" s="125" t="s">
        <v>11797</v>
      </c>
      <c r="B915" s="125" t="s">
        <v>11838</v>
      </c>
      <c r="C915" s="125" t="s">
        <v>11839</v>
      </c>
      <c r="D915" s="126" t="s">
        <v>11845</v>
      </c>
      <c r="E915" s="127">
        <v>43830</v>
      </c>
      <c r="F915" s="127">
        <v>43860</v>
      </c>
      <c r="G915" s="129">
        <v>10308</v>
      </c>
    </row>
    <row r="916" spans="1:7" x14ac:dyDescent="0.35">
      <c r="A916" s="125" t="s">
        <v>11797</v>
      </c>
      <c r="B916" s="125" t="s">
        <v>11838</v>
      </c>
      <c r="C916" s="125" t="s">
        <v>11839</v>
      </c>
      <c r="D916" s="126" t="s">
        <v>11826</v>
      </c>
      <c r="E916" s="127">
        <v>43830</v>
      </c>
      <c r="F916" s="127">
        <v>43860</v>
      </c>
      <c r="G916" s="129">
        <v>8590</v>
      </c>
    </row>
    <row r="917" spans="1:7" x14ac:dyDescent="0.35">
      <c r="A917" s="125" t="s">
        <v>11797</v>
      </c>
      <c r="B917" s="125" t="s">
        <v>11596</v>
      </c>
      <c r="C917" s="125" t="s">
        <v>11597</v>
      </c>
      <c r="D917" s="126" t="s">
        <v>11846</v>
      </c>
      <c r="E917" s="127">
        <v>43830</v>
      </c>
      <c r="F917" s="127">
        <v>43860</v>
      </c>
      <c r="G917" s="129">
        <v>10252</v>
      </c>
    </row>
    <row r="918" spans="1:7" x14ac:dyDescent="0.35">
      <c r="A918" s="125" t="s">
        <v>11797</v>
      </c>
      <c r="B918" s="125" t="s">
        <v>11596</v>
      </c>
      <c r="C918" s="125" t="s">
        <v>11597</v>
      </c>
      <c r="D918" s="126" t="s">
        <v>11847</v>
      </c>
      <c r="E918" s="127">
        <v>43830</v>
      </c>
      <c r="F918" s="127">
        <v>43860</v>
      </c>
      <c r="G918" s="129">
        <v>2828</v>
      </c>
    </row>
    <row r="919" spans="1:7" x14ac:dyDescent="0.35">
      <c r="A919" s="125" t="s">
        <v>11797</v>
      </c>
      <c r="B919" s="125" t="s">
        <v>11596</v>
      </c>
      <c r="C919" s="125" t="s">
        <v>11597</v>
      </c>
      <c r="D919" s="126" t="s">
        <v>11848</v>
      </c>
      <c r="E919" s="127">
        <v>43830</v>
      </c>
      <c r="F919" s="127">
        <v>43860</v>
      </c>
      <c r="G919" s="129">
        <v>30755</v>
      </c>
    </row>
    <row r="920" spans="1:7" x14ac:dyDescent="0.35">
      <c r="A920" s="125" t="s">
        <v>11797</v>
      </c>
      <c r="B920" s="125" t="s">
        <v>11596</v>
      </c>
      <c r="C920" s="125" t="s">
        <v>11597</v>
      </c>
      <c r="D920" s="126" t="s">
        <v>11849</v>
      </c>
      <c r="E920" s="127">
        <v>43830</v>
      </c>
      <c r="F920" s="127">
        <v>43860</v>
      </c>
      <c r="G920" s="129">
        <v>16402</v>
      </c>
    </row>
    <row r="921" spans="1:7" x14ac:dyDescent="0.35">
      <c r="A921" s="125" t="s">
        <v>11797</v>
      </c>
      <c r="B921" s="125" t="s">
        <v>11596</v>
      </c>
      <c r="C921" s="125" t="s">
        <v>11597</v>
      </c>
      <c r="D921" s="126" t="s">
        <v>11850</v>
      </c>
      <c r="E921" s="127">
        <v>43830</v>
      </c>
      <c r="F921" s="127">
        <v>43860</v>
      </c>
      <c r="G921" s="129">
        <v>28704</v>
      </c>
    </row>
    <row r="922" spans="1:7" x14ac:dyDescent="0.35">
      <c r="A922" s="125" t="s">
        <v>11797</v>
      </c>
      <c r="B922" s="125" t="s">
        <v>11596</v>
      </c>
      <c r="C922" s="125" t="s">
        <v>11597</v>
      </c>
      <c r="D922" s="126" t="s">
        <v>11851</v>
      </c>
      <c r="E922" s="127">
        <v>43830</v>
      </c>
      <c r="F922" s="127">
        <v>43860</v>
      </c>
      <c r="G922" s="129">
        <v>16402</v>
      </c>
    </row>
    <row r="923" spans="1:7" x14ac:dyDescent="0.35">
      <c r="A923" s="125" t="s">
        <v>11797</v>
      </c>
      <c r="B923" s="125" t="s">
        <v>11596</v>
      </c>
      <c r="C923" s="125" t="s">
        <v>11597</v>
      </c>
      <c r="D923" s="126" t="s">
        <v>11852</v>
      </c>
      <c r="E923" s="127">
        <v>43830</v>
      </c>
      <c r="F923" s="127">
        <v>43860</v>
      </c>
      <c r="G923" s="129">
        <v>26654</v>
      </c>
    </row>
    <row r="924" spans="1:7" x14ac:dyDescent="0.35">
      <c r="A924" s="125" t="s">
        <v>11797</v>
      </c>
      <c r="B924" s="125" t="s">
        <v>11596</v>
      </c>
      <c r="C924" s="125" t="s">
        <v>11597</v>
      </c>
      <c r="D924" s="126" t="s">
        <v>11853</v>
      </c>
      <c r="E924" s="127">
        <v>43830</v>
      </c>
      <c r="F924" s="127">
        <v>43860</v>
      </c>
      <c r="G924" s="129">
        <v>18453</v>
      </c>
    </row>
    <row r="925" spans="1:7" x14ac:dyDescent="0.35">
      <c r="A925" s="125" t="s">
        <v>11797</v>
      </c>
      <c r="B925" s="125" t="s">
        <v>11596</v>
      </c>
      <c r="C925" s="125" t="s">
        <v>11597</v>
      </c>
      <c r="D925" s="126" t="s">
        <v>11854</v>
      </c>
      <c r="E925" s="127">
        <v>43830</v>
      </c>
      <c r="F925" s="127">
        <v>43860</v>
      </c>
      <c r="G925" s="129">
        <v>7381</v>
      </c>
    </row>
    <row r="926" spans="1:7" x14ac:dyDescent="0.35">
      <c r="A926" s="125" t="s">
        <v>11797</v>
      </c>
      <c r="B926" s="125" t="s">
        <v>11596</v>
      </c>
      <c r="C926" s="125" t="s">
        <v>11597</v>
      </c>
      <c r="D926" s="126" t="s">
        <v>11855</v>
      </c>
      <c r="E926" s="127">
        <v>43830</v>
      </c>
      <c r="F926" s="127">
        <v>43860</v>
      </c>
      <c r="G926" s="129">
        <v>11072</v>
      </c>
    </row>
    <row r="927" spans="1:7" x14ac:dyDescent="0.35">
      <c r="A927" s="125" t="s">
        <v>11797</v>
      </c>
      <c r="B927" s="125" t="s">
        <v>11596</v>
      </c>
      <c r="C927" s="125" t="s">
        <v>11597</v>
      </c>
      <c r="D927" s="126" t="s">
        <v>11856</v>
      </c>
      <c r="E927" s="127">
        <v>43830</v>
      </c>
      <c r="F927" s="127">
        <v>43860</v>
      </c>
      <c r="G927" s="129">
        <v>9226</v>
      </c>
    </row>
    <row r="928" spans="1:7" x14ac:dyDescent="0.35">
      <c r="A928" s="125" t="s">
        <v>11797</v>
      </c>
      <c r="B928" s="125" t="s">
        <v>11596</v>
      </c>
      <c r="C928" s="125" t="s">
        <v>11597</v>
      </c>
      <c r="D928" s="126" t="s">
        <v>11857</v>
      </c>
      <c r="E928" s="127">
        <v>43830</v>
      </c>
      <c r="F928" s="127">
        <v>43860</v>
      </c>
      <c r="G928" s="129">
        <v>11072</v>
      </c>
    </row>
    <row r="929" spans="1:7" x14ac:dyDescent="0.35">
      <c r="A929" s="125" t="s">
        <v>11797</v>
      </c>
      <c r="B929" s="125" t="s">
        <v>11596</v>
      </c>
      <c r="C929" s="125" t="s">
        <v>11597</v>
      </c>
      <c r="D929" s="126" t="s">
        <v>11858</v>
      </c>
      <c r="E929" s="127">
        <v>43830</v>
      </c>
      <c r="F929" s="127">
        <v>43860</v>
      </c>
      <c r="G929" s="129">
        <v>11072</v>
      </c>
    </row>
    <row r="930" spans="1:7" x14ac:dyDescent="0.35">
      <c r="A930" s="125" t="s">
        <v>11797</v>
      </c>
      <c r="B930" s="125" t="s">
        <v>11596</v>
      </c>
      <c r="C930" s="125" t="s">
        <v>11597</v>
      </c>
      <c r="D930" s="126" t="s">
        <v>11859</v>
      </c>
      <c r="E930" s="127">
        <v>43830</v>
      </c>
      <c r="F930" s="127">
        <v>43860</v>
      </c>
      <c r="G930" s="129">
        <v>11072</v>
      </c>
    </row>
    <row r="931" spans="1:7" x14ac:dyDescent="0.35">
      <c r="A931" s="125" t="s">
        <v>11797</v>
      </c>
      <c r="B931" s="125" t="s">
        <v>11596</v>
      </c>
      <c r="C931" s="125" t="s">
        <v>11597</v>
      </c>
      <c r="D931" s="126" t="s">
        <v>11860</v>
      </c>
      <c r="E931" s="127">
        <v>43830</v>
      </c>
      <c r="F931" s="127">
        <v>43860</v>
      </c>
      <c r="G931" s="129">
        <v>11072</v>
      </c>
    </row>
    <row r="932" spans="1:7" x14ac:dyDescent="0.35">
      <c r="A932" s="125" t="s">
        <v>11797</v>
      </c>
      <c r="B932" s="125" t="s">
        <v>11596</v>
      </c>
      <c r="C932" s="125" t="s">
        <v>11597</v>
      </c>
      <c r="D932" s="126" t="s">
        <v>11861</v>
      </c>
      <c r="E932" s="127">
        <v>43830</v>
      </c>
      <c r="F932" s="127">
        <v>43860</v>
      </c>
      <c r="G932" s="129">
        <v>9226</v>
      </c>
    </row>
    <row r="933" spans="1:7" x14ac:dyDescent="0.35">
      <c r="A933" s="125" t="s">
        <v>11797</v>
      </c>
      <c r="B933" s="125" t="s">
        <v>11596</v>
      </c>
      <c r="C933" s="125" t="s">
        <v>11597</v>
      </c>
      <c r="D933" s="126" t="s">
        <v>11862</v>
      </c>
      <c r="E933" s="127">
        <v>43830</v>
      </c>
      <c r="F933" s="127">
        <v>43860</v>
      </c>
      <c r="G933" s="129">
        <v>11072</v>
      </c>
    </row>
    <row r="934" spans="1:7" x14ac:dyDescent="0.35">
      <c r="A934" s="125" t="s">
        <v>11797</v>
      </c>
      <c r="B934" s="125" t="s">
        <v>11596</v>
      </c>
      <c r="C934" s="125" t="s">
        <v>11597</v>
      </c>
      <c r="D934" s="126" t="s">
        <v>11863</v>
      </c>
      <c r="E934" s="127">
        <v>43830</v>
      </c>
      <c r="F934" s="127">
        <v>43860</v>
      </c>
      <c r="G934" s="129">
        <v>11072</v>
      </c>
    </row>
    <row r="935" spans="1:7" x14ac:dyDescent="0.35">
      <c r="A935" s="125" t="s">
        <v>11797</v>
      </c>
      <c r="B935" s="125" t="s">
        <v>11596</v>
      </c>
      <c r="C935" s="125" t="s">
        <v>11597</v>
      </c>
      <c r="D935" s="126" t="s">
        <v>11864</v>
      </c>
      <c r="E935" s="127">
        <v>43830</v>
      </c>
      <c r="F935" s="127">
        <v>43860</v>
      </c>
      <c r="G935" s="129">
        <v>9226</v>
      </c>
    </row>
    <row r="936" spans="1:7" x14ac:dyDescent="0.35">
      <c r="A936" s="125" t="s">
        <v>11797</v>
      </c>
      <c r="B936" s="125" t="s">
        <v>11596</v>
      </c>
      <c r="C936" s="125" t="s">
        <v>11597</v>
      </c>
      <c r="D936" s="126" t="s">
        <v>11865</v>
      </c>
      <c r="E936" s="127">
        <v>43830</v>
      </c>
      <c r="F936" s="127">
        <v>43860</v>
      </c>
      <c r="G936" s="129">
        <v>9226</v>
      </c>
    </row>
    <row r="937" spans="1:7" x14ac:dyDescent="0.35">
      <c r="A937" s="125" t="s">
        <v>11797</v>
      </c>
      <c r="B937" s="125" t="s">
        <v>11596</v>
      </c>
      <c r="C937" s="125" t="s">
        <v>11597</v>
      </c>
      <c r="D937" s="126" t="s">
        <v>11866</v>
      </c>
      <c r="E937" s="127">
        <v>43830</v>
      </c>
      <c r="F937" s="127">
        <v>43860</v>
      </c>
      <c r="G937" s="129">
        <v>11072</v>
      </c>
    </row>
    <row r="938" spans="1:7" x14ac:dyDescent="0.35">
      <c r="A938" s="125" t="s">
        <v>11797</v>
      </c>
      <c r="B938" s="125" t="s">
        <v>11596</v>
      </c>
      <c r="C938" s="125" t="s">
        <v>11597</v>
      </c>
      <c r="D938" s="126" t="s">
        <v>11867</v>
      </c>
      <c r="E938" s="127">
        <v>43830</v>
      </c>
      <c r="F938" s="127">
        <v>43860</v>
      </c>
      <c r="G938" s="129">
        <v>9226</v>
      </c>
    </row>
    <row r="939" spans="1:7" x14ac:dyDescent="0.35">
      <c r="A939" s="125" t="s">
        <v>11797</v>
      </c>
      <c r="B939" s="125" t="s">
        <v>11596</v>
      </c>
      <c r="C939" s="125" t="s">
        <v>11597</v>
      </c>
      <c r="D939" s="126" t="s">
        <v>11868</v>
      </c>
      <c r="E939" s="127">
        <v>43830</v>
      </c>
      <c r="F939" s="127">
        <v>43860</v>
      </c>
      <c r="G939" s="129">
        <v>11072</v>
      </c>
    </row>
    <row r="940" spans="1:7" x14ac:dyDescent="0.35">
      <c r="A940" s="125" t="s">
        <v>11797</v>
      </c>
      <c r="B940" s="125" t="s">
        <v>11596</v>
      </c>
      <c r="C940" s="125" t="s">
        <v>11597</v>
      </c>
      <c r="D940" s="126" t="s">
        <v>11869</v>
      </c>
      <c r="E940" s="127">
        <v>43830</v>
      </c>
      <c r="F940" s="127">
        <v>43860</v>
      </c>
      <c r="G940" s="129">
        <v>11072</v>
      </c>
    </row>
    <row r="941" spans="1:7" x14ac:dyDescent="0.35">
      <c r="A941" s="125" t="s">
        <v>11797</v>
      </c>
      <c r="B941" s="125" t="s">
        <v>11596</v>
      </c>
      <c r="C941" s="125" t="s">
        <v>11597</v>
      </c>
      <c r="D941" s="126" t="s">
        <v>11870</v>
      </c>
      <c r="E941" s="127">
        <v>43830</v>
      </c>
      <c r="F941" s="127">
        <v>43860</v>
      </c>
      <c r="G941" s="129">
        <v>9226</v>
      </c>
    </row>
    <row r="942" spans="1:7" x14ac:dyDescent="0.35">
      <c r="A942" s="125" t="s">
        <v>11797</v>
      </c>
      <c r="B942" s="125" t="s">
        <v>11596</v>
      </c>
      <c r="C942" s="125" t="s">
        <v>11597</v>
      </c>
      <c r="D942" s="126" t="s">
        <v>11871</v>
      </c>
      <c r="E942" s="127">
        <v>43830</v>
      </c>
      <c r="F942" s="127">
        <v>43860</v>
      </c>
      <c r="G942" s="129">
        <v>11072</v>
      </c>
    </row>
    <row r="943" spans="1:7" x14ac:dyDescent="0.35">
      <c r="A943" s="125" t="s">
        <v>11797</v>
      </c>
      <c r="B943" s="125" t="s">
        <v>11596</v>
      </c>
      <c r="C943" s="125" t="s">
        <v>11597</v>
      </c>
      <c r="D943" s="126" t="s">
        <v>11598</v>
      </c>
      <c r="E943" s="127">
        <v>43830</v>
      </c>
      <c r="F943" s="127">
        <v>43860</v>
      </c>
      <c r="G943" s="129">
        <v>11072</v>
      </c>
    </row>
    <row r="944" spans="1:7" x14ac:dyDescent="0.35">
      <c r="A944" s="125" t="s">
        <v>11797</v>
      </c>
      <c r="B944" s="125" t="s">
        <v>11596</v>
      </c>
      <c r="C944" s="125" t="s">
        <v>11597</v>
      </c>
      <c r="D944" s="126" t="s">
        <v>11599</v>
      </c>
      <c r="E944" s="127">
        <v>43830</v>
      </c>
      <c r="F944" s="127">
        <v>43860</v>
      </c>
      <c r="G944" s="129">
        <v>11072</v>
      </c>
    </row>
    <row r="945" spans="1:7" x14ac:dyDescent="0.35">
      <c r="A945" s="125" t="s">
        <v>11797</v>
      </c>
      <c r="B945" s="125" t="s">
        <v>11596</v>
      </c>
      <c r="C945" s="125" t="s">
        <v>11597</v>
      </c>
      <c r="D945" s="126" t="s">
        <v>11600</v>
      </c>
      <c r="E945" s="127">
        <v>43830</v>
      </c>
      <c r="F945" s="127">
        <v>43860</v>
      </c>
      <c r="G945" s="129">
        <v>9226</v>
      </c>
    </row>
    <row r="946" spans="1:7" x14ac:dyDescent="0.35">
      <c r="A946" s="125" t="s">
        <v>11797</v>
      </c>
      <c r="B946" s="125" t="s">
        <v>11596</v>
      </c>
      <c r="C946" s="125" t="s">
        <v>11597</v>
      </c>
      <c r="D946" s="126" t="s">
        <v>11601</v>
      </c>
      <c r="E946" s="127">
        <v>43830</v>
      </c>
      <c r="F946" s="127">
        <v>43860</v>
      </c>
      <c r="G946" s="129">
        <v>11072</v>
      </c>
    </row>
    <row r="947" spans="1:7" x14ac:dyDescent="0.35">
      <c r="A947" s="125" t="s">
        <v>11797</v>
      </c>
      <c r="B947" s="125" t="s">
        <v>11596</v>
      </c>
      <c r="C947" s="125" t="s">
        <v>11597</v>
      </c>
      <c r="D947" s="126" t="s">
        <v>11602</v>
      </c>
      <c r="E947" s="127">
        <v>43830</v>
      </c>
      <c r="F947" s="127">
        <v>43860</v>
      </c>
      <c r="G947" s="129">
        <v>1845</v>
      </c>
    </row>
    <row r="948" spans="1:7" x14ac:dyDescent="0.35">
      <c r="A948" s="125" t="s">
        <v>11797</v>
      </c>
      <c r="B948" s="125" t="s">
        <v>11872</v>
      </c>
      <c r="C948" s="125" t="s">
        <v>11873</v>
      </c>
      <c r="D948" s="126" t="s">
        <v>11874</v>
      </c>
      <c r="E948" s="127">
        <v>43830</v>
      </c>
      <c r="F948" s="127">
        <v>43860</v>
      </c>
      <c r="G948" s="129">
        <v>48981</v>
      </c>
    </row>
    <row r="949" spans="1:7" x14ac:dyDescent="0.35">
      <c r="A949" s="125" t="s">
        <v>11797</v>
      </c>
      <c r="B949" s="125" t="s">
        <v>11872</v>
      </c>
      <c r="C949" s="125" t="s">
        <v>11873</v>
      </c>
      <c r="D949" s="126" t="s">
        <v>11875</v>
      </c>
      <c r="E949" s="127">
        <v>43830</v>
      </c>
      <c r="F949" s="127">
        <v>43860</v>
      </c>
      <c r="G949" s="129">
        <v>39493</v>
      </c>
    </row>
    <row r="950" spans="1:7" x14ac:dyDescent="0.35">
      <c r="A950" s="125" t="s">
        <v>11797</v>
      </c>
      <c r="B950" s="125" t="s">
        <v>11872</v>
      </c>
      <c r="C950" s="125" t="s">
        <v>11873</v>
      </c>
      <c r="D950" s="126" t="s">
        <v>11876</v>
      </c>
      <c r="E950" s="127">
        <v>43830</v>
      </c>
      <c r="F950" s="127">
        <v>43860</v>
      </c>
      <c r="G950" s="129">
        <v>45733</v>
      </c>
    </row>
    <row r="951" spans="1:7" x14ac:dyDescent="0.35">
      <c r="A951" s="125" t="s">
        <v>11797</v>
      </c>
      <c r="B951" s="125" t="s">
        <v>11872</v>
      </c>
      <c r="C951" s="125" t="s">
        <v>11873</v>
      </c>
      <c r="D951" s="126" t="s">
        <v>11877</v>
      </c>
      <c r="E951" s="127">
        <v>43830</v>
      </c>
      <c r="F951" s="127">
        <v>43860</v>
      </c>
      <c r="G951" s="129">
        <v>54634</v>
      </c>
    </row>
    <row r="952" spans="1:7" x14ac:dyDescent="0.35">
      <c r="A952" s="125" t="s">
        <v>11797</v>
      </c>
      <c r="B952" s="125" t="s">
        <v>11872</v>
      </c>
      <c r="C952" s="125" t="s">
        <v>11873</v>
      </c>
      <c r="D952" s="126" t="s">
        <v>11878</v>
      </c>
      <c r="E952" s="127">
        <v>43830</v>
      </c>
      <c r="F952" s="127">
        <v>43860</v>
      </c>
      <c r="G952" s="129">
        <v>42307</v>
      </c>
    </row>
    <row r="953" spans="1:7" x14ac:dyDescent="0.35">
      <c r="A953" s="125" t="s">
        <v>11797</v>
      </c>
      <c r="B953" s="125" t="s">
        <v>11872</v>
      </c>
      <c r="C953" s="125" t="s">
        <v>11873</v>
      </c>
      <c r="D953" s="126" t="s">
        <v>11879</v>
      </c>
      <c r="E953" s="127">
        <v>43830</v>
      </c>
      <c r="F953" s="127">
        <v>43860</v>
      </c>
      <c r="G953" s="129">
        <v>50811</v>
      </c>
    </row>
    <row r="954" spans="1:7" x14ac:dyDescent="0.35">
      <c r="A954" s="125" t="s">
        <v>11797</v>
      </c>
      <c r="B954" s="125" t="s">
        <v>11872</v>
      </c>
      <c r="C954" s="125" t="s">
        <v>11873</v>
      </c>
      <c r="D954" s="126" t="s">
        <v>11880</v>
      </c>
      <c r="E954" s="127">
        <v>43830</v>
      </c>
      <c r="F954" s="127">
        <v>43860</v>
      </c>
      <c r="G954" s="129">
        <v>43194</v>
      </c>
    </row>
    <row r="955" spans="1:7" x14ac:dyDescent="0.35">
      <c r="A955" s="125" t="s">
        <v>11797</v>
      </c>
      <c r="B955" s="125" t="s">
        <v>11872</v>
      </c>
      <c r="C955" s="125" t="s">
        <v>11873</v>
      </c>
      <c r="D955" s="126" t="s">
        <v>11881</v>
      </c>
      <c r="E955" s="127">
        <v>43830</v>
      </c>
      <c r="F955" s="127">
        <v>43860</v>
      </c>
      <c r="G955" s="129">
        <v>58773</v>
      </c>
    </row>
    <row r="956" spans="1:7" x14ac:dyDescent="0.35">
      <c r="A956" s="125" t="s">
        <v>11797</v>
      </c>
      <c r="B956" s="125" t="s">
        <v>11872</v>
      </c>
      <c r="C956" s="125" t="s">
        <v>11873</v>
      </c>
      <c r="D956" s="126" t="s">
        <v>11882</v>
      </c>
      <c r="E956" s="127">
        <v>43830</v>
      </c>
      <c r="F956" s="127">
        <v>43860</v>
      </c>
      <c r="G956" s="129">
        <v>57274</v>
      </c>
    </row>
    <row r="957" spans="1:7" x14ac:dyDescent="0.35">
      <c r="A957" s="125" t="s">
        <v>11797</v>
      </c>
      <c r="B957" s="125" t="s">
        <v>11872</v>
      </c>
      <c r="C957" s="125" t="s">
        <v>11873</v>
      </c>
      <c r="D957" s="126" t="s">
        <v>11883</v>
      </c>
      <c r="E957" s="127">
        <v>43830</v>
      </c>
      <c r="F957" s="127">
        <v>43860</v>
      </c>
      <c r="G957" s="129">
        <v>45408</v>
      </c>
    </row>
    <row r="958" spans="1:7" x14ac:dyDescent="0.35">
      <c r="A958" s="125" t="s">
        <v>11797</v>
      </c>
      <c r="B958" s="125" t="s">
        <v>11872</v>
      </c>
      <c r="C958" s="125" t="s">
        <v>11873</v>
      </c>
      <c r="D958" s="126" t="s">
        <v>11884</v>
      </c>
      <c r="E958" s="127">
        <v>43830</v>
      </c>
      <c r="F958" s="127">
        <v>43860</v>
      </c>
      <c r="G958" s="129">
        <v>60716</v>
      </c>
    </row>
    <row r="959" spans="1:7" x14ac:dyDescent="0.35">
      <c r="A959" s="125" t="s">
        <v>11797</v>
      </c>
      <c r="B959" s="125" t="s">
        <v>11872</v>
      </c>
      <c r="C959" s="125" t="s">
        <v>11873</v>
      </c>
      <c r="D959" s="126" t="s">
        <v>11885</v>
      </c>
      <c r="E959" s="127">
        <v>43830</v>
      </c>
      <c r="F959" s="127">
        <v>43860</v>
      </c>
      <c r="G959" s="129">
        <v>60101</v>
      </c>
    </row>
    <row r="960" spans="1:7" x14ac:dyDescent="0.35">
      <c r="A960" s="125" t="s">
        <v>11797</v>
      </c>
      <c r="B960" s="125" t="s">
        <v>11872</v>
      </c>
      <c r="C960" s="125" t="s">
        <v>11873</v>
      </c>
      <c r="D960" s="126" t="s">
        <v>11886</v>
      </c>
      <c r="E960" s="127">
        <v>43830</v>
      </c>
      <c r="F960" s="127">
        <v>43860</v>
      </c>
      <c r="G960" s="129">
        <v>64009</v>
      </c>
    </row>
    <row r="961" spans="1:7" x14ac:dyDescent="0.35">
      <c r="A961" s="125" t="s">
        <v>11797</v>
      </c>
      <c r="B961" s="125" t="s">
        <v>11872</v>
      </c>
      <c r="C961" s="125" t="s">
        <v>11873</v>
      </c>
      <c r="D961" s="126" t="s">
        <v>11887</v>
      </c>
      <c r="E961" s="127">
        <v>43830</v>
      </c>
      <c r="F961" s="127">
        <v>43860</v>
      </c>
      <c r="G961" s="129">
        <v>70137</v>
      </c>
    </row>
    <row r="962" spans="1:7" x14ac:dyDescent="0.35">
      <c r="A962" s="125" t="s">
        <v>11797</v>
      </c>
      <c r="B962" s="125" t="s">
        <v>11872</v>
      </c>
      <c r="C962" s="125" t="s">
        <v>11873</v>
      </c>
      <c r="D962" s="126" t="s">
        <v>11888</v>
      </c>
      <c r="E962" s="127">
        <v>43830</v>
      </c>
      <c r="F962" s="127">
        <v>43860</v>
      </c>
      <c r="G962" s="129">
        <v>50145</v>
      </c>
    </row>
    <row r="963" spans="1:7" x14ac:dyDescent="0.35">
      <c r="A963" s="125" t="s">
        <v>11797</v>
      </c>
      <c r="B963" s="125" t="s">
        <v>11872</v>
      </c>
      <c r="C963" s="125" t="s">
        <v>11873</v>
      </c>
      <c r="D963" s="126" t="s">
        <v>11889</v>
      </c>
      <c r="E963" s="127">
        <v>43830</v>
      </c>
      <c r="F963" s="127">
        <v>43860</v>
      </c>
      <c r="G963" s="129">
        <v>60941</v>
      </c>
    </row>
    <row r="964" spans="1:7" x14ac:dyDescent="0.35">
      <c r="A964" s="125" t="s">
        <v>11797</v>
      </c>
      <c r="B964" s="125" t="s">
        <v>11872</v>
      </c>
      <c r="C964" s="125" t="s">
        <v>11873</v>
      </c>
      <c r="D964" s="126" t="s">
        <v>11890</v>
      </c>
      <c r="E964" s="127">
        <v>43830</v>
      </c>
      <c r="F964" s="127">
        <v>43860</v>
      </c>
      <c r="G964" s="129">
        <v>49138</v>
      </c>
    </row>
    <row r="965" spans="1:7" x14ac:dyDescent="0.35">
      <c r="A965" s="125" t="s">
        <v>11797</v>
      </c>
      <c r="B965" s="125" t="s">
        <v>11872</v>
      </c>
      <c r="C965" s="125" t="s">
        <v>11873</v>
      </c>
      <c r="D965" s="126" t="s">
        <v>11891</v>
      </c>
      <c r="E965" s="127">
        <v>43830</v>
      </c>
      <c r="F965" s="127">
        <v>43860</v>
      </c>
      <c r="G965" s="129">
        <v>54732</v>
      </c>
    </row>
    <row r="966" spans="1:7" x14ac:dyDescent="0.35">
      <c r="A966" s="125" t="s">
        <v>11797</v>
      </c>
      <c r="B966" s="125" t="s">
        <v>11872</v>
      </c>
      <c r="C966" s="125" t="s">
        <v>11873</v>
      </c>
      <c r="D966" s="126" t="s">
        <v>11892</v>
      </c>
      <c r="E966" s="127">
        <v>43830</v>
      </c>
      <c r="F966" s="127">
        <v>43860</v>
      </c>
      <c r="G966" s="129">
        <v>44715</v>
      </c>
    </row>
    <row r="967" spans="1:7" x14ac:dyDescent="0.35">
      <c r="A967" s="125" t="s">
        <v>11797</v>
      </c>
      <c r="B967" s="125" t="s">
        <v>11872</v>
      </c>
      <c r="C967" s="125" t="s">
        <v>11873</v>
      </c>
      <c r="D967" s="126" t="s">
        <v>11893</v>
      </c>
      <c r="E967" s="127">
        <v>43830</v>
      </c>
      <c r="F967" s="127">
        <v>43860</v>
      </c>
      <c r="G967" s="129">
        <v>48609</v>
      </c>
    </row>
    <row r="968" spans="1:7" x14ac:dyDescent="0.35">
      <c r="A968" s="125" t="s">
        <v>11797</v>
      </c>
      <c r="B968" s="125" t="s">
        <v>11872</v>
      </c>
      <c r="C968" s="125" t="s">
        <v>11873</v>
      </c>
      <c r="D968" s="126" t="s">
        <v>11894</v>
      </c>
      <c r="E968" s="127">
        <v>43830</v>
      </c>
      <c r="F968" s="127">
        <v>43860</v>
      </c>
      <c r="G968" s="129">
        <v>44296</v>
      </c>
    </row>
    <row r="969" spans="1:7" x14ac:dyDescent="0.35">
      <c r="A969" s="125" t="s">
        <v>11797</v>
      </c>
      <c r="B969" s="125" t="s">
        <v>11872</v>
      </c>
      <c r="C969" s="125" t="s">
        <v>11873</v>
      </c>
      <c r="D969" s="126" t="s">
        <v>11895</v>
      </c>
      <c r="E969" s="127">
        <v>43830</v>
      </c>
      <c r="F969" s="127">
        <v>43860</v>
      </c>
      <c r="G969" s="129">
        <v>49581</v>
      </c>
    </row>
    <row r="970" spans="1:7" x14ac:dyDescent="0.35">
      <c r="A970" s="125" t="s">
        <v>11797</v>
      </c>
      <c r="B970" s="125" t="s">
        <v>11872</v>
      </c>
      <c r="C970" s="125" t="s">
        <v>11873</v>
      </c>
      <c r="D970" s="126" t="s">
        <v>11896</v>
      </c>
      <c r="E970" s="127">
        <v>43830</v>
      </c>
      <c r="F970" s="127">
        <v>43860</v>
      </c>
      <c r="G970" s="129">
        <v>42781</v>
      </c>
    </row>
    <row r="971" spans="1:7" x14ac:dyDescent="0.35">
      <c r="A971" s="125" t="s">
        <v>11797</v>
      </c>
      <c r="B971" s="125" t="s">
        <v>11872</v>
      </c>
      <c r="C971" s="125" t="s">
        <v>11873</v>
      </c>
      <c r="D971" s="126" t="s">
        <v>11897</v>
      </c>
      <c r="E971" s="127">
        <v>43830</v>
      </c>
      <c r="F971" s="127">
        <v>43860</v>
      </c>
      <c r="G971" s="129">
        <v>54762</v>
      </c>
    </row>
    <row r="972" spans="1:7" x14ac:dyDescent="0.35">
      <c r="A972" s="125" t="s">
        <v>11797</v>
      </c>
      <c r="B972" s="125" t="s">
        <v>11872</v>
      </c>
      <c r="C972" s="125" t="s">
        <v>11873</v>
      </c>
      <c r="D972" s="126" t="s">
        <v>11898</v>
      </c>
      <c r="E972" s="127">
        <v>43830</v>
      </c>
      <c r="F972" s="127">
        <v>43860</v>
      </c>
      <c r="G972" s="129">
        <v>48346</v>
      </c>
    </row>
    <row r="973" spans="1:7" x14ac:dyDescent="0.35">
      <c r="A973" s="125" t="s">
        <v>11797</v>
      </c>
      <c r="B973" s="125" t="s">
        <v>11872</v>
      </c>
      <c r="C973" s="125" t="s">
        <v>11873</v>
      </c>
      <c r="D973" s="126" t="s">
        <v>11899</v>
      </c>
      <c r="E973" s="127">
        <v>43830</v>
      </c>
      <c r="F973" s="127">
        <v>43860</v>
      </c>
      <c r="G973" s="129">
        <v>23560</v>
      </c>
    </row>
    <row r="974" spans="1:7" x14ac:dyDescent="0.35">
      <c r="A974" s="125" t="s">
        <v>11797</v>
      </c>
      <c r="B974" s="125" t="s">
        <v>11872</v>
      </c>
      <c r="C974" s="125" t="s">
        <v>11873</v>
      </c>
      <c r="D974" s="126" t="s">
        <v>11900</v>
      </c>
      <c r="E974" s="127">
        <v>43830</v>
      </c>
      <c r="F974" s="127">
        <v>43860</v>
      </c>
      <c r="G974" s="129">
        <v>49749</v>
      </c>
    </row>
    <row r="975" spans="1:7" x14ac:dyDescent="0.35">
      <c r="A975" s="125" t="s">
        <v>11797</v>
      </c>
      <c r="B975" s="125" t="s">
        <v>11872</v>
      </c>
      <c r="C975" s="125" t="s">
        <v>11873</v>
      </c>
      <c r="D975" s="126" t="s">
        <v>11901</v>
      </c>
      <c r="E975" s="127">
        <v>43830</v>
      </c>
      <c r="F975" s="127">
        <v>43860</v>
      </c>
      <c r="G975" s="129">
        <v>31606</v>
      </c>
    </row>
    <row r="976" spans="1:7" x14ac:dyDescent="0.35">
      <c r="A976" s="125" t="s">
        <v>11797</v>
      </c>
      <c r="B976" s="125" t="s">
        <v>11872</v>
      </c>
      <c r="C976" s="125" t="s">
        <v>11873</v>
      </c>
      <c r="D976" s="126" t="s">
        <v>11902</v>
      </c>
      <c r="E976" s="127">
        <v>43830</v>
      </c>
      <c r="F976" s="127">
        <v>43860</v>
      </c>
      <c r="G976" s="129">
        <v>57027</v>
      </c>
    </row>
    <row r="977" spans="1:7" x14ac:dyDescent="0.35">
      <c r="A977" s="125" t="s">
        <v>11797</v>
      </c>
      <c r="B977" s="125" t="s">
        <v>11872</v>
      </c>
      <c r="C977" s="125" t="s">
        <v>11873</v>
      </c>
      <c r="D977" s="126" t="s">
        <v>11903</v>
      </c>
      <c r="E977" s="127">
        <v>43830</v>
      </c>
      <c r="F977" s="127">
        <v>43860</v>
      </c>
      <c r="G977" s="129">
        <v>45364</v>
      </c>
    </row>
    <row r="978" spans="1:7" x14ac:dyDescent="0.35">
      <c r="A978" s="125" t="s">
        <v>11797</v>
      </c>
      <c r="B978" s="125" t="s">
        <v>11872</v>
      </c>
      <c r="C978" s="125" t="s">
        <v>11873</v>
      </c>
      <c r="D978" s="126" t="s">
        <v>11904</v>
      </c>
      <c r="E978" s="127">
        <v>43830</v>
      </c>
      <c r="F978" s="127">
        <v>43860</v>
      </c>
      <c r="G978" s="129">
        <v>52116</v>
      </c>
    </row>
    <row r="979" spans="1:7" x14ac:dyDescent="0.35">
      <c r="A979" s="125" t="s">
        <v>11797</v>
      </c>
      <c r="B979" s="125" t="s">
        <v>11872</v>
      </c>
      <c r="C979" s="125" t="s">
        <v>11873</v>
      </c>
      <c r="D979" s="126" t="s">
        <v>11905</v>
      </c>
      <c r="E979" s="127">
        <v>43830</v>
      </c>
      <c r="F979" s="127">
        <v>43860</v>
      </c>
      <c r="G979" s="129">
        <v>65446</v>
      </c>
    </row>
    <row r="980" spans="1:7" x14ac:dyDescent="0.35">
      <c r="A980" s="125" t="s">
        <v>11797</v>
      </c>
      <c r="B980" s="125" t="s">
        <v>11872</v>
      </c>
      <c r="C980" s="125" t="s">
        <v>11873</v>
      </c>
      <c r="D980" s="126" t="s">
        <v>11906</v>
      </c>
      <c r="E980" s="127">
        <v>43830</v>
      </c>
      <c r="F980" s="127">
        <v>43860</v>
      </c>
      <c r="G980" s="129">
        <v>65027</v>
      </c>
    </row>
    <row r="981" spans="1:7" x14ac:dyDescent="0.35">
      <c r="A981" s="125" t="s">
        <v>11797</v>
      </c>
      <c r="B981" s="125" t="s">
        <v>11872</v>
      </c>
      <c r="C981" s="125" t="s">
        <v>11873</v>
      </c>
      <c r="D981" s="126" t="s">
        <v>11907</v>
      </c>
      <c r="E981" s="127">
        <v>43830</v>
      </c>
      <c r="F981" s="127">
        <v>43860</v>
      </c>
      <c r="G981" s="129">
        <v>69668</v>
      </c>
    </row>
    <row r="982" spans="1:7" x14ac:dyDescent="0.35">
      <c r="A982" s="125" t="s">
        <v>11797</v>
      </c>
      <c r="B982" s="125" t="s">
        <v>11872</v>
      </c>
      <c r="C982" s="125" t="s">
        <v>11873</v>
      </c>
      <c r="D982" s="126" t="s">
        <v>11908</v>
      </c>
      <c r="E982" s="127">
        <v>43830</v>
      </c>
      <c r="F982" s="127">
        <v>43860</v>
      </c>
      <c r="G982" s="129">
        <v>51830</v>
      </c>
    </row>
    <row r="983" spans="1:7" x14ac:dyDescent="0.35">
      <c r="A983" s="125" t="s">
        <v>11797</v>
      </c>
      <c r="B983" s="125" t="s">
        <v>11872</v>
      </c>
      <c r="C983" s="125" t="s">
        <v>11873</v>
      </c>
      <c r="D983" s="126" t="s">
        <v>11909</v>
      </c>
      <c r="E983" s="127">
        <v>43830</v>
      </c>
      <c r="F983" s="127">
        <v>43860</v>
      </c>
      <c r="G983" s="129">
        <v>60967</v>
      </c>
    </row>
    <row r="984" spans="1:7" x14ac:dyDescent="0.35">
      <c r="A984" s="125" t="s">
        <v>11797</v>
      </c>
      <c r="B984" s="125" t="s">
        <v>11872</v>
      </c>
      <c r="C984" s="125" t="s">
        <v>11873</v>
      </c>
      <c r="D984" s="126" t="s">
        <v>11910</v>
      </c>
      <c r="E984" s="127">
        <v>43830</v>
      </c>
      <c r="F984" s="127">
        <v>43860</v>
      </c>
      <c r="G984" s="129">
        <v>61346</v>
      </c>
    </row>
    <row r="985" spans="1:7" x14ac:dyDescent="0.35">
      <c r="A985" s="125" t="s">
        <v>11797</v>
      </c>
      <c r="B985" s="125" t="s">
        <v>11872</v>
      </c>
      <c r="C985" s="125" t="s">
        <v>11873</v>
      </c>
      <c r="D985" s="126" t="s">
        <v>11911</v>
      </c>
      <c r="E985" s="127">
        <v>43830</v>
      </c>
      <c r="F985" s="127">
        <v>43860</v>
      </c>
      <c r="G985" s="129">
        <v>46019</v>
      </c>
    </row>
    <row r="986" spans="1:7" x14ac:dyDescent="0.35">
      <c r="A986" s="125" t="s">
        <v>11797</v>
      </c>
      <c r="B986" s="125" t="s">
        <v>11872</v>
      </c>
      <c r="C986" s="125" t="s">
        <v>11873</v>
      </c>
      <c r="D986" s="126" t="s">
        <v>11912</v>
      </c>
      <c r="E986" s="127">
        <v>43830</v>
      </c>
      <c r="F986" s="127">
        <v>43860</v>
      </c>
      <c r="G986" s="129">
        <v>41245</v>
      </c>
    </row>
    <row r="987" spans="1:7" x14ac:dyDescent="0.35">
      <c r="A987" s="125" t="s">
        <v>11797</v>
      </c>
      <c r="B987" s="125" t="s">
        <v>11872</v>
      </c>
      <c r="C987" s="125" t="s">
        <v>11873</v>
      </c>
      <c r="D987" s="126" t="s">
        <v>11913</v>
      </c>
      <c r="E987" s="127">
        <v>43830</v>
      </c>
      <c r="F987" s="127">
        <v>43860</v>
      </c>
      <c r="G987" s="129">
        <v>23981.439999999999</v>
      </c>
    </row>
    <row r="988" spans="1:7" x14ac:dyDescent="0.35">
      <c r="A988" s="125" t="s">
        <v>11797</v>
      </c>
      <c r="B988" s="125" t="s">
        <v>11872</v>
      </c>
      <c r="C988" s="125" t="s">
        <v>11873</v>
      </c>
      <c r="D988" s="126" t="s">
        <v>11914</v>
      </c>
      <c r="E988" s="127">
        <v>43830</v>
      </c>
      <c r="F988" s="127">
        <v>43860</v>
      </c>
      <c r="G988" s="129">
        <v>73330.039999999994</v>
      </c>
    </row>
    <row r="989" spans="1:7" x14ac:dyDescent="0.35">
      <c r="A989" s="125" t="s">
        <v>11797</v>
      </c>
      <c r="B989" s="125" t="s">
        <v>11872</v>
      </c>
      <c r="C989" s="125" t="s">
        <v>11873</v>
      </c>
      <c r="D989" s="126" t="s">
        <v>11915</v>
      </c>
      <c r="E989" s="127">
        <v>43830</v>
      </c>
      <c r="F989" s="127">
        <v>43860</v>
      </c>
      <c r="G989" s="129">
        <v>25833.78</v>
      </c>
    </row>
    <row r="990" spans="1:7" x14ac:dyDescent="0.35">
      <c r="A990" s="125" t="s">
        <v>11797</v>
      </c>
      <c r="B990" s="125" t="s">
        <v>11872</v>
      </c>
      <c r="C990" s="125" t="s">
        <v>11873</v>
      </c>
      <c r="D990" s="126" t="s">
        <v>11916</v>
      </c>
      <c r="E990" s="127">
        <v>43830</v>
      </c>
      <c r="F990" s="127">
        <v>43860</v>
      </c>
      <c r="G990" s="129">
        <v>22652.28</v>
      </c>
    </row>
    <row r="991" spans="1:7" x14ac:dyDescent="0.35">
      <c r="A991" s="125" t="s">
        <v>11797</v>
      </c>
      <c r="B991" s="125" t="s">
        <v>11872</v>
      </c>
      <c r="C991" s="125" t="s">
        <v>11873</v>
      </c>
      <c r="D991" s="126" t="s">
        <v>11917</v>
      </c>
      <c r="E991" s="127">
        <v>43830</v>
      </c>
      <c r="F991" s="127">
        <v>43860</v>
      </c>
      <c r="G991" s="129">
        <v>31617</v>
      </c>
    </row>
    <row r="992" spans="1:7" x14ac:dyDescent="0.35">
      <c r="A992" s="125" t="s">
        <v>11797</v>
      </c>
      <c r="B992" s="125" t="s">
        <v>11872</v>
      </c>
      <c r="C992" s="125" t="s">
        <v>11873</v>
      </c>
      <c r="D992" s="126" t="s">
        <v>11918</v>
      </c>
      <c r="E992" s="127">
        <v>43830</v>
      </c>
      <c r="F992" s="127">
        <v>43860</v>
      </c>
      <c r="G992" s="129">
        <v>28436</v>
      </c>
    </row>
    <row r="993" spans="1:7" x14ac:dyDescent="0.35">
      <c r="A993" s="125" t="s">
        <v>11797</v>
      </c>
      <c r="B993" s="125" t="s">
        <v>11872</v>
      </c>
      <c r="C993" s="125" t="s">
        <v>11873</v>
      </c>
      <c r="D993" s="126" t="s">
        <v>11919</v>
      </c>
      <c r="E993" s="127">
        <v>43830</v>
      </c>
      <c r="F993" s="127">
        <v>43860</v>
      </c>
      <c r="G993" s="129">
        <v>27531</v>
      </c>
    </row>
    <row r="994" spans="1:7" x14ac:dyDescent="0.35">
      <c r="A994" s="125" t="s">
        <v>11797</v>
      </c>
      <c r="B994" s="125" t="s">
        <v>11872</v>
      </c>
      <c r="C994" s="125" t="s">
        <v>11873</v>
      </c>
      <c r="D994" s="126" t="s">
        <v>11920</v>
      </c>
      <c r="E994" s="127">
        <v>43830</v>
      </c>
      <c r="F994" s="127">
        <v>43860</v>
      </c>
      <c r="G994" s="129">
        <v>30726.22</v>
      </c>
    </row>
    <row r="995" spans="1:7" x14ac:dyDescent="0.35">
      <c r="A995" s="125" t="s">
        <v>11797</v>
      </c>
      <c r="B995" s="125" t="s">
        <v>11872</v>
      </c>
      <c r="C995" s="125" t="s">
        <v>11873</v>
      </c>
      <c r="D995" s="126" t="s">
        <v>11921</v>
      </c>
      <c r="E995" s="127">
        <v>43830</v>
      </c>
      <c r="F995" s="127">
        <v>43860</v>
      </c>
      <c r="G995" s="129">
        <v>37428.58</v>
      </c>
    </row>
    <row r="996" spans="1:7" x14ac:dyDescent="0.35">
      <c r="A996" s="125" t="s">
        <v>11797</v>
      </c>
      <c r="B996" s="125" t="s">
        <v>11872</v>
      </c>
      <c r="C996" s="125" t="s">
        <v>11873</v>
      </c>
      <c r="D996" s="126" t="s">
        <v>11922</v>
      </c>
      <c r="E996" s="127">
        <v>43830</v>
      </c>
      <c r="F996" s="127">
        <v>43860</v>
      </c>
      <c r="G996" s="129">
        <v>28506.240000000002</v>
      </c>
    </row>
    <row r="997" spans="1:7" x14ac:dyDescent="0.35">
      <c r="A997" s="125" t="s">
        <v>11797</v>
      </c>
      <c r="B997" s="125" t="s">
        <v>11872</v>
      </c>
      <c r="C997" s="125" t="s">
        <v>11873</v>
      </c>
      <c r="D997" s="126" t="s">
        <v>11923</v>
      </c>
      <c r="E997" s="127">
        <v>43830</v>
      </c>
      <c r="F997" s="127">
        <v>43860</v>
      </c>
      <c r="G997" s="129">
        <v>31065</v>
      </c>
    </row>
    <row r="998" spans="1:7" x14ac:dyDescent="0.35">
      <c r="A998" s="125" t="s">
        <v>11797</v>
      </c>
      <c r="B998" s="125" t="s">
        <v>11872</v>
      </c>
      <c r="C998" s="125" t="s">
        <v>11873</v>
      </c>
      <c r="D998" s="126" t="s">
        <v>11924</v>
      </c>
      <c r="E998" s="127">
        <v>43830</v>
      </c>
      <c r="F998" s="127">
        <v>43860</v>
      </c>
      <c r="G998" s="129">
        <v>67730.600000000006</v>
      </c>
    </row>
    <row r="999" spans="1:7" x14ac:dyDescent="0.35">
      <c r="A999" s="125" t="s">
        <v>11797</v>
      </c>
      <c r="B999" s="125" t="s">
        <v>11872</v>
      </c>
      <c r="C999" s="125" t="s">
        <v>11873</v>
      </c>
      <c r="D999" s="126" t="s">
        <v>11925</v>
      </c>
      <c r="E999" s="127">
        <v>43830</v>
      </c>
      <c r="F999" s="127">
        <v>43860</v>
      </c>
      <c r="G999" s="129">
        <v>36933.68</v>
      </c>
    </row>
    <row r="1000" spans="1:7" x14ac:dyDescent="0.35">
      <c r="A1000" s="125" t="s">
        <v>11797</v>
      </c>
      <c r="B1000" s="125" t="s">
        <v>11872</v>
      </c>
      <c r="C1000" s="125" t="s">
        <v>11873</v>
      </c>
      <c r="D1000" s="126" t="s">
        <v>11926</v>
      </c>
      <c r="E1000" s="127">
        <v>43830</v>
      </c>
      <c r="F1000" s="127">
        <v>43860</v>
      </c>
      <c r="G1000" s="129">
        <v>42363.44</v>
      </c>
    </row>
    <row r="1001" spans="1:7" x14ac:dyDescent="0.35">
      <c r="A1001" s="125" t="s">
        <v>11797</v>
      </c>
      <c r="B1001" s="125" t="s">
        <v>11872</v>
      </c>
      <c r="C1001" s="125" t="s">
        <v>11873</v>
      </c>
      <c r="D1001" s="126" t="s">
        <v>11927</v>
      </c>
      <c r="E1001" s="127">
        <v>43830</v>
      </c>
      <c r="F1001" s="127">
        <v>43860</v>
      </c>
      <c r="G1001" s="129">
        <v>41755.42</v>
      </c>
    </row>
    <row r="1002" spans="1:7" x14ac:dyDescent="0.35">
      <c r="A1002" s="125" t="s">
        <v>11797</v>
      </c>
      <c r="B1002" s="125" t="s">
        <v>11872</v>
      </c>
      <c r="C1002" s="125" t="s">
        <v>11873</v>
      </c>
      <c r="D1002" s="126" t="s">
        <v>11928</v>
      </c>
      <c r="E1002" s="127">
        <v>43830</v>
      </c>
      <c r="F1002" s="127">
        <v>43860</v>
      </c>
      <c r="G1002" s="129">
        <v>41317.08</v>
      </c>
    </row>
    <row r="1003" spans="1:7" x14ac:dyDescent="0.35">
      <c r="A1003" s="125" t="s">
        <v>11797</v>
      </c>
      <c r="B1003" s="125" t="s">
        <v>11872</v>
      </c>
      <c r="C1003" s="125" t="s">
        <v>11873</v>
      </c>
      <c r="D1003" s="126" t="s">
        <v>11929</v>
      </c>
      <c r="E1003" s="127">
        <v>43830</v>
      </c>
      <c r="F1003" s="127">
        <v>43860</v>
      </c>
      <c r="G1003" s="129">
        <v>41939.24</v>
      </c>
    </row>
    <row r="1004" spans="1:7" x14ac:dyDescent="0.35">
      <c r="A1004" s="125" t="s">
        <v>11797</v>
      </c>
      <c r="B1004" s="125" t="s">
        <v>11872</v>
      </c>
      <c r="C1004" s="125" t="s">
        <v>11873</v>
      </c>
      <c r="D1004" s="126" t="s">
        <v>11930</v>
      </c>
      <c r="E1004" s="127">
        <v>43830</v>
      </c>
      <c r="F1004" s="127">
        <v>43860</v>
      </c>
      <c r="G1004" s="129">
        <v>40553.519999999997</v>
      </c>
    </row>
    <row r="1005" spans="1:7" x14ac:dyDescent="0.35">
      <c r="A1005" s="125" t="s">
        <v>11797</v>
      </c>
      <c r="B1005" s="125" t="s">
        <v>11872</v>
      </c>
      <c r="C1005" s="125" t="s">
        <v>11873</v>
      </c>
      <c r="D1005" s="126" t="s">
        <v>11931</v>
      </c>
      <c r="E1005" s="127">
        <v>43830</v>
      </c>
      <c r="F1005" s="127">
        <v>43860</v>
      </c>
      <c r="G1005" s="129">
        <v>93168.46</v>
      </c>
    </row>
    <row r="1006" spans="1:7" x14ac:dyDescent="0.35">
      <c r="A1006" s="125" t="s">
        <v>11797</v>
      </c>
      <c r="B1006" s="125" t="s">
        <v>11872</v>
      </c>
      <c r="C1006" s="125" t="s">
        <v>11873</v>
      </c>
      <c r="D1006" s="126" t="s">
        <v>11932</v>
      </c>
      <c r="E1006" s="127">
        <v>43861</v>
      </c>
      <c r="F1006" s="127">
        <v>43889</v>
      </c>
      <c r="G1006" s="129">
        <v>40547</v>
      </c>
    </row>
    <row r="1007" spans="1:7" x14ac:dyDescent="0.35">
      <c r="A1007" s="125" t="s">
        <v>11797</v>
      </c>
      <c r="B1007" s="125" t="s">
        <v>11872</v>
      </c>
      <c r="C1007" s="125" t="s">
        <v>11873</v>
      </c>
      <c r="D1007" s="126" t="s">
        <v>11933</v>
      </c>
      <c r="E1007" s="127">
        <v>43861</v>
      </c>
      <c r="F1007" s="127">
        <v>43889</v>
      </c>
      <c r="G1007" s="129">
        <v>35697</v>
      </c>
    </row>
    <row r="1008" spans="1:7" x14ac:dyDescent="0.35">
      <c r="A1008" s="125" t="s">
        <v>11797</v>
      </c>
      <c r="B1008" s="125" t="s">
        <v>11872</v>
      </c>
      <c r="C1008" s="125" t="s">
        <v>11873</v>
      </c>
      <c r="D1008" s="126" t="s">
        <v>11934</v>
      </c>
      <c r="E1008" s="127">
        <v>43861</v>
      </c>
      <c r="F1008" s="127">
        <v>43889</v>
      </c>
      <c r="G1008" s="129">
        <v>29760</v>
      </c>
    </row>
    <row r="1009" spans="1:7" x14ac:dyDescent="0.35">
      <c r="A1009" s="125" t="s">
        <v>11797</v>
      </c>
      <c r="B1009" s="125" t="s">
        <v>11872</v>
      </c>
      <c r="C1009" s="125" t="s">
        <v>11873</v>
      </c>
      <c r="D1009" s="126" t="s">
        <v>11935</v>
      </c>
      <c r="E1009" s="127">
        <v>43861</v>
      </c>
      <c r="F1009" s="127">
        <v>43889</v>
      </c>
      <c r="G1009" s="129">
        <v>32021</v>
      </c>
    </row>
    <row r="1010" spans="1:7" x14ac:dyDescent="0.35">
      <c r="A1010" s="125" t="s">
        <v>11797</v>
      </c>
      <c r="B1010" s="125" t="s">
        <v>11872</v>
      </c>
      <c r="C1010" s="125" t="s">
        <v>11873</v>
      </c>
      <c r="D1010" s="126" t="s">
        <v>11936</v>
      </c>
      <c r="E1010" s="127">
        <v>43861</v>
      </c>
      <c r="F1010" s="127">
        <v>43889</v>
      </c>
      <c r="G1010" s="129">
        <v>52754</v>
      </c>
    </row>
    <row r="1011" spans="1:7" x14ac:dyDescent="0.35">
      <c r="A1011" s="125" t="s">
        <v>11797</v>
      </c>
      <c r="B1011" s="125" t="s">
        <v>11872</v>
      </c>
      <c r="C1011" s="125" t="s">
        <v>11873</v>
      </c>
      <c r="D1011" s="126" t="s">
        <v>11937</v>
      </c>
      <c r="E1011" s="127">
        <v>43861</v>
      </c>
      <c r="F1011" s="127">
        <v>43889</v>
      </c>
      <c r="G1011" s="129">
        <v>35090</v>
      </c>
    </row>
    <row r="1012" spans="1:7" x14ac:dyDescent="0.35">
      <c r="A1012" s="125" t="s">
        <v>11797</v>
      </c>
      <c r="B1012" s="125" t="s">
        <v>11872</v>
      </c>
      <c r="C1012" s="125" t="s">
        <v>11873</v>
      </c>
      <c r="D1012" s="126" t="s">
        <v>11938</v>
      </c>
      <c r="E1012" s="127">
        <v>43861</v>
      </c>
      <c r="F1012" s="127">
        <v>43889</v>
      </c>
      <c r="G1012" s="129">
        <v>49393</v>
      </c>
    </row>
    <row r="1013" spans="1:7" x14ac:dyDescent="0.35">
      <c r="A1013" s="125" t="s">
        <v>11797</v>
      </c>
      <c r="B1013" s="125" t="s">
        <v>11872</v>
      </c>
      <c r="C1013" s="125" t="s">
        <v>11873</v>
      </c>
      <c r="D1013" s="126" t="s">
        <v>11939</v>
      </c>
      <c r="E1013" s="127">
        <v>43889</v>
      </c>
      <c r="F1013" s="127">
        <v>43921</v>
      </c>
      <c r="G1013" s="129">
        <v>51279</v>
      </c>
    </row>
    <row r="1014" spans="1:7" x14ac:dyDescent="0.35">
      <c r="A1014" s="125" t="s">
        <v>11797</v>
      </c>
      <c r="B1014" s="125" t="s">
        <v>11872</v>
      </c>
      <c r="C1014" s="125" t="s">
        <v>11873</v>
      </c>
      <c r="D1014" s="126" t="s">
        <v>11940</v>
      </c>
      <c r="E1014" s="127">
        <v>43889</v>
      </c>
      <c r="F1014" s="127">
        <v>43921</v>
      </c>
      <c r="G1014" s="129">
        <v>67291</v>
      </c>
    </row>
    <row r="1015" spans="1:7" x14ac:dyDescent="0.35">
      <c r="A1015" s="125" t="s">
        <v>11797</v>
      </c>
      <c r="B1015" s="125" t="s">
        <v>11872</v>
      </c>
      <c r="C1015" s="125" t="s">
        <v>11873</v>
      </c>
      <c r="D1015" s="126" t="s">
        <v>11941</v>
      </c>
      <c r="E1015" s="127">
        <v>43889</v>
      </c>
      <c r="F1015" s="127">
        <v>43921</v>
      </c>
      <c r="G1015" s="129">
        <v>33058</v>
      </c>
    </row>
    <row r="1016" spans="1:7" x14ac:dyDescent="0.35">
      <c r="A1016" s="125" t="s">
        <v>11797</v>
      </c>
      <c r="B1016" s="125" t="s">
        <v>11872</v>
      </c>
      <c r="C1016" s="125" t="s">
        <v>11873</v>
      </c>
      <c r="D1016" s="126" t="s">
        <v>11942</v>
      </c>
      <c r="E1016" s="127">
        <v>43889</v>
      </c>
      <c r="F1016" s="127">
        <v>43921</v>
      </c>
      <c r="G1016" s="129">
        <v>28058</v>
      </c>
    </row>
    <row r="1017" spans="1:7" x14ac:dyDescent="0.35">
      <c r="A1017" s="125" t="s">
        <v>11797</v>
      </c>
      <c r="B1017" s="125" t="s">
        <v>11872</v>
      </c>
      <c r="C1017" s="125" t="s">
        <v>11873</v>
      </c>
      <c r="D1017" s="126" t="s">
        <v>11943</v>
      </c>
      <c r="E1017" s="127">
        <v>43889</v>
      </c>
      <c r="F1017" s="127">
        <v>43921</v>
      </c>
      <c r="G1017" s="129">
        <v>49544</v>
      </c>
    </row>
    <row r="1018" spans="1:7" x14ac:dyDescent="0.35">
      <c r="A1018" s="125" t="s">
        <v>11797</v>
      </c>
      <c r="B1018" s="125" t="s">
        <v>11872</v>
      </c>
      <c r="C1018" s="125" t="s">
        <v>11873</v>
      </c>
      <c r="D1018" s="126" t="s">
        <v>11944</v>
      </c>
      <c r="E1018" s="127">
        <v>43889</v>
      </c>
      <c r="F1018" s="127">
        <v>43921</v>
      </c>
      <c r="G1018" s="129">
        <v>50189</v>
      </c>
    </row>
    <row r="1019" spans="1:7" x14ac:dyDescent="0.35">
      <c r="A1019" s="125" t="s">
        <v>11797</v>
      </c>
      <c r="B1019" s="125" t="s">
        <v>11872</v>
      </c>
      <c r="C1019" s="125" t="s">
        <v>11873</v>
      </c>
      <c r="D1019" s="126" t="s">
        <v>11945</v>
      </c>
      <c r="E1019" s="127">
        <v>43889</v>
      </c>
      <c r="F1019" s="127">
        <v>43921</v>
      </c>
      <c r="G1019" s="129">
        <v>44326</v>
      </c>
    </row>
    <row r="1020" spans="1:7" x14ac:dyDescent="0.35">
      <c r="A1020" s="125" t="s">
        <v>11797</v>
      </c>
      <c r="B1020" s="125" t="s">
        <v>11872</v>
      </c>
      <c r="C1020" s="125" t="s">
        <v>11873</v>
      </c>
      <c r="D1020" s="126" t="s">
        <v>11946</v>
      </c>
      <c r="E1020" s="127">
        <v>43889</v>
      </c>
      <c r="F1020" s="127">
        <v>43921</v>
      </c>
      <c r="G1020" s="129">
        <v>55007</v>
      </c>
    </row>
    <row r="1021" spans="1:7" x14ac:dyDescent="0.35">
      <c r="A1021" s="125" t="s">
        <v>11797</v>
      </c>
      <c r="B1021" s="125" t="s">
        <v>11872</v>
      </c>
      <c r="C1021" s="125" t="s">
        <v>11873</v>
      </c>
      <c r="D1021" s="126" t="s">
        <v>11947</v>
      </c>
      <c r="E1021" s="127">
        <v>43921</v>
      </c>
      <c r="F1021" s="127">
        <v>43951</v>
      </c>
      <c r="G1021" s="129">
        <v>37635</v>
      </c>
    </row>
    <row r="1022" spans="1:7" x14ac:dyDescent="0.35">
      <c r="A1022" s="125" t="s">
        <v>11797</v>
      </c>
      <c r="B1022" s="125" t="s">
        <v>11872</v>
      </c>
      <c r="C1022" s="125" t="s">
        <v>11873</v>
      </c>
      <c r="D1022" s="126" t="s">
        <v>11948</v>
      </c>
      <c r="E1022" s="127">
        <v>43921</v>
      </c>
      <c r="F1022" s="127">
        <v>43951</v>
      </c>
      <c r="G1022" s="129">
        <v>43258</v>
      </c>
    </row>
    <row r="1023" spans="1:7" x14ac:dyDescent="0.35">
      <c r="A1023" s="125" t="s">
        <v>11797</v>
      </c>
      <c r="B1023" s="125" t="s">
        <v>11872</v>
      </c>
      <c r="C1023" s="125" t="s">
        <v>11873</v>
      </c>
      <c r="D1023" s="126" t="s">
        <v>11949</v>
      </c>
      <c r="E1023" s="127">
        <v>43921</v>
      </c>
      <c r="F1023" s="127">
        <v>43951</v>
      </c>
      <c r="G1023" s="129">
        <v>33707</v>
      </c>
    </row>
    <row r="1024" spans="1:7" x14ac:dyDescent="0.35">
      <c r="A1024" s="125" t="s">
        <v>11797</v>
      </c>
      <c r="B1024" s="125" t="s">
        <v>11872</v>
      </c>
      <c r="C1024" s="125" t="s">
        <v>11873</v>
      </c>
      <c r="D1024" s="126" t="s">
        <v>11950</v>
      </c>
      <c r="E1024" s="127">
        <v>43921</v>
      </c>
      <c r="F1024" s="127">
        <v>43951</v>
      </c>
      <c r="G1024" s="129">
        <v>47972</v>
      </c>
    </row>
    <row r="1025" spans="1:7" x14ac:dyDescent="0.35">
      <c r="A1025" s="125" t="s">
        <v>11797</v>
      </c>
      <c r="B1025" s="125" t="s">
        <v>11872</v>
      </c>
      <c r="C1025" s="125" t="s">
        <v>11873</v>
      </c>
      <c r="D1025" s="126" t="s">
        <v>11951</v>
      </c>
      <c r="E1025" s="127">
        <v>43921</v>
      </c>
      <c r="F1025" s="127">
        <v>43951</v>
      </c>
      <c r="G1025" s="129">
        <v>34445</v>
      </c>
    </row>
    <row r="1026" spans="1:7" x14ac:dyDescent="0.35">
      <c r="A1026" s="125" t="s">
        <v>11797</v>
      </c>
      <c r="B1026" s="125" t="s">
        <v>11872</v>
      </c>
      <c r="C1026" s="125" t="s">
        <v>11873</v>
      </c>
      <c r="D1026" s="126" t="s">
        <v>11952</v>
      </c>
      <c r="E1026" s="127">
        <v>43921</v>
      </c>
      <c r="F1026" s="127">
        <v>43951</v>
      </c>
      <c r="G1026" s="129">
        <v>19353</v>
      </c>
    </row>
    <row r="1027" spans="1:7" x14ac:dyDescent="0.35">
      <c r="A1027" s="125" t="s">
        <v>11797</v>
      </c>
      <c r="B1027" s="125" t="s">
        <v>11872</v>
      </c>
      <c r="C1027" s="125" t="s">
        <v>11873</v>
      </c>
      <c r="D1027" s="126" t="s">
        <v>11953</v>
      </c>
      <c r="E1027" s="127">
        <v>43921</v>
      </c>
      <c r="F1027" s="127">
        <v>43951</v>
      </c>
      <c r="G1027" s="129">
        <v>26685</v>
      </c>
    </row>
    <row r="1028" spans="1:7" x14ac:dyDescent="0.35">
      <c r="A1028" s="125" t="s">
        <v>11797</v>
      </c>
      <c r="B1028" s="125" t="s">
        <v>11872</v>
      </c>
      <c r="C1028" s="125" t="s">
        <v>11873</v>
      </c>
      <c r="D1028" s="126" t="s">
        <v>11954</v>
      </c>
      <c r="E1028" s="127">
        <v>43921</v>
      </c>
      <c r="F1028" s="127">
        <v>43951</v>
      </c>
      <c r="G1028" s="129">
        <v>35534</v>
      </c>
    </row>
    <row r="1029" spans="1:7" x14ac:dyDescent="0.35">
      <c r="A1029" s="125" t="s">
        <v>11797</v>
      </c>
      <c r="B1029" s="125" t="s">
        <v>11872</v>
      </c>
      <c r="C1029" s="125" t="s">
        <v>11873</v>
      </c>
      <c r="D1029" s="126" t="s">
        <v>11955</v>
      </c>
      <c r="E1029" s="127">
        <v>43921</v>
      </c>
      <c r="F1029" s="127">
        <v>43951</v>
      </c>
      <c r="G1029" s="129">
        <v>30272</v>
      </c>
    </row>
    <row r="1030" spans="1:7" x14ac:dyDescent="0.35">
      <c r="A1030" s="125" t="s">
        <v>11797</v>
      </c>
      <c r="B1030" s="125" t="s">
        <v>11872</v>
      </c>
      <c r="C1030" s="125" t="s">
        <v>11873</v>
      </c>
      <c r="D1030" s="126" t="s">
        <v>11956</v>
      </c>
      <c r="E1030" s="127">
        <v>43921</v>
      </c>
      <c r="F1030" s="127">
        <v>43921</v>
      </c>
      <c r="G1030" s="129">
        <v>28197</v>
      </c>
    </row>
    <row r="1031" spans="1:7" x14ac:dyDescent="0.35">
      <c r="A1031" s="125" t="s">
        <v>11797</v>
      </c>
      <c r="B1031" s="125" t="s">
        <v>11872</v>
      </c>
      <c r="C1031" s="125" t="s">
        <v>11873</v>
      </c>
      <c r="D1031" s="126" t="s">
        <v>11957</v>
      </c>
      <c r="E1031" s="127">
        <v>43951</v>
      </c>
      <c r="F1031" s="127">
        <v>43982</v>
      </c>
      <c r="G1031" s="129">
        <v>50673</v>
      </c>
    </row>
    <row r="1032" spans="1:7" x14ac:dyDescent="0.35">
      <c r="A1032" s="125" t="s">
        <v>11797</v>
      </c>
      <c r="B1032" s="125" t="s">
        <v>11872</v>
      </c>
      <c r="C1032" s="125" t="s">
        <v>11873</v>
      </c>
      <c r="D1032" s="126" t="s">
        <v>11958</v>
      </c>
      <c r="E1032" s="127">
        <v>43951</v>
      </c>
      <c r="F1032" s="127">
        <v>43982</v>
      </c>
      <c r="G1032" s="129">
        <v>33402</v>
      </c>
    </row>
    <row r="1033" spans="1:7" x14ac:dyDescent="0.35">
      <c r="A1033" s="125" t="s">
        <v>11797</v>
      </c>
      <c r="B1033" s="125" t="s">
        <v>11872</v>
      </c>
      <c r="C1033" s="125" t="s">
        <v>11873</v>
      </c>
      <c r="D1033" s="126" t="s">
        <v>11959</v>
      </c>
      <c r="E1033" s="127">
        <v>43951</v>
      </c>
      <c r="F1033" s="127">
        <v>43982</v>
      </c>
      <c r="G1033" s="129">
        <v>56412</v>
      </c>
    </row>
    <row r="1034" spans="1:7" x14ac:dyDescent="0.35">
      <c r="A1034" s="125" t="s">
        <v>11797</v>
      </c>
      <c r="B1034" s="125" t="s">
        <v>11872</v>
      </c>
      <c r="C1034" s="125" t="s">
        <v>11873</v>
      </c>
      <c r="D1034" s="126" t="s">
        <v>11960</v>
      </c>
      <c r="E1034" s="127">
        <v>43951</v>
      </c>
      <c r="F1034" s="127">
        <v>43982</v>
      </c>
      <c r="G1034" s="129">
        <v>4287</v>
      </c>
    </row>
    <row r="1035" spans="1:7" x14ac:dyDescent="0.35">
      <c r="A1035" s="125" t="s">
        <v>11797</v>
      </c>
      <c r="B1035" s="125" t="s">
        <v>11872</v>
      </c>
      <c r="C1035" s="125" t="s">
        <v>11873</v>
      </c>
      <c r="D1035" s="126" t="s">
        <v>11961</v>
      </c>
      <c r="E1035" s="127">
        <v>43951</v>
      </c>
      <c r="F1035" s="127">
        <v>43982</v>
      </c>
      <c r="G1035" s="129">
        <v>45709</v>
      </c>
    </row>
    <row r="1036" spans="1:7" x14ac:dyDescent="0.35">
      <c r="A1036" s="125" t="s">
        <v>11797</v>
      </c>
      <c r="B1036" s="125" t="s">
        <v>11872</v>
      </c>
      <c r="C1036" s="125" t="s">
        <v>11873</v>
      </c>
      <c r="D1036" s="126" t="s">
        <v>11962</v>
      </c>
      <c r="E1036" s="127">
        <v>43951</v>
      </c>
      <c r="F1036" s="127">
        <v>43982</v>
      </c>
      <c r="G1036" s="129">
        <v>38087</v>
      </c>
    </row>
    <row r="1037" spans="1:7" x14ac:dyDescent="0.35">
      <c r="A1037" s="125" t="s">
        <v>11797</v>
      </c>
      <c r="B1037" s="125" t="s">
        <v>11872</v>
      </c>
      <c r="C1037" s="125" t="s">
        <v>11873</v>
      </c>
      <c r="D1037" s="126" t="s">
        <v>11963</v>
      </c>
      <c r="E1037" s="127">
        <v>43951</v>
      </c>
      <c r="F1037" s="127">
        <v>43982</v>
      </c>
      <c r="G1037" s="129">
        <v>52027</v>
      </c>
    </row>
    <row r="1038" spans="1:7" x14ac:dyDescent="0.35">
      <c r="A1038" s="125" t="s">
        <v>11797</v>
      </c>
      <c r="B1038" s="125" t="s">
        <v>11872</v>
      </c>
      <c r="C1038" s="125" t="s">
        <v>11873</v>
      </c>
      <c r="D1038" s="126" t="s">
        <v>11964</v>
      </c>
      <c r="E1038" s="127">
        <v>43982</v>
      </c>
      <c r="F1038" s="127">
        <v>44012</v>
      </c>
      <c r="G1038" s="129">
        <v>16224</v>
      </c>
    </row>
    <row r="1039" spans="1:7" x14ac:dyDescent="0.35">
      <c r="A1039" s="125" t="s">
        <v>11797</v>
      </c>
      <c r="B1039" s="125" t="s">
        <v>11872</v>
      </c>
      <c r="C1039" s="125" t="s">
        <v>11873</v>
      </c>
      <c r="D1039" s="126" t="s">
        <v>11965</v>
      </c>
      <c r="E1039" s="127">
        <v>43982</v>
      </c>
      <c r="F1039" s="127">
        <v>44012</v>
      </c>
      <c r="G1039" s="129">
        <v>28457</v>
      </c>
    </row>
    <row r="1040" spans="1:7" x14ac:dyDescent="0.35">
      <c r="A1040" s="125" t="s">
        <v>11797</v>
      </c>
      <c r="B1040" s="125" t="s">
        <v>11872</v>
      </c>
      <c r="C1040" s="125" t="s">
        <v>11873</v>
      </c>
      <c r="D1040" s="126" t="s">
        <v>11966</v>
      </c>
      <c r="E1040" s="127">
        <v>43982</v>
      </c>
      <c r="F1040" s="127">
        <v>44012</v>
      </c>
      <c r="G1040" s="129">
        <v>35401</v>
      </c>
    </row>
    <row r="1041" spans="1:7" x14ac:dyDescent="0.35">
      <c r="A1041" s="125" t="s">
        <v>11797</v>
      </c>
      <c r="B1041" s="125" t="s">
        <v>11872</v>
      </c>
      <c r="C1041" s="125" t="s">
        <v>11873</v>
      </c>
      <c r="D1041" s="126" t="s">
        <v>11967</v>
      </c>
      <c r="E1041" s="127">
        <v>43982</v>
      </c>
      <c r="F1041" s="127">
        <v>44012</v>
      </c>
      <c r="G1041" s="129">
        <v>14998</v>
      </c>
    </row>
    <row r="1042" spans="1:7" x14ac:dyDescent="0.35">
      <c r="A1042" s="125" t="s">
        <v>11797</v>
      </c>
      <c r="B1042" s="125" t="s">
        <v>11872</v>
      </c>
      <c r="C1042" s="125" t="s">
        <v>11873</v>
      </c>
      <c r="D1042" s="126" t="s">
        <v>11968</v>
      </c>
      <c r="E1042" s="127">
        <v>43982</v>
      </c>
      <c r="F1042" s="127">
        <v>44012</v>
      </c>
      <c r="G1042" s="129">
        <v>29879</v>
      </c>
    </row>
    <row r="1043" spans="1:7" x14ac:dyDescent="0.35">
      <c r="A1043" s="125" t="s">
        <v>11797</v>
      </c>
      <c r="B1043" s="125" t="s">
        <v>11872</v>
      </c>
      <c r="C1043" s="125" t="s">
        <v>11873</v>
      </c>
      <c r="D1043" s="126" t="s">
        <v>11969</v>
      </c>
      <c r="E1043" s="127">
        <v>43982</v>
      </c>
      <c r="F1043" s="127">
        <v>44012</v>
      </c>
      <c r="G1043" s="129">
        <v>36596</v>
      </c>
    </row>
    <row r="1044" spans="1:7" x14ac:dyDescent="0.35">
      <c r="A1044" s="125" t="s">
        <v>11797</v>
      </c>
      <c r="B1044" s="125" t="s">
        <v>11872</v>
      </c>
      <c r="C1044" s="125" t="s">
        <v>11873</v>
      </c>
      <c r="D1044" s="126" t="s">
        <v>11970</v>
      </c>
      <c r="E1044" s="127">
        <v>43982</v>
      </c>
      <c r="F1044" s="127">
        <v>44012</v>
      </c>
      <c r="G1044" s="129">
        <v>32816</v>
      </c>
    </row>
    <row r="1045" spans="1:7" x14ac:dyDescent="0.35">
      <c r="A1045" s="125" t="s">
        <v>11797</v>
      </c>
      <c r="B1045" s="125" t="s">
        <v>11872</v>
      </c>
      <c r="C1045" s="125" t="s">
        <v>11873</v>
      </c>
      <c r="D1045" s="126" t="s">
        <v>11971</v>
      </c>
      <c r="E1045" s="127">
        <v>43982</v>
      </c>
      <c r="F1045" s="127">
        <v>44012</v>
      </c>
      <c r="G1045" s="129">
        <v>13625</v>
      </c>
    </row>
    <row r="1046" spans="1:7" x14ac:dyDescent="0.35">
      <c r="A1046" s="125" t="s">
        <v>11797</v>
      </c>
      <c r="B1046" s="125" t="s">
        <v>11872</v>
      </c>
      <c r="C1046" s="125" t="s">
        <v>11873</v>
      </c>
      <c r="D1046" s="126" t="s">
        <v>11972</v>
      </c>
      <c r="E1046" s="127">
        <v>44012</v>
      </c>
      <c r="F1046" s="127">
        <v>44042</v>
      </c>
      <c r="G1046" s="129">
        <v>12459</v>
      </c>
    </row>
    <row r="1047" spans="1:7" x14ac:dyDescent="0.35">
      <c r="A1047" s="125" t="s">
        <v>11797</v>
      </c>
      <c r="B1047" s="125" t="s">
        <v>11872</v>
      </c>
      <c r="C1047" s="125" t="s">
        <v>11873</v>
      </c>
      <c r="D1047" s="126" t="s">
        <v>11973</v>
      </c>
      <c r="E1047" s="127">
        <v>44012</v>
      </c>
      <c r="F1047" s="127">
        <v>44042</v>
      </c>
      <c r="G1047" s="129">
        <v>41620</v>
      </c>
    </row>
    <row r="1048" spans="1:7" x14ac:dyDescent="0.35">
      <c r="A1048" s="125" t="s">
        <v>11797</v>
      </c>
      <c r="B1048" s="125" t="s">
        <v>11872</v>
      </c>
      <c r="C1048" s="125" t="s">
        <v>11873</v>
      </c>
      <c r="D1048" s="126" t="s">
        <v>11974</v>
      </c>
      <c r="E1048" s="127">
        <v>44012</v>
      </c>
      <c r="F1048" s="127">
        <v>44042</v>
      </c>
      <c r="G1048" s="129">
        <v>23479</v>
      </c>
    </row>
    <row r="1049" spans="1:7" x14ac:dyDescent="0.35">
      <c r="A1049" s="125" t="s">
        <v>11797</v>
      </c>
      <c r="B1049" s="125" t="s">
        <v>11872</v>
      </c>
      <c r="C1049" s="125" t="s">
        <v>11873</v>
      </c>
      <c r="D1049" s="126" t="s">
        <v>11975</v>
      </c>
      <c r="E1049" s="127">
        <v>44012</v>
      </c>
      <c r="F1049" s="127">
        <v>44042</v>
      </c>
      <c r="G1049" s="129">
        <v>48936</v>
      </c>
    </row>
    <row r="1050" spans="1:7" x14ac:dyDescent="0.35">
      <c r="A1050" s="125" t="s">
        <v>11797</v>
      </c>
      <c r="B1050" s="125" t="s">
        <v>11872</v>
      </c>
      <c r="C1050" s="125" t="s">
        <v>11873</v>
      </c>
      <c r="D1050" s="126" t="s">
        <v>11976</v>
      </c>
      <c r="E1050" s="127">
        <v>44012</v>
      </c>
      <c r="F1050" s="127">
        <v>44042</v>
      </c>
      <c r="G1050" s="129">
        <v>50791</v>
      </c>
    </row>
    <row r="1051" spans="1:7" x14ac:dyDescent="0.35">
      <c r="A1051" s="125" t="s">
        <v>11797</v>
      </c>
      <c r="B1051" s="125" t="s">
        <v>11872</v>
      </c>
      <c r="C1051" s="125" t="s">
        <v>11873</v>
      </c>
      <c r="D1051" s="126" t="s">
        <v>11977</v>
      </c>
      <c r="E1051" s="127">
        <v>44043</v>
      </c>
      <c r="F1051" s="127">
        <v>44073</v>
      </c>
      <c r="G1051" s="129">
        <v>41625</v>
      </c>
    </row>
    <row r="1052" spans="1:7" x14ac:dyDescent="0.35">
      <c r="A1052" s="125" t="s">
        <v>11797</v>
      </c>
      <c r="B1052" s="125" t="s">
        <v>11872</v>
      </c>
      <c r="C1052" s="125" t="s">
        <v>11873</v>
      </c>
      <c r="D1052" s="126" t="s">
        <v>11978</v>
      </c>
      <c r="E1052" s="127">
        <v>44043</v>
      </c>
      <c r="F1052" s="127">
        <v>44073</v>
      </c>
      <c r="G1052" s="129">
        <v>17059</v>
      </c>
    </row>
    <row r="1053" spans="1:7" x14ac:dyDescent="0.35">
      <c r="A1053" s="125" t="s">
        <v>11797</v>
      </c>
      <c r="B1053" s="125" t="s">
        <v>11872</v>
      </c>
      <c r="C1053" s="125" t="s">
        <v>11873</v>
      </c>
      <c r="D1053" s="126" t="s">
        <v>11979</v>
      </c>
      <c r="E1053" s="127">
        <v>44043</v>
      </c>
      <c r="F1053" s="127">
        <v>44073</v>
      </c>
      <c r="G1053" s="129">
        <v>19431</v>
      </c>
    </row>
    <row r="1054" spans="1:7" x14ac:dyDescent="0.35">
      <c r="A1054" s="125" t="s">
        <v>11797</v>
      </c>
      <c r="B1054" s="125" t="s">
        <v>11872</v>
      </c>
      <c r="C1054" s="125" t="s">
        <v>11873</v>
      </c>
      <c r="D1054" s="126" t="s">
        <v>11980</v>
      </c>
      <c r="E1054" s="127">
        <v>44043</v>
      </c>
      <c r="F1054" s="127">
        <v>44073</v>
      </c>
      <c r="G1054" s="129">
        <v>13476</v>
      </c>
    </row>
    <row r="1055" spans="1:7" x14ac:dyDescent="0.35">
      <c r="A1055" s="125" t="s">
        <v>11797</v>
      </c>
      <c r="B1055" s="125" t="s">
        <v>11872</v>
      </c>
      <c r="C1055" s="125" t="s">
        <v>11873</v>
      </c>
      <c r="D1055" s="126" t="s">
        <v>11981</v>
      </c>
      <c r="E1055" s="127">
        <v>44043</v>
      </c>
      <c r="F1055" s="127">
        <v>44073</v>
      </c>
      <c r="G1055" s="129">
        <v>21385</v>
      </c>
    </row>
    <row r="1056" spans="1:7" x14ac:dyDescent="0.35">
      <c r="A1056" s="125" t="s">
        <v>11797</v>
      </c>
      <c r="B1056" s="125" t="s">
        <v>11872</v>
      </c>
      <c r="C1056" s="125" t="s">
        <v>11873</v>
      </c>
      <c r="D1056" s="126" t="s">
        <v>11982</v>
      </c>
      <c r="E1056" s="127">
        <v>44043</v>
      </c>
      <c r="F1056" s="127">
        <v>44073</v>
      </c>
      <c r="G1056" s="129">
        <v>22286</v>
      </c>
    </row>
    <row r="1057" spans="1:7" x14ac:dyDescent="0.35">
      <c r="A1057" s="125" t="s">
        <v>11797</v>
      </c>
      <c r="B1057" s="125" t="s">
        <v>11872</v>
      </c>
      <c r="C1057" s="125" t="s">
        <v>11873</v>
      </c>
      <c r="D1057" s="126" t="s">
        <v>11983</v>
      </c>
      <c r="E1057" s="127">
        <v>44043</v>
      </c>
      <c r="F1057" s="127">
        <v>44073</v>
      </c>
      <c r="G1057" s="129">
        <v>40237</v>
      </c>
    </row>
    <row r="1058" spans="1:7" x14ac:dyDescent="0.35">
      <c r="A1058" s="125" t="s">
        <v>11797</v>
      </c>
      <c r="B1058" s="125" t="s">
        <v>11872</v>
      </c>
      <c r="C1058" s="125" t="s">
        <v>11873</v>
      </c>
      <c r="D1058" s="126" t="s">
        <v>11984</v>
      </c>
      <c r="E1058" s="127">
        <v>44074</v>
      </c>
      <c r="F1058" s="127">
        <v>44104</v>
      </c>
      <c r="G1058" s="129">
        <v>49360</v>
      </c>
    </row>
    <row r="1059" spans="1:7" x14ac:dyDescent="0.35">
      <c r="A1059" s="125" t="s">
        <v>11797</v>
      </c>
      <c r="B1059" s="125" t="s">
        <v>11872</v>
      </c>
      <c r="C1059" s="125" t="s">
        <v>11873</v>
      </c>
      <c r="D1059" s="126" t="s">
        <v>11985</v>
      </c>
      <c r="E1059" s="127">
        <v>44074</v>
      </c>
      <c r="F1059" s="127">
        <v>44104</v>
      </c>
      <c r="G1059" s="129">
        <v>71291</v>
      </c>
    </row>
    <row r="1060" spans="1:7" x14ac:dyDescent="0.35">
      <c r="A1060" s="125" t="s">
        <v>11797</v>
      </c>
      <c r="B1060" s="125" t="s">
        <v>11872</v>
      </c>
      <c r="C1060" s="125" t="s">
        <v>11873</v>
      </c>
      <c r="D1060" s="126" t="s">
        <v>11986</v>
      </c>
      <c r="E1060" s="127">
        <v>44074</v>
      </c>
      <c r="F1060" s="127">
        <v>44104</v>
      </c>
      <c r="G1060" s="129">
        <v>60342</v>
      </c>
    </row>
    <row r="1061" spans="1:7" x14ac:dyDescent="0.35">
      <c r="A1061" s="125" t="s">
        <v>11797</v>
      </c>
      <c r="B1061" s="125" t="s">
        <v>11872</v>
      </c>
      <c r="C1061" s="125" t="s">
        <v>11873</v>
      </c>
      <c r="D1061" s="126" t="s">
        <v>11987</v>
      </c>
      <c r="E1061" s="127">
        <v>44074</v>
      </c>
      <c r="F1061" s="127">
        <v>44104</v>
      </c>
      <c r="G1061" s="129">
        <v>36477</v>
      </c>
    </row>
    <row r="1062" spans="1:7" x14ac:dyDescent="0.35">
      <c r="A1062" s="125" t="s">
        <v>11797</v>
      </c>
      <c r="B1062" s="125" t="s">
        <v>11872</v>
      </c>
      <c r="C1062" s="125" t="s">
        <v>11873</v>
      </c>
      <c r="D1062" s="126" t="s">
        <v>11988</v>
      </c>
      <c r="E1062" s="127">
        <v>44074</v>
      </c>
      <c r="F1062" s="127">
        <v>44104</v>
      </c>
      <c r="G1062" s="129">
        <v>47144</v>
      </c>
    </row>
    <row r="1063" spans="1:7" x14ac:dyDescent="0.35">
      <c r="A1063" s="125" t="s">
        <v>11797</v>
      </c>
      <c r="B1063" s="125" t="s">
        <v>11872</v>
      </c>
      <c r="C1063" s="125" t="s">
        <v>11873</v>
      </c>
      <c r="D1063" s="126" t="s">
        <v>11989</v>
      </c>
      <c r="E1063" s="127">
        <v>44074</v>
      </c>
      <c r="F1063" s="127">
        <v>44104</v>
      </c>
      <c r="G1063" s="129">
        <v>34686</v>
      </c>
    </row>
    <row r="1064" spans="1:7" x14ac:dyDescent="0.35">
      <c r="A1064" s="125" t="s">
        <v>11797</v>
      </c>
      <c r="B1064" s="125" t="s">
        <v>11872</v>
      </c>
      <c r="C1064" s="125" t="s">
        <v>11873</v>
      </c>
      <c r="D1064" s="126" t="s">
        <v>11990</v>
      </c>
      <c r="E1064" s="127">
        <v>44074</v>
      </c>
      <c r="F1064" s="127">
        <v>44104</v>
      </c>
      <c r="G1064" s="129">
        <v>66558</v>
      </c>
    </row>
    <row r="1065" spans="1:7" x14ac:dyDescent="0.35">
      <c r="A1065" s="125" t="s">
        <v>11797</v>
      </c>
      <c r="B1065" s="125" t="s">
        <v>11872</v>
      </c>
      <c r="C1065" s="125" t="s">
        <v>11873</v>
      </c>
      <c r="D1065" s="126" t="s">
        <v>11991</v>
      </c>
      <c r="E1065" s="127">
        <v>44074</v>
      </c>
      <c r="F1065" s="127">
        <v>44104</v>
      </c>
      <c r="G1065" s="129">
        <v>68236</v>
      </c>
    </row>
    <row r="1066" spans="1:7" x14ac:dyDescent="0.35">
      <c r="A1066" s="125" t="s">
        <v>11797</v>
      </c>
      <c r="B1066" s="125" t="s">
        <v>11872</v>
      </c>
      <c r="C1066" s="125" t="s">
        <v>11873</v>
      </c>
      <c r="D1066" s="126" t="s">
        <v>11992</v>
      </c>
      <c r="E1066" s="127">
        <v>44074</v>
      </c>
      <c r="F1066" s="127">
        <v>44104</v>
      </c>
      <c r="G1066" s="129">
        <v>74765</v>
      </c>
    </row>
    <row r="1067" spans="1:7" x14ac:dyDescent="0.35">
      <c r="A1067" s="125" t="s">
        <v>11797</v>
      </c>
      <c r="B1067" s="125" t="s">
        <v>11872</v>
      </c>
      <c r="C1067" s="125" t="s">
        <v>11873</v>
      </c>
      <c r="D1067" s="126" t="s">
        <v>11993</v>
      </c>
      <c r="E1067" s="127">
        <v>44074</v>
      </c>
      <c r="F1067" s="127">
        <v>44104</v>
      </c>
      <c r="G1067" s="129">
        <v>57750</v>
      </c>
    </row>
    <row r="1068" spans="1:7" x14ac:dyDescent="0.35">
      <c r="A1068" s="125" t="s">
        <v>11797</v>
      </c>
      <c r="B1068" s="125" t="s">
        <v>11872</v>
      </c>
      <c r="C1068" s="125" t="s">
        <v>11873</v>
      </c>
      <c r="D1068" s="126" t="s">
        <v>11994</v>
      </c>
      <c r="E1068" s="127">
        <v>44074</v>
      </c>
      <c r="F1068" s="127">
        <v>44104</v>
      </c>
      <c r="G1068" s="129">
        <v>59850</v>
      </c>
    </row>
    <row r="1069" spans="1:7" x14ac:dyDescent="0.35">
      <c r="A1069" s="125" t="s">
        <v>11797</v>
      </c>
      <c r="B1069" s="125" t="s">
        <v>11872</v>
      </c>
      <c r="C1069" s="125" t="s">
        <v>11873</v>
      </c>
      <c r="D1069" s="126" t="s">
        <v>11995</v>
      </c>
      <c r="E1069" s="127">
        <v>44104</v>
      </c>
      <c r="F1069" s="127">
        <v>44134</v>
      </c>
      <c r="G1069" s="129">
        <v>28344</v>
      </c>
    </row>
    <row r="1070" spans="1:7" x14ac:dyDescent="0.35">
      <c r="A1070" s="125" t="s">
        <v>11797</v>
      </c>
      <c r="B1070" s="125" t="s">
        <v>11872</v>
      </c>
      <c r="C1070" s="125" t="s">
        <v>11873</v>
      </c>
      <c r="D1070" s="126" t="s">
        <v>11996</v>
      </c>
      <c r="E1070" s="127">
        <v>44104</v>
      </c>
      <c r="F1070" s="127">
        <v>44134</v>
      </c>
      <c r="G1070" s="129">
        <v>63414</v>
      </c>
    </row>
    <row r="1071" spans="1:7" x14ac:dyDescent="0.35">
      <c r="A1071" s="125" t="s">
        <v>11797</v>
      </c>
      <c r="B1071" s="125" t="s">
        <v>11872</v>
      </c>
      <c r="C1071" s="125" t="s">
        <v>11873</v>
      </c>
      <c r="D1071" s="126" t="s">
        <v>11997</v>
      </c>
      <c r="E1071" s="127">
        <v>44104</v>
      </c>
      <c r="F1071" s="127">
        <v>44134</v>
      </c>
      <c r="G1071" s="129">
        <v>64053</v>
      </c>
    </row>
    <row r="1072" spans="1:7" x14ac:dyDescent="0.35">
      <c r="A1072" s="125" t="s">
        <v>11797</v>
      </c>
      <c r="B1072" s="125" t="s">
        <v>11872</v>
      </c>
      <c r="C1072" s="125" t="s">
        <v>11873</v>
      </c>
      <c r="D1072" s="126" t="s">
        <v>11998</v>
      </c>
      <c r="E1072" s="127">
        <v>44104</v>
      </c>
      <c r="F1072" s="127">
        <v>44134</v>
      </c>
      <c r="G1072" s="129">
        <v>59952</v>
      </c>
    </row>
    <row r="1073" spans="1:7" x14ac:dyDescent="0.35">
      <c r="A1073" s="125" t="s">
        <v>11797</v>
      </c>
      <c r="B1073" s="125" t="s">
        <v>11872</v>
      </c>
      <c r="C1073" s="125" t="s">
        <v>11873</v>
      </c>
      <c r="D1073" s="126" t="s">
        <v>11999</v>
      </c>
      <c r="E1073" s="127">
        <v>44104</v>
      </c>
      <c r="F1073" s="127">
        <v>44134</v>
      </c>
      <c r="G1073" s="129">
        <v>29302</v>
      </c>
    </row>
    <row r="1074" spans="1:7" x14ac:dyDescent="0.35">
      <c r="A1074" s="125" t="s">
        <v>11797</v>
      </c>
      <c r="B1074" s="125" t="s">
        <v>11872</v>
      </c>
      <c r="C1074" s="125" t="s">
        <v>11873</v>
      </c>
      <c r="D1074" s="126" t="s">
        <v>12000</v>
      </c>
      <c r="E1074" s="127">
        <v>44196</v>
      </c>
      <c r="F1074" s="127">
        <v>44226</v>
      </c>
      <c r="G1074" s="129">
        <v>59890</v>
      </c>
    </row>
    <row r="1075" spans="1:7" x14ac:dyDescent="0.35">
      <c r="A1075" s="125" t="s">
        <v>11797</v>
      </c>
      <c r="B1075" s="125" t="s">
        <v>11872</v>
      </c>
      <c r="C1075" s="125" t="s">
        <v>11873</v>
      </c>
      <c r="D1075" s="126" t="s">
        <v>12001</v>
      </c>
      <c r="E1075" s="127">
        <v>44196</v>
      </c>
      <c r="F1075" s="127">
        <v>44226</v>
      </c>
      <c r="G1075" s="129">
        <v>124696</v>
      </c>
    </row>
    <row r="1076" spans="1:7" x14ac:dyDescent="0.35">
      <c r="A1076" s="125" t="s">
        <v>11797</v>
      </c>
      <c r="B1076" s="125" t="s">
        <v>11872</v>
      </c>
      <c r="C1076" s="125" t="s">
        <v>11873</v>
      </c>
      <c r="D1076" s="126" t="s">
        <v>12002</v>
      </c>
      <c r="E1076" s="127">
        <v>44196</v>
      </c>
      <c r="F1076" s="127">
        <v>44226</v>
      </c>
      <c r="G1076" s="129">
        <v>59279</v>
      </c>
    </row>
    <row r="1077" spans="1:7" x14ac:dyDescent="0.35">
      <c r="A1077" s="125" t="s">
        <v>11797</v>
      </c>
      <c r="B1077" s="125" t="s">
        <v>11872</v>
      </c>
      <c r="C1077" s="125" t="s">
        <v>11873</v>
      </c>
      <c r="D1077" s="126" t="s">
        <v>12003</v>
      </c>
      <c r="E1077" s="127">
        <v>44196</v>
      </c>
      <c r="F1077" s="127">
        <v>44226</v>
      </c>
      <c r="G1077" s="129">
        <v>119869</v>
      </c>
    </row>
    <row r="1078" spans="1:7" x14ac:dyDescent="0.35">
      <c r="A1078" s="125" t="s">
        <v>11797</v>
      </c>
      <c r="B1078" s="125" t="s">
        <v>11872</v>
      </c>
      <c r="C1078" s="125" t="s">
        <v>11873</v>
      </c>
      <c r="D1078" s="126" t="s">
        <v>12004</v>
      </c>
      <c r="E1078" s="127">
        <v>44196</v>
      </c>
      <c r="F1078" s="127">
        <v>44226</v>
      </c>
      <c r="G1078" s="129">
        <v>77619</v>
      </c>
    </row>
    <row r="1079" spans="1:7" x14ac:dyDescent="0.35">
      <c r="A1079" s="125" t="s">
        <v>11797</v>
      </c>
      <c r="B1079" s="125" t="s">
        <v>11872</v>
      </c>
      <c r="C1079" s="125" t="s">
        <v>11873</v>
      </c>
      <c r="D1079" s="126" t="s">
        <v>12005</v>
      </c>
      <c r="E1079" s="127">
        <v>44196</v>
      </c>
      <c r="F1079" s="127">
        <v>44226</v>
      </c>
      <c r="G1079" s="129">
        <v>113398</v>
      </c>
    </row>
    <row r="1080" spans="1:7" x14ac:dyDescent="0.35">
      <c r="A1080" s="125" t="s">
        <v>11797</v>
      </c>
      <c r="B1080" s="125" t="s">
        <v>11872</v>
      </c>
      <c r="C1080" s="125" t="s">
        <v>11873</v>
      </c>
      <c r="D1080" s="126" t="s">
        <v>12006</v>
      </c>
      <c r="E1080" s="127">
        <v>44196</v>
      </c>
      <c r="F1080" s="127">
        <v>44226</v>
      </c>
      <c r="G1080" s="129">
        <v>112956</v>
      </c>
    </row>
    <row r="1081" spans="1:7" x14ac:dyDescent="0.35">
      <c r="A1081" s="125" t="s">
        <v>11797</v>
      </c>
      <c r="B1081" s="125" t="s">
        <v>11872</v>
      </c>
      <c r="C1081" s="125" t="s">
        <v>11873</v>
      </c>
      <c r="D1081" s="126" t="s">
        <v>12007</v>
      </c>
      <c r="E1081" s="127">
        <v>44196</v>
      </c>
      <c r="F1081" s="127">
        <v>44226</v>
      </c>
      <c r="G1081" s="129">
        <v>72723</v>
      </c>
    </row>
    <row r="1082" spans="1:7" x14ac:dyDescent="0.35">
      <c r="A1082" s="125" t="s">
        <v>11797</v>
      </c>
      <c r="B1082" s="125" t="s">
        <v>12008</v>
      </c>
      <c r="C1082" s="125" t="s">
        <v>12009</v>
      </c>
      <c r="D1082" s="126" t="s">
        <v>11837</v>
      </c>
      <c r="E1082" s="127">
        <v>43830</v>
      </c>
      <c r="F1082" s="127">
        <v>43860</v>
      </c>
      <c r="G1082" s="129">
        <v>15960</v>
      </c>
    </row>
    <row r="1083" spans="1:7" x14ac:dyDescent="0.35">
      <c r="A1083" s="125" t="s">
        <v>11797</v>
      </c>
      <c r="B1083" s="125" t="s">
        <v>12008</v>
      </c>
      <c r="C1083" s="125" t="s">
        <v>12009</v>
      </c>
      <c r="D1083" s="126" t="s">
        <v>12010</v>
      </c>
      <c r="E1083" s="127">
        <v>43830</v>
      </c>
      <c r="F1083" s="127">
        <v>43860</v>
      </c>
      <c r="G1083" s="129">
        <v>31920</v>
      </c>
    </row>
    <row r="1084" spans="1:7" x14ac:dyDescent="0.35">
      <c r="A1084" s="125" t="s">
        <v>11797</v>
      </c>
      <c r="B1084" s="125" t="s">
        <v>12008</v>
      </c>
      <c r="C1084" s="125" t="s">
        <v>12009</v>
      </c>
      <c r="D1084" s="126" t="s">
        <v>12011</v>
      </c>
      <c r="E1084" s="127">
        <v>43830</v>
      </c>
      <c r="F1084" s="127">
        <v>43860</v>
      </c>
      <c r="G1084" s="129">
        <v>31920</v>
      </c>
    </row>
    <row r="1085" spans="1:7" x14ac:dyDescent="0.35">
      <c r="A1085" s="125" t="s">
        <v>11797</v>
      </c>
      <c r="B1085" s="125" t="s">
        <v>12008</v>
      </c>
      <c r="C1085" s="125" t="s">
        <v>12009</v>
      </c>
      <c r="D1085" s="126" t="s">
        <v>12012</v>
      </c>
      <c r="E1085" s="127">
        <v>43830</v>
      </c>
      <c r="F1085" s="127">
        <v>43860</v>
      </c>
      <c r="G1085" s="129">
        <v>15960</v>
      </c>
    </row>
    <row r="1086" spans="1:7" x14ac:dyDescent="0.35">
      <c r="A1086" s="125" t="s">
        <v>11797</v>
      </c>
      <c r="B1086" s="125" t="s">
        <v>12008</v>
      </c>
      <c r="C1086" s="125" t="s">
        <v>12009</v>
      </c>
      <c r="D1086" s="126" t="s">
        <v>12013</v>
      </c>
      <c r="E1086" s="127">
        <v>43951</v>
      </c>
      <c r="F1086" s="127">
        <v>43982</v>
      </c>
      <c r="G1086" s="129">
        <v>15960</v>
      </c>
    </row>
    <row r="1087" spans="1:7" x14ac:dyDescent="0.35">
      <c r="A1087" s="125" t="s">
        <v>11797</v>
      </c>
      <c r="B1087" s="125" t="s">
        <v>12008</v>
      </c>
      <c r="C1087" s="125" t="s">
        <v>12009</v>
      </c>
      <c r="D1087" s="126" t="s">
        <v>12014</v>
      </c>
      <c r="E1087" s="127">
        <v>43951</v>
      </c>
      <c r="F1087" s="127">
        <v>43982</v>
      </c>
      <c r="G1087" s="129">
        <v>15960</v>
      </c>
    </row>
    <row r="1088" spans="1:7" x14ac:dyDescent="0.35">
      <c r="A1088" s="125" t="s">
        <v>11797</v>
      </c>
      <c r="B1088" s="125" t="s">
        <v>12008</v>
      </c>
      <c r="C1088" s="125" t="s">
        <v>12009</v>
      </c>
      <c r="D1088" s="126" t="s">
        <v>12015</v>
      </c>
      <c r="E1088" s="127">
        <v>43951</v>
      </c>
      <c r="F1088" s="127">
        <v>43982</v>
      </c>
      <c r="G1088" s="129">
        <v>31920</v>
      </c>
    </row>
    <row r="1089" spans="1:7" x14ac:dyDescent="0.35">
      <c r="A1089" s="125" t="s">
        <v>11797</v>
      </c>
      <c r="B1089" s="125" t="s">
        <v>12008</v>
      </c>
      <c r="C1089" s="125" t="s">
        <v>12009</v>
      </c>
      <c r="D1089" s="126" t="s">
        <v>12016</v>
      </c>
      <c r="E1089" s="127">
        <v>43951</v>
      </c>
      <c r="F1089" s="127">
        <v>43982</v>
      </c>
      <c r="G1089" s="129">
        <v>31920</v>
      </c>
    </row>
    <row r="1090" spans="1:7" x14ac:dyDescent="0.35">
      <c r="A1090" s="125" t="s">
        <v>11797</v>
      </c>
      <c r="B1090" s="125" t="s">
        <v>12008</v>
      </c>
      <c r="C1090" s="125" t="s">
        <v>12009</v>
      </c>
      <c r="D1090" s="126" t="s">
        <v>12017</v>
      </c>
      <c r="E1090" s="127">
        <v>43951</v>
      </c>
      <c r="F1090" s="127">
        <v>43982</v>
      </c>
      <c r="G1090" s="129">
        <v>15960</v>
      </c>
    </row>
    <row r="1091" spans="1:7" x14ac:dyDescent="0.35">
      <c r="A1091" s="125" t="s">
        <v>11797</v>
      </c>
      <c r="B1091" s="125" t="s">
        <v>12008</v>
      </c>
      <c r="C1091" s="125" t="s">
        <v>12009</v>
      </c>
      <c r="D1091" s="126" t="s">
        <v>12018</v>
      </c>
      <c r="E1091" s="127">
        <v>43982</v>
      </c>
      <c r="F1091" s="127">
        <v>44012</v>
      </c>
      <c r="G1091" s="129">
        <v>15960</v>
      </c>
    </row>
    <row r="1092" spans="1:7" x14ac:dyDescent="0.35">
      <c r="A1092" s="125" t="s">
        <v>11797</v>
      </c>
      <c r="B1092" s="125" t="s">
        <v>12008</v>
      </c>
      <c r="C1092" s="125" t="s">
        <v>12009</v>
      </c>
      <c r="D1092" s="126" t="s">
        <v>12019</v>
      </c>
      <c r="E1092" s="127">
        <v>44043</v>
      </c>
      <c r="F1092" s="127">
        <v>44073</v>
      </c>
      <c r="G1092" s="129">
        <v>31920</v>
      </c>
    </row>
    <row r="1093" spans="1:7" x14ac:dyDescent="0.35">
      <c r="A1093" s="125" t="s">
        <v>11797</v>
      </c>
      <c r="B1093" s="125" t="s">
        <v>11603</v>
      </c>
      <c r="C1093" s="125" t="s">
        <v>11604</v>
      </c>
      <c r="D1093" s="126" t="s">
        <v>12020</v>
      </c>
      <c r="E1093" s="127">
        <v>43830</v>
      </c>
      <c r="F1093" s="127">
        <v>43860</v>
      </c>
      <c r="G1093" s="129">
        <v>37000</v>
      </c>
    </row>
    <row r="1094" spans="1:7" x14ac:dyDescent="0.35">
      <c r="A1094" s="125" t="s">
        <v>11797</v>
      </c>
      <c r="B1094" s="125" t="s">
        <v>11603</v>
      </c>
      <c r="C1094" s="125" t="s">
        <v>11604</v>
      </c>
      <c r="D1094" s="126" t="s">
        <v>11605</v>
      </c>
      <c r="E1094" s="127">
        <v>43830</v>
      </c>
      <c r="F1094" s="127">
        <v>43860</v>
      </c>
      <c r="G1094" s="129">
        <v>42000</v>
      </c>
    </row>
    <row r="1095" spans="1:7" x14ac:dyDescent="0.35">
      <c r="A1095" s="125" t="s">
        <v>11797</v>
      </c>
      <c r="B1095" s="125" t="s">
        <v>11603</v>
      </c>
      <c r="C1095" s="125" t="s">
        <v>11604</v>
      </c>
      <c r="D1095" s="126" t="s">
        <v>12021</v>
      </c>
      <c r="E1095" s="127">
        <v>43830</v>
      </c>
      <c r="F1095" s="127">
        <v>43860</v>
      </c>
      <c r="G1095" s="129">
        <v>118776</v>
      </c>
    </row>
    <row r="1096" spans="1:7" x14ac:dyDescent="0.35">
      <c r="A1096" s="125" t="s">
        <v>11797</v>
      </c>
      <c r="B1096" s="125" t="s">
        <v>12022</v>
      </c>
      <c r="C1096" s="125" t="s">
        <v>12023</v>
      </c>
      <c r="D1096" s="126" t="s">
        <v>11837</v>
      </c>
      <c r="E1096" s="127">
        <v>43830</v>
      </c>
      <c r="F1096" s="127">
        <v>43860</v>
      </c>
      <c r="G1096" s="129">
        <v>5420</v>
      </c>
    </row>
    <row r="1097" spans="1:7" x14ac:dyDescent="0.35">
      <c r="A1097" s="125" t="s">
        <v>11797</v>
      </c>
      <c r="B1097" s="125" t="s">
        <v>12022</v>
      </c>
      <c r="C1097" s="125" t="s">
        <v>12023</v>
      </c>
      <c r="D1097" s="126" t="s">
        <v>12024</v>
      </c>
      <c r="E1097" s="127">
        <v>43830</v>
      </c>
      <c r="F1097" s="127">
        <v>43860</v>
      </c>
      <c r="G1097" s="129">
        <v>2800</v>
      </c>
    </row>
    <row r="1098" spans="1:7" x14ac:dyDescent="0.35">
      <c r="A1098" s="125" t="s">
        <v>11797</v>
      </c>
      <c r="B1098" s="125" t="s">
        <v>12022</v>
      </c>
      <c r="C1098" s="125" t="s">
        <v>12023</v>
      </c>
      <c r="D1098" s="126" t="s">
        <v>12025</v>
      </c>
      <c r="E1098" s="127">
        <v>43830</v>
      </c>
      <c r="F1098" s="127">
        <v>43860</v>
      </c>
      <c r="G1098" s="129">
        <v>13200</v>
      </c>
    </row>
    <row r="1099" spans="1:7" x14ac:dyDescent="0.35">
      <c r="A1099" s="125" t="s">
        <v>11797</v>
      </c>
      <c r="B1099" s="125" t="s">
        <v>12022</v>
      </c>
      <c r="C1099" s="125" t="s">
        <v>12023</v>
      </c>
      <c r="D1099" s="126" t="s">
        <v>12026</v>
      </c>
      <c r="E1099" s="127">
        <v>43830</v>
      </c>
      <c r="F1099" s="127">
        <v>43860</v>
      </c>
      <c r="G1099" s="129">
        <v>17500</v>
      </c>
    </row>
    <row r="1100" spans="1:7" x14ac:dyDescent="0.35">
      <c r="A1100" s="125" t="s">
        <v>11797</v>
      </c>
      <c r="B1100" s="125" t="s">
        <v>12022</v>
      </c>
      <c r="C1100" s="125" t="s">
        <v>12023</v>
      </c>
      <c r="D1100" s="126" t="s">
        <v>12027</v>
      </c>
      <c r="E1100" s="127">
        <v>43830</v>
      </c>
      <c r="F1100" s="127">
        <v>43860</v>
      </c>
      <c r="G1100" s="129">
        <v>9100</v>
      </c>
    </row>
    <row r="1101" spans="1:7" x14ac:dyDescent="0.35">
      <c r="A1101" s="125" t="s">
        <v>11797</v>
      </c>
      <c r="B1101" s="125" t="s">
        <v>12022</v>
      </c>
      <c r="C1101" s="125" t="s">
        <v>12023</v>
      </c>
      <c r="D1101" s="126" t="s">
        <v>12028</v>
      </c>
      <c r="E1101" s="127">
        <v>43830</v>
      </c>
      <c r="F1101" s="127">
        <v>43860</v>
      </c>
      <c r="G1101" s="129">
        <v>2400</v>
      </c>
    </row>
    <row r="1102" spans="1:7" x14ac:dyDescent="0.35">
      <c r="A1102" s="125" t="s">
        <v>11797</v>
      </c>
      <c r="B1102" s="125" t="s">
        <v>12022</v>
      </c>
      <c r="C1102" s="125" t="s">
        <v>12023</v>
      </c>
      <c r="D1102" s="126" t="s">
        <v>12029</v>
      </c>
      <c r="E1102" s="127">
        <v>43830</v>
      </c>
      <c r="F1102" s="127">
        <v>43860</v>
      </c>
      <c r="G1102" s="129">
        <v>3500</v>
      </c>
    </row>
    <row r="1103" spans="1:7" x14ac:dyDescent="0.35">
      <c r="A1103" s="125" t="s">
        <v>11797</v>
      </c>
      <c r="B1103" s="125" t="s">
        <v>12022</v>
      </c>
      <c r="C1103" s="125" t="s">
        <v>12023</v>
      </c>
      <c r="D1103" s="126" t="s">
        <v>12030</v>
      </c>
      <c r="E1103" s="127">
        <v>43830</v>
      </c>
      <c r="F1103" s="127">
        <v>43860</v>
      </c>
      <c r="G1103" s="129">
        <v>3500</v>
      </c>
    </row>
    <row r="1104" spans="1:7" x14ac:dyDescent="0.35">
      <c r="A1104" s="125" t="s">
        <v>11797</v>
      </c>
      <c r="B1104" s="125" t="s">
        <v>12022</v>
      </c>
      <c r="C1104" s="125" t="s">
        <v>12023</v>
      </c>
      <c r="D1104" s="126" t="s">
        <v>12031</v>
      </c>
      <c r="E1104" s="127">
        <v>43830</v>
      </c>
      <c r="F1104" s="127">
        <v>43860</v>
      </c>
      <c r="G1104" s="129">
        <v>12820</v>
      </c>
    </row>
    <row r="1105" spans="1:7" x14ac:dyDescent="0.35">
      <c r="A1105" s="125" t="s">
        <v>11797</v>
      </c>
      <c r="B1105" s="125" t="s">
        <v>12022</v>
      </c>
      <c r="C1105" s="125" t="s">
        <v>12023</v>
      </c>
      <c r="D1105" s="126" t="s">
        <v>12032</v>
      </c>
      <c r="E1105" s="127">
        <v>43830</v>
      </c>
      <c r="F1105" s="127">
        <v>43860</v>
      </c>
      <c r="G1105" s="129">
        <v>11900</v>
      </c>
    </row>
    <row r="1106" spans="1:7" x14ac:dyDescent="0.35">
      <c r="A1106" s="125" t="s">
        <v>11797</v>
      </c>
      <c r="B1106" s="125" t="s">
        <v>12022</v>
      </c>
      <c r="C1106" s="125" t="s">
        <v>12023</v>
      </c>
      <c r="D1106" s="126" t="s">
        <v>12033</v>
      </c>
      <c r="E1106" s="127">
        <v>43830</v>
      </c>
      <c r="F1106" s="127">
        <v>43860</v>
      </c>
      <c r="G1106" s="129">
        <v>4900</v>
      </c>
    </row>
    <row r="1107" spans="1:7" x14ac:dyDescent="0.35">
      <c r="A1107" s="125" t="s">
        <v>11797</v>
      </c>
      <c r="B1107" s="125" t="s">
        <v>12022</v>
      </c>
      <c r="C1107" s="125" t="s">
        <v>12023</v>
      </c>
      <c r="D1107" s="126" t="s">
        <v>12034</v>
      </c>
      <c r="E1107" s="127">
        <v>43830</v>
      </c>
      <c r="F1107" s="127">
        <v>43860</v>
      </c>
      <c r="G1107" s="129">
        <v>7000</v>
      </c>
    </row>
    <row r="1108" spans="1:7" x14ac:dyDescent="0.35">
      <c r="A1108" s="125" t="s">
        <v>11797</v>
      </c>
      <c r="B1108" s="125" t="s">
        <v>12022</v>
      </c>
      <c r="C1108" s="125" t="s">
        <v>12023</v>
      </c>
      <c r="D1108" s="126" t="s">
        <v>12035</v>
      </c>
      <c r="E1108" s="127">
        <v>43861</v>
      </c>
      <c r="F1108" s="127">
        <v>43889</v>
      </c>
      <c r="G1108" s="129">
        <v>17920</v>
      </c>
    </row>
    <row r="1109" spans="1:7" x14ac:dyDescent="0.35">
      <c r="A1109" s="125" t="s">
        <v>11797</v>
      </c>
      <c r="B1109" s="125" t="s">
        <v>12022</v>
      </c>
      <c r="C1109" s="125" t="s">
        <v>12023</v>
      </c>
      <c r="D1109" s="126" t="s">
        <v>12036</v>
      </c>
      <c r="E1109" s="127">
        <v>43861</v>
      </c>
      <c r="F1109" s="127">
        <v>43889</v>
      </c>
      <c r="G1109" s="129">
        <v>7590</v>
      </c>
    </row>
    <row r="1110" spans="1:7" x14ac:dyDescent="0.35">
      <c r="A1110" s="125" t="s">
        <v>11797</v>
      </c>
      <c r="B1110" s="125" t="s">
        <v>12022</v>
      </c>
      <c r="C1110" s="125" t="s">
        <v>12023</v>
      </c>
      <c r="D1110" s="126" t="s">
        <v>12037</v>
      </c>
      <c r="E1110" s="127">
        <v>43921</v>
      </c>
      <c r="F1110" s="127">
        <v>43951</v>
      </c>
      <c r="G1110" s="129">
        <v>8600</v>
      </c>
    </row>
    <row r="1111" spans="1:7" x14ac:dyDescent="0.35">
      <c r="A1111" s="125" t="s">
        <v>11797</v>
      </c>
      <c r="B1111" s="125" t="s">
        <v>12022</v>
      </c>
      <c r="C1111" s="125" t="s">
        <v>12023</v>
      </c>
      <c r="D1111" s="126" t="s">
        <v>12038</v>
      </c>
      <c r="E1111" s="127">
        <v>43951</v>
      </c>
      <c r="F1111" s="127">
        <v>43982</v>
      </c>
      <c r="G1111" s="129">
        <v>3200</v>
      </c>
    </row>
    <row r="1112" spans="1:7" x14ac:dyDescent="0.35">
      <c r="A1112" s="125" t="s">
        <v>11797</v>
      </c>
      <c r="B1112" s="125" t="s">
        <v>12039</v>
      </c>
      <c r="C1112" s="125" t="s">
        <v>12040</v>
      </c>
      <c r="D1112" s="126" t="s">
        <v>11827</v>
      </c>
      <c r="E1112" s="127">
        <v>43830</v>
      </c>
      <c r="F1112" s="127">
        <v>43860</v>
      </c>
      <c r="G1112" s="129">
        <v>9898</v>
      </c>
    </row>
    <row r="1113" spans="1:7" x14ac:dyDescent="0.35">
      <c r="A1113" s="125" t="s">
        <v>11797</v>
      </c>
      <c r="B1113" s="125" t="s">
        <v>12039</v>
      </c>
      <c r="C1113" s="125" t="s">
        <v>12040</v>
      </c>
      <c r="D1113" s="126" t="s">
        <v>12041</v>
      </c>
      <c r="E1113" s="127">
        <v>43830</v>
      </c>
      <c r="F1113" s="127">
        <v>43860</v>
      </c>
      <c r="G1113" s="129">
        <v>10383</v>
      </c>
    </row>
    <row r="1114" spans="1:7" x14ac:dyDescent="0.35">
      <c r="A1114" s="125" t="s">
        <v>11797</v>
      </c>
      <c r="B1114" s="125" t="s">
        <v>12039</v>
      </c>
      <c r="C1114" s="125" t="s">
        <v>12040</v>
      </c>
      <c r="D1114" s="126" t="s">
        <v>12042</v>
      </c>
      <c r="E1114" s="127">
        <v>43830</v>
      </c>
      <c r="F1114" s="127">
        <v>43860</v>
      </c>
      <c r="G1114" s="129">
        <v>6681</v>
      </c>
    </row>
    <row r="1115" spans="1:7" x14ac:dyDescent="0.35">
      <c r="A1115" s="125" t="s">
        <v>11797</v>
      </c>
      <c r="B1115" s="125" t="s">
        <v>12039</v>
      </c>
      <c r="C1115" s="125" t="s">
        <v>12040</v>
      </c>
      <c r="D1115" s="126" t="s">
        <v>12043</v>
      </c>
      <c r="E1115" s="127">
        <v>43830</v>
      </c>
      <c r="F1115" s="127">
        <v>43860</v>
      </c>
      <c r="G1115" s="129">
        <v>2644</v>
      </c>
    </row>
    <row r="1116" spans="1:7" x14ac:dyDescent="0.35">
      <c r="A1116" s="125" t="s">
        <v>11797</v>
      </c>
      <c r="B1116" s="125" t="s">
        <v>12044</v>
      </c>
      <c r="C1116" s="125" t="s">
        <v>12045</v>
      </c>
      <c r="D1116" s="126" t="s">
        <v>12020</v>
      </c>
      <c r="E1116" s="127">
        <v>43830</v>
      </c>
      <c r="F1116" s="127">
        <v>43860</v>
      </c>
      <c r="G1116" s="129">
        <v>15960</v>
      </c>
    </row>
    <row r="1117" spans="1:7" x14ac:dyDescent="0.35">
      <c r="A1117" s="125" t="s">
        <v>11797</v>
      </c>
      <c r="B1117" s="125" t="s">
        <v>11606</v>
      </c>
      <c r="C1117" s="125" t="s">
        <v>11607</v>
      </c>
      <c r="D1117" s="126" t="s">
        <v>11608</v>
      </c>
      <c r="E1117" s="127">
        <v>43830</v>
      </c>
      <c r="F1117" s="127">
        <v>43860</v>
      </c>
      <c r="G1117" s="129">
        <v>17290</v>
      </c>
    </row>
    <row r="1118" spans="1:7" x14ac:dyDescent="0.35">
      <c r="A1118" s="125" t="s">
        <v>11797</v>
      </c>
      <c r="B1118" s="125" t="s">
        <v>12046</v>
      </c>
      <c r="C1118" s="125" t="s">
        <v>12047</v>
      </c>
      <c r="D1118" s="126" t="s">
        <v>11827</v>
      </c>
      <c r="E1118" s="127">
        <v>43830</v>
      </c>
      <c r="F1118" s="127">
        <v>43860</v>
      </c>
      <c r="G1118" s="129">
        <v>11135</v>
      </c>
    </row>
    <row r="1119" spans="1:7" x14ac:dyDescent="0.35">
      <c r="A1119" s="125" t="s">
        <v>11797</v>
      </c>
      <c r="B1119" s="125" t="s">
        <v>12046</v>
      </c>
      <c r="C1119" s="125" t="s">
        <v>12047</v>
      </c>
      <c r="D1119" s="126" t="s">
        <v>11828</v>
      </c>
      <c r="E1119" s="127">
        <v>43830</v>
      </c>
      <c r="F1119" s="127">
        <v>43860</v>
      </c>
      <c r="G1119" s="129">
        <v>8908</v>
      </c>
    </row>
    <row r="1120" spans="1:7" x14ac:dyDescent="0.35">
      <c r="A1120" s="125" t="s">
        <v>11797</v>
      </c>
      <c r="B1120" s="125" t="s">
        <v>12046</v>
      </c>
      <c r="C1120" s="125" t="s">
        <v>12047</v>
      </c>
      <c r="D1120" s="126" t="s">
        <v>11829</v>
      </c>
      <c r="E1120" s="127">
        <v>43830</v>
      </c>
      <c r="F1120" s="127">
        <v>43860</v>
      </c>
      <c r="G1120" s="129">
        <v>13362</v>
      </c>
    </row>
    <row r="1121" spans="1:7" x14ac:dyDescent="0.35">
      <c r="A1121" s="125" t="s">
        <v>11797</v>
      </c>
      <c r="B1121" s="125" t="s">
        <v>12046</v>
      </c>
      <c r="C1121" s="125" t="s">
        <v>12047</v>
      </c>
      <c r="D1121" s="126" t="s">
        <v>12048</v>
      </c>
      <c r="E1121" s="127">
        <v>43830</v>
      </c>
      <c r="F1121" s="127">
        <v>43860</v>
      </c>
      <c r="G1121" s="129">
        <v>13362</v>
      </c>
    </row>
    <row r="1122" spans="1:7" x14ac:dyDescent="0.35">
      <c r="A1122" s="125" t="s">
        <v>11797</v>
      </c>
      <c r="B1122" s="125" t="s">
        <v>12046</v>
      </c>
      <c r="C1122" s="125" t="s">
        <v>12047</v>
      </c>
      <c r="D1122" s="126" t="s">
        <v>11840</v>
      </c>
      <c r="E1122" s="127">
        <v>43830</v>
      </c>
      <c r="F1122" s="127">
        <v>43860</v>
      </c>
      <c r="G1122" s="129">
        <v>11135</v>
      </c>
    </row>
    <row r="1123" spans="1:7" x14ac:dyDescent="0.35">
      <c r="A1123" s="125" t="s">
        <v>11797</v>
      </c>
      <c r="B1123" s="125" t="s">
        <v>12046</v>
      </c>
      <c r="C1123" s="125" t="s">
        <v>12047</v>
      </c>
      <c r="D1123" s="126" t="s">
        <v>11841</v>
      </c>
      <c r="E1123" s="127">
        <v>43830</v>
      </c>
      <c r="F1123" s="127">
        <v>43860</v>
      </c>
      <c r="G1123" s="129">
        <v>8908</v>
      </c>
    </row>
    <row r="1124" spans="1:7" x14ac:dyDescent="0.35">
      <c r="A1124" s="125" t="s">
        <v>11797</v>
      </c>
      <c r="B1124" s="125" t="s">
        <v>12046</v>
      </c>
      <c r="C1124" s="125" t="s">
        <v>12047</v>
      </c>
      <c r="D1124" s="126" t="s">
        <v>11842</v>
      </c>
      <c r="E1124" s="127">
        <v>43830</v>
      </c>
      <c r="F1124" s="127">
        <v>43860</v>
      </c>
      <c r="G1124" s="129">
        <v>2227</v>
      </c>
    </row>
    <row r="1125" spans="1:7" x14ac:dyDescent="0.35">
      <c r="A1125" s="125" t="s">
        <v>11797</v>
      </c>
      <c r="B1125" s="125" t="s">
        <v>12049</v>
      </c>
      <c r="C1125" s="125" t="s">
        <v>12050</v>
      </c>
      <c r="D1125" s="126" t="s">
        <v>11837</v>
      </c>
      <c r="E1125" s="127">
        <v>43830</v>
      </c>
      <c r="F1125" s="127">
        <v>43860</v>
      </c>
      <c r="G1125" s="129">
        <v>3300</v>
      </c>
    </row>
    <row r="1126" spans="1:7" x14ac:dyDescent="0.35">
      <c r="A1126" s="125" t="s">
        <v>11797</v>
      </c>
      <c r="B1126" s="125" t="s">
        <v>12049</v>
      </c>
      <c r="C1126" s="125" t="s">
        <v>12050</v>
      </c>
      <c r="D1126" s="126" t="s">
        <v>12024</v>
      </c>
      <c r="E1126" s="127">
        <v>43830</v>
      </c>
      <c r="F1126" s="127">
        <v>43860</v>
      </c>
      <c r="G1126" s="129">
        <v>6600</v>
      </c>
    </row>
    <row r="1127" spans="1:7" x14ac:dyDescent="0.35">
      <c r="A1127" s="125" t="s">
        <v>11797</v>
      </c>
      <c r="B1127" s="125" t="s">
        <v>12051</v>
      </c>
      <c r="C1127" s="125" t="s">
        <v>12052</v>
      </c>
      <c r="D1127" s="126" t="s">
        <v>12020</v>
      </c>
      <c r="E1127" s="127">
        <v>43830</v>
      </c>
      <c r="F1127" s="127">
        <v>43860</v>
      </c>
      <c r="G1127" s="129">
        <v>50134</v>
      </c>
    </row>
    <row r="1128" spans="1:7" x14ac:dyDescent="0.35">
      <c r="A1128" s="125" t="s">
        <v>11797</v>
      </c>
      <c r="B1128" s="125" t="s">
        <v>12051</v>
      </c>
      <c r="C1128" s="125" t="s">
        <v>12052</v>
      </c>
      <c r="D1128" s="126" t="s">
        <v>11605</v>
      </c>
      <c r="E1128" s="127">
        <v>43830</v>
      </c>
      <c r="F1128" s="127">
        <v>43860</v>
      </c>
      <c r="G1128" s="129">
        <v>18620</v>
      </c>
    </row>
    <row r="1129" spans="1:7" x14ac:dyDescent="0.35">
      <c r="A1129" s="125" t="s">
        <v>11797</v>
      </c>
      <c r="B1129" s="125" t="s">
        <v>12051</v>
      </c>
      <c r="C1129" s="125" t="s">
        <v>12052</v>
      </c>
      <c r="D1129" s="126" t="s">
        <v>12053</v>
      </c>
      <c r="E1129" s="127">
        <v>43830</v>
      </c>
      <c r="F1129" s="127">
        <v>43860</v>
      </c>
      <c r="G1129" s="129">
        <v>18620</v>
      </c>
    </row>
    <row r="1130" spans="1:7" x14ac:dyDescent="0.35">
      <c r="A1130" s="125" t="s">
        <v>11797</v>
      </c>
      <c r="B1130" s="125" t="s">
        <v>12054</v>
      </c>
      <c r="C1130" s="125" t="s">
        <v>12055</v>
      </c>
      <c r="D1130" s="126" t="s">
        <v>11837</v>
      </c>
      <c r="E1130" s="127">
        <v>43830</v>
      </c>
      <c r="F1130" s="127">
        <v>43860</v>
      </c>
      <c r="G1130" s="129">
        <v>13300</v>
      </c>
    </row>
    <row r="1131" spans="1:7" x14ac:dyDescent="0.35">
      <c r="A1131" s="125" t="s">
        <v>11797</v>
      </c>
      <c r="B1131" s="125" t="s">
        <v>12056</v>
      </c>
      <c r="C1131" s="125" t="s">
        <v>12057</v>
      </c>
      <c r="D1131" s="126" t="s">
        <v>12058</v>
      </c>
      <c r="E1131" s="127">
        <v>43830</v>
      </c>
      <c r="F1131" s="127">
        <v>43860</v>
      </c>
      <c r="G1131" s="129">
        <v>3300</v>
      </c>
    </row>
    <row r="1132" spans="1:7" x14ac:dyDescent="0.35">
      <c r="A1132" s="125" t="s">
        <v>11797</v>
      </c>
      <c r="B1132" s="125" t="s">
        <v>12056</v>
      </c>
      <c r="C1132" s="125" t="s">
        <v>12057</v>
      </c>
      <c r="D1132" s="126" t="s">
        <v>11837</v>
      </c>
      <c r="E1132" s="127">
        <v>43830</v>
      </c>
      <c r="F1132" s="127">
        <v>43860</v>
      </c>
      <c r="G1132" s="129">
        <v>4600</v>
      </c>
    </row>
    <row r="1133" spans="1:7" x14ac:dyDescent="0.35">
      <c r="A1133" s="125" t="s">
        <v>11797</v>
      </c>
      <c r="B1133" s="125" t="s">
        <v>12056</v>
      </c>
      <c r="C1133" s="125" t="s">
        <v>12057</v>
      </c>
      <c r="D1133" s="126" t="s">
        <v>12024</v>
      </c>
      <c r="E1133" s="127">
        <v>43830</v>
      </c>
      <c r="F1133" s="127">
        <v>43860</v>
      </c>
      <c r="G1133" s="129">
        <v>4600</v>
      </c>
    </row>
    <row r="1134" spans="1:7" x14ac:dyDescent="0.35">
      <c r="A1134" s="125" t="s">
        <v>11797</v>
      </c>
      <c r="B1134" s="125" t="s">
        <v>12056</v>
      </c>
      <c r="C1134" s="125" t="s">
        <v>12057</v>
      </c>
      <c r="D1134" s="126" t="s">
        <v>12025</v>
      </c>
      <c r="E1134" s="127">
        <v>43830</v>
      </c>
      <c r="F1134" s="127">
        <v>43860</v>
      </c>
      <c r="G1134" s="129">
        <v>6900</v>
      </c>
    </row>
    <row r="1135" spans="1:7" x14ac:dyDescent="0.35">
      <c r="A1135" s="125" t="s">
        <v>11797</v>
      </c>
      <c r="B1135" s="125" t="s">
        <v>12056</v>
      </c>
      <c r="C1135" s="125" t="s">
        <v>12057</v>
      </c>
      <c r="D1135" s="126" t="s">
        <v>11631</v>
      </c>
      <c r="E1135" s="127">
        <v>43830</v>
      </c>
      <c r="F1135" s="127">
        <v>43860</v>
      </c>
      <c r="G1135" s="129">
        <v>5750</v>
      </c>
    </row>
    <row r="1136" spans="1:7" x14ac:dyDescent="0.35">
      <c r="A1136" s="125" t="s">
        <v>11797</v>
      </c>
      <c r="B1136" s="125" t="s">
        <v>12056</v>
      </c>
      <c r="C1136" s="125" t="s">
        <v>12057</v>
      </c>
      <c r="D1136" s="126" t="s">
        <v>12011</v>
      </c>
      <c r="E1136" s="127">
        <v>43830</v>
      </c>
      <c r="F1136" s="127">
        <v>43860</v>
      </c>
      <c r="G1136" s="129">
        <v>5750</v>
      </c>
    </row>
    <row r="1137" spans="1:7" x14ac:dyDescent="0.35">
      <c r="A1137" s="125" t="s">
        <v>11797</v>
      </c>
      <c r="B1137" s="125" t="s">
        <v>12056</v>
      </c>
      <c r="C1137" s="125" t="s">
        <v>12057</v>
      </c>
      <c r="D1137" s="126" t="s">
        <v>12059</v>
      </c>
      <c r="E1137" s="127">
        <v>43951</v>
      </c>
      <c r="F1137" s="127">
        <v>43982</v>
      </c>
      <c r="G1137" s="129">
        <v>3450</v>
      </c>
    </row>
    <row r="1138" spans="1:7" x14ac:dyDescent="0.35">
      <c r="A1138" s="125" t="s">
        <v>11797</v>
      </c>
      <c r="B1138" s="125" t="s">
        <v>12056</v>
      </c>
      <c r="C1138" s="125" t="s">
        <v>12057</v>
      </c>
      <c r="D1138" s="126" t="s">
        <v>12060</v>
      </c>
      <c r="E1138" s="127">
        <v>43951</v>
      </c>
      <c r="F1138" s="127">
        <v>43982</v>
      </c>
      <c r="G1138" s="129">
        <v>3450</v>
      </c>
    </row>
    <row r="1139" spans="1:7" x14ac:dyDescent="0.35">
      <c r="A1139" s="125" t="s">
        <v>11797</v>
      </c>
      <c r="B1139" s="125" t="s">
        <v>12056</v>
      </c>
      <c r="C1139" s="125" t="s">
        <v>12057</v>
      </c>
      <c r="D1139" s="126" t="s">
        <v>12061</v>
      </c>
      <c r="E1139" s="127">
        <v>44043</v>
      </c>
      <c r="F1139" s="127">
        <v>44073</v>
      </c>
      <c r="G1139" s="129">
        <v>6750</v>
      </c>
    </row>
    <row r="1140" spans="1:7" x14ac:dyDescent="0.35">
      <c r="A1140" s="125" t="s">
        <v>11797</v>
      </c>
      <c r="B1140" s="125" t="s">
        <v>12056</v>
      </c>
      <c r="C1140" s="125" t="s">
        <v>12057</v>
      </c>
      <c r="D1140" s="126" t="s">
        <v>12062</v>
      </c>
      <c r="E1140" s="127">
        <v>44043</v>
      </c>
      <c r="F1140" s="127">
        <v>44073</v>
      </c>
      <c r="G1140" s="129">
        <v>4600</v>
      </c>
    </row>
    <row r="1141" spans="1:7" x14ac:dyDescent="0.35">
      <c r="A1141" s="125" t="s">
        <v>11797</v>
      </c>
      <c r="B1141" s="125" t="s">
        <v>12056</v>
      </c>
      <c r="C1141" s="125" t="s">
        <v>12057</v>
      </c>
      <c r="D1141" s="126" t="s">
        <v>12063</v>
      </c>
      <c r="E1141" s="127">
        <v>44074</v>
      </c>
      <c r="F1141" s="127">
        <v>44104</v>
      </c>
      <c r="G1141" s="129">
        <v>5750</v>
      </c>
    </row>
    <row r="1142" spans="1:7" x14ac:dyDescent="0.35">
      <c r="A1142" s="125" t="s">
        <v>11797</v>
      </c>
      <c r="B1142" s="125" t="s">
        <v>12064</v>
      </c>
      <c r="C1142" s="125" t="s">
        <v>12065</v>
      </c>
      <c r="D1142" s="126" t="s">
        <v>11811</v>
      </c>
      <c r="E1142" s="127">
        <v>43830</v>
      </c>
      <c r="F1142" s="127">
        <v>43860</v>
      </c>
      <c r="G1142" s="129">
        <v>8908</v>
      </c>
    </row>
    <row r="1143" spans="1:7" x14ac:dyDescent="0.35">
      <c r="A1143" s="125" t="s">
        <v>11797</v>
      </c>
      <c r="B1143" s="125" t="s">
        <v>12064</v>
      </c>
      <c r="C1143" s="125" t="s">
        <v>12065</v>
      </c>
      <c r="D1143" s="126" t="s">
        <v>11614</v>
      </c>
      <c r="E1143" s="127">
        <v>43830</v>
      </c>
      <c r="F1143" s="127">
        <v>43860</v>
      </c>
      <c r="G1143" s="129">
        <v>11135</v>
      </c>
    </row>
    <row r="1144" spans="1:7" x14ac:dyDescent="0.35">
      <c r="A1144" s="125" t="s">
        <v>11797</v>
      </c>
      <c r="B1144" s="125" t="s">
        <v>12064</v>
      </c>
      <c r="C1144" s="125" t="s">
        <v>12065</v>
      </c>
      <c r="D1144" s="126" t="s">
        <v>11813</v>
      </c>
      <c r="E1144" s="127">
        <v>43830</v>
      </c>
      <c r="F1144" s="127">
        <v>43860</v>
      </c>
      <c r="G1144" s="129">
        <v>11135</v>
      </c>
    </row>
    <row r="1145" spans="1:7" x14ac:dyDescent="0.35">
      <c r="A1145" s="125" t="s">
        <v>11797</v>
      </c>
      <c r="B1145" s="125" t="s">
        <v>12064</v>
      </c>
      <c r="C1145" s="125" t="s">
        <v>12065</v>
      </c>
      <c r="D1145" s="126" t="s">
        <v>11814</v>
      </c>
      <c r="E1145" s="127">
        <v>43830</v>
      </c>
      <c r="F1145" s="127">
        <v>43860</v>
      </c>
      <c r="G1145" s="129">
        <v>14508</v>
      </c>
    </row>
    <row r="1146" spans="1:7" x14ac:dyDescent="0.35">
      <c r="A1146" s="125" t="s">
        <v>11797</v>
      </c>
      <c r="B1146" s="125" t="s">
        <v>12064</v>
      </c>
      <c r="C1146" s="125" t="s">
        <v>12065</v>
      </c>
      <c r="D1146" s="126" t="s">
        <v>12066</v>
      </c>
      <c r="E1146" s="127">
        <v>43830</v>
      </c>
      <c r="F1146" s="127">
        <v>43860</v>
      </c>
      <c r="G1146" s="129">
        <v>13362</v>
      </c>
    </row>
    <row r="1147" spans="1:7" x14ac:dyDescent="0.35">
      <c r="A1147" s="125" t="s">
        <v>11797</v>
      </c>
      <c r="B1147" s="125" t="s">
        <v>12064</v>
      </c>
      <c r="C1147" s="125" t="s">
        <v>12065</v>
      </c>
      <c r="D1147" s="126" t="s">
        <v>11816</v>
      </c>
      <c r="E1147" s="127">
        <v>43830</v>
      </c>
      <c r="F1147" s="127">
        <v>43860</v>
      </c>
      <c r="G1147" s="129">
        <v>13362</v>
      </c>
    </row>
    <row r="1148" spans="1:7" x14ac:dyDescent="0.35">
      <c r="A1148" s="125" t="s">
        <v>11797</v>
      </c>
      <c r="B1148" s="125" t="s">
        <v>12064</v>
      </c>
      <c r="C1148" s="125" t="s">
        <v>12065</v>
      </c>
      <c r="D1148" s="126" t="s">
        <v>11817</v>
      </c>
      <c r="E1148" s="127">
        <v>43830</v>
      </c>
      <c r="F1148" s="127">
        <v>43860</v>
      </c>
      <c r="G1148" s="129">
        <v>11135</v>
      </c>
    </row>
    <row r="1149" spans="1:7" x14ac:dyDescent="0.35">
      <c r="A1149" s="125" t="s">
        <v>11797</v>
      </c>
      <c r="B1149" s="125" t="s">
        <v>12064</v>
      </c>
      <c r="C1149" s="125" t="s">
        <v>12065</v>
      </c>
      <c r="D1149" s="126" t="s">
        <v>12067</v>
      </c>
      <c r="E1149" s="127">
        <v>43830</v>
      </c>
      <c r="F1149" s="127">
        <v>43860</v>
      </c>
      <c r="G1149" s="129">
        <v>13362</v>
      </c>
    </row>
    <row r="1150" spans="1:7" x14ac:dyDescent="0.35">
      <c r="A1150" s="125" t="s">
        <v>11797</v>
      </c>
      <c r="B1150" s="125" t="s">
        <v>12064</v>
      </c>
      <c r="C1150" s="125" t="s">
        <v>12065</v>
      </c>
      <c r="D1150" s="126" t="s">
        <v>12068</v>
      </c>
      <c r="E1150" s="127">
        <v>43830</v>
      </c>
      <c r="F1150" s="127">
        <v>43860</v>
      </c>
      <c r="G1150" s="129">
        <v>13362</v>
      </c>
    </row>
    <row r="1151" spans="1:7" x14ac:dyDescent="0.35">
      <c r="A1151" s="125" t="s">
        <v>11797</v>
      </c>
      <c r="B1151" s="125" t="s">
        <v>12064</v>
      </c>
      <c r="C1151" s="125" t="s">
        <v>12065</v>
      </c>
      <c r="D1151" s="126" t="s">
        <v>12069</v>
      </c>
      <c r="E1151" s="127">
        <v>43830</v>
      </c>
      <c r="F1151" s="127">
        <v>43860</v>
      </c>
      <c r="G1151" s="129">
        <v>11135</v>
      </c>
    </row>
    <row r="1152" spans="1:7" x14ac:dyDescent="0.35">
      <c r="A1152" s="125" t="s">
        <v>11797</v>
      </c>
      <c r="B1152" s="125" t="s">
        <v>12064</v>
      </c>
      <c r="C1152" s="125" t="s">
        <v>12065</v>
      </c>
      <c r="D1152" s="126" t="s">
        <v>12019</v>
      </c>
      <c r="E1152" s="127">
        <v>43830</v>
      </c>
      <c r="F1152" s="127">
        <v>43860</v>
      </c>
      <c r="G1152" s="129">
        <v>11135</v>
      </c>
    </row>
    <row r="1153" spans="1:7" x14ac:dyDescent="0.35">
      <c r="A1153" s="125" t="s">
        <v>11797</v>
      </c>
      <c r="B1153" s="125" t="s">
        <v>12064</v>
      </c>
      <c r="C1153" s="125" t="s">
        <v>12065</v>
      </c>
      <c r="D1153" s="126" t="s">
        <v>12070</v>
      </c>
      <c r="E1153" s="127">
        <v>43830</v>
      </c>
      <c r="F1153" s="127">
        <v>43860</v>
      </c>
      <c r="G1153" s="129">
        <v>13362</v>
      </c>
    </row>
    <row r="1154" spans="1:7" x14ac:dyDescent="0.35">
      <c r="A1154" s="125" t="s">
        <v>11797</v>
      </c>
      <c r="B1154" s="125" t="s">
        <v>12064</v>
      </c>
      <c r="C1154" s="125" t="s">
        <v>12065</v>
      </c>
      <c r="D1154" s="126" t="s">
        <v>12071</v>
      </c>
      <c r="E1154" s="127">
        <v>43830</v>
      </c>
      <c r="F1154" s="127">
        <v>43860</v>
      </c>
      <c r="G1154" s="129">
        <v>11135</v>
      </c>
    </row>
    <row r="1155" spans="1:7" x14ac:dyDescent="0.35">
      <c r="A1155" s="125" t="s">
        <v>11797</v>
      </c>
      <c r="B1155" s="125" t="s">
        <v>12064</v>
      </c>
      <c r="C1155" s="125" t="s">
        <v>12065</v>
      </c>
      <c r="D1155" s="126" t="s">
        <v>12072</v>
      </c>
      <c r="E1155" s="127">
        <v>43830</v>
      </c>
      <c r="F1155" s="127">
        <v>43860</v>
      </c>
      <c r="G1155" s="129">
        <v>13362</v>
      </c>
    </row>
    <row r="1156" spans="1:7" x14ac:dyDescent="0.35">
      <c r="A1156" s="125" t="s">
        <v>11797</v>
      </c>
      <c r="B1156" s="125" t="s">
        <v>12064</v>
      </c>
      <c r="C1156" s="125" t="s">
        <v>12065</v>
      </c>
      <c r="D1156" s="126" t="s">
        <v>12073</v>
      </c>
      <c r="E1156" s="127">
        <v>43830</v>
      </c>
      <c r="F1156" s="127">
        <v>43860</v>
      </c>
      <c r="G1156" s="129">
        <v>13362</v>
      </c>
    </row>
    <row r="1157" spans="1:7" x14ac:dyDescent="0.35">
      <c r="A1157" s="125" t="s">
        <v>11797</v>
      </c>
      <c r="B1157" s="125" t="s">
        <v>12064</v>
      </c>
      <c r="C1157" s="125" t="s">
        <v>12065</v>
      </c>
      <c r="D1157" s="126" t="s">
        <v>12074</v>
      </c>
      <c r="E1157" s="127">
        <v>43830</v>
      </c>
      <c r="F1157" s="127">
        <v>43860</v>
      </c>
      <c r="G1157" s="129">
        <v>11135</v>
      </c>
    </row>
    <row r="1158" spans="1:7" x14ac:dyDescent="0.35">
      <c r="A1158" s="125" t="s">
        <v>11797</v>
      </c>
      <c r="B1158" s="125" t="s">
        <v>12064</v>
      </c>
      <c r="C1158" s="125" t="s">
        <v>12065</v>
      </c>
      <c r="D1158" s="126" t="s">
        <v>12075</v>
      </c>
      <c r="E1158" s="127">
        <v>43830</v>
      </c>
      <c r="F1158" s="127">
        <v>43860</v>
      </c>
      <c r="G1158" s="129">
        <v>13362</v>
      </c>
    </row>
    <row r="1159" spans="1:7" x14ac:dyDescent="0.35">
      <c r="A1159" s="125" t="s">
        <v>11797</v>
      </c>
      <c r="B1159" s="125" t="s">
        <v>12064</v>
      </c>
      <c r="C1159" s="125" t="s">
        <v>12065</v>
      </c>
      <c r="D1159" s="126" t="s">
        <v>12076</v>
      </c>
      <c r="E1159" s="127">
        <v>43830</v>
      </c>
      <c r="F1159" s="127">
        <v>43860</v>
      </c>
      <c r="G1159" s="129">
        <v>2227</v>
      </c>
    </row>
    <row r="1160" spans="1:7" x14ac:dyDescent="0.35">
      <c r="A1160" s="125" t="s">
        <v>11797</v>
      </c>
      <c r="B1160" s="125" t="s">
        <v>12064</v>
      </c>
      <c r="C1160" s="125" t="s">
        <v>12065</v>
      </c>
      <c r="D1160" s="126" t="s">
        <v>12077</v>
      </c>
      <c r="E1160" s="127">
        <v>43830</v>
      </c>
      <c r="F1160" s="127">
        <v>43860</v>
      </c>
      <c r="G1160" s="129">
        <v>8908</v>
      </c>
    </row>
    <row r="1161" spans="1:7" x14ac:dyDescent="0.35">
      <c r="A1161" s="125" t="s">
        <v>11797</v>
      </c>
      <c r="B1161" s="125" t="s">
        <v>12064</v>
      </c>
      <c r="C1161" s="125" t="s">
        <v>12065</v>
      </c>
      <c r="D1161" s="126" t="s">
        <v>11618</v>
      </c>
      <c r="E1161" s="127">
        <v>43830</v>
      </c>
      <c r="F1161" s="127">
        <v>43860</v>
      </c>
      <c r="G1161" s="129">
        <v>13362</v>
      </c>
    </row>
    <row r="1162" spans="1:7" x14ac:dyDescent="0.35">
      <c r="A1162" s="125" t="s">
        <v>11797</v>
      </c>
      <c r="B1162" s="125" t="s">
        <v>12064</v>
      </c>
      <c r="C1162" s="125" t="s">
        <v>12065</v>
      </c>
      <c r="D1162" s="126" t="s">
        <v>12078</v>
      </c>
      <c r="E1162" s="127">
        <v>43830</v>
      </c>
      <c r="F1162" s="127">
        <v>43860</v>
      </c>
      <c r="G1162" s="129">
        <v>13362</v>
      </c>
    </row>
    <row r="1163" spans="1:7" x14ac:dyDescent="0.35">
      <c r="A1163" s="125" t="s">
        <v>11797</v>
      </c>
      <c r="B1163" s="125" t="s">
        <v>12064</v>
      </c>
      <c r="C1163" s="125" t="s">
        <v>12065</v>
      </c>
      <c r="D1163" s="126" t="s">
        <v>12079</v>
      </c>
      <c r="E1163" s="127">
        <v>43830</v>
      </c>
      <c r="F1163" s="127">
        <v>43860</v>
      </c>
      <c r="G1163" s="129">
        <v>11135</v>
      </c>
    </row>
    <row r="1164" spans="1:7" x14ac:dyDescent="0.35">
      <c r="A1164" s="125" t="s">
        <v>11797</v>
      </c>
      <c r="B1164" s="125" t="s">
        <v>12064</v>
      </c>
      <c r="C1164" s="125" t="s">
        <v>12065</v>
      </c>
      <c r="D1164" s="126" t="s">
        <v>12080</v>
      </c>
      <c r="E1164" s="127">
        <v>43830</v>
      </c>
      <c r="F1164" s="127">
        <v>43860</v>
      </c>
      <c r="G1164" s="129">
        <v>13362</v>
      </c>
    </row>
    <row r="1165" spans="1:7" x14ac:dyDescent="0.35">
      <c r="A1165" s="125" t="s">
        <v>11797</v>
      </c>
      <c r="B1165" s="125" t="s">
        <v>12081</v>
      </c>
      <c r="C1165" s="125" t="s">
        <v>12082</v>
      </c>
      <c r="D1165" s="126" t="s">
        <v>12083</v>
      </c>
      <c r="E1165" s="127">
        <v>43830</v>
      </c>
      <c r="F1165" s="127">
        <v>43860</v>
      </c>
      <c r="G1165" s="129">
        <v>6525</v>
      </c>
    </row>
    <row r="1166" spans="1:7" x14ac:dyDescent="0.35">
      <c r="A1166" s="125" t="s">
        <v>11797</v>
      </c>
      <c r="B1166" s="125" t="s">
        <v>12081</v>
      </c>
      <c r="C1166" s="125" t="s">
        <v>12082</v>
      </c>
      <c r="D1166" s="126" t="s">
        <v>12084</v>
      </c>
      <c r="E1166" s="127">
        <v>43830</v>
      </c>
      <c r="F1166" s="127">
        <v>43860</v>
      </c>
      <c r="G1166" s="129">
        <v>5220</v>
      </c>
    </row>
    <row r="1167" spans="1:7" x14ac:dyDescent="0.35">
      <c r="A1167" s="125" t="s">
        <v>11797</v>
      </c>
      <c r="B1167" s="125" t="s">
        <v>12081</v>
      </c>
      <c r="C1167" s="125" t="s">
        <v>12082</v>
      </c>
      <c r="D1167" s="126" t="s">
        <v>12085</v>
      </c>
      <c r="E1167" s="127">
        <v>43830</v>
      </c>
      <c r="F1167" s="127">
        <v>43860</v>
      </c>
      <c r="G1167" s="129">
        <v>3915</v>
      </c>
    </row>
    <row r="1168" spans="1:7" x14ac:dyDescent="0.35">
      <c r="A1168" s="125" t="s">
        <v>11797</v>
      </c>
      <c r="B1168" s="125" t="s">
        <v>12081</v>
      </c>
      <c r="C1168" s="125" t="s">
        <v>12082</v>
      </c>
      <c r="D1168" s="126" t="s">
        <v>12086</v>
      </c>
      <c r="E1168" s="127">
        <v>43830</v>
      </c>
      <c r="F1168" s="127">
        <v>43860</v>
      </c>
      <c r="G1168" s="129">
        <v>7830</v>
      </c>
    </row>
    <row r="1169" spans="1:7" x14ac:dyDescent="0.35">
      <c r="A1169" s="125" t="s">
        <v>11797</v>
      </c>
      <c r="B1169" s="125" t="s">
        <v>12081</v>
      </c>
      <c r="C1169" s="125" t="s">
        <v>12082</v>
      </c>
      <c r="D1169" s="126" t="s">
        <v>12087</v>
      </c>
      <c r="E1169" s="127">
        <v>43830</v>
      </c>
      <c r="F1169" s="127">
        <v>43860</v>
      </c>
      <c r="G1169" s="129">
        <v>7830</v>
      </c>
    </row>
    <row r="1170" spans="1:7" x14ac:dyDescent="0.35">
      <c r="A1170" s="125" t="s">
        <v>11797</v>
      </c>
      <c r="B1170" s="125" t="s">
        <v>12081</v>
      </c>
      <c r="C1170" s="125" t="s">
        <v>12082</v>
      </c>
      <c r="D1170" s="126" t="s">
        <v>11807</v>
      </c>
      <c r="E1170" s="127">
        <v>43830</v>
      </c>
      <c r="F1170" s="127">
        <v>43860</v>
      </c>
      <c r="G1170" s="129">
        <v>7830</v>
      </c>
    </row>
    <row r="1171" spans="1:7" x14ac:dyDescent="0.35">
      <c r="A1171" s="125" t="s">
        <v>11797</v>
      </c>
      <c r="B1171" s="125" t="s">
        <v>12081</v>
      </c>
      <c r="C1171" s="125" t="s">
        <v>12082</v>
      </c>
      <c r="D1171" s="126" t="s">
        <v>12088</v>
      </c>
      <c r="E1171" s="127">
        <v>43830</v>
      </c>
      <c r="F1171" s="127">
        <v>43860</v>
      </c>
      <c r="G1171" s="129">
        <v>5220</v>
      </c>
    </row>
    <row r="1172" spans="1:7" x14ac:dyDescent="0.35">
      <c r="A1172" s="125" t="s">
        <v>11797</v>
      </c>
      <c r="B1172" s="125" t="s">
        <v>12081</v>
      </c>
      <c r="C1172" s="125" t="s">
        <v>12082</v>
      </c>
      <c r="D1172" s="126" t="s">
        <v>12089</v>
      </c>
      <c r="E1172" s="127">
        <v>43830</v>
      </c>
      <c r="F1172" s="127">
        <v>43860</v>
      </c>
      <c r="G1172" s="129">
        <v>9000</v>
      </c>
    </row>
    <row r="1173" spans="1:7" x14ac:dyDescent="0.35">
      <c r="A1173" s="125" t="s">
        <v>11797</v>
      </c>
      <c r="B1173" s="125" t="s">
        <v>12081</v>
      </c>
      <c r="C1173" s="125" t="s">
        <v>12082</v>
      </c>
      <c r="D1173" s="126" t="s">
        <v>12090</v>
      </c>
      <c r="E1173" s="127">
        <v>43830</v>
      </c>
      <c r="F1173" s="127">
        <v>43860</v>
      </c>
      <c r="G1173" s="129">
        <v>9000</v>
      </c>
    </row>
    <row r="1174" spans="1:7" x14ac:dyDescent="0.35">
      <c r="A1174" s="125" t="s">
        <v>11797</v>
      </c>
      <c r="B1174" s="125" t="s">
        <v>12081</v>
      </c>
      <c r="C1174" s="125" t="s">
        <v>12082</v>
      </c>
      <c r="D1174" s="126" t="s">
        <v>12091</v>
      </c>
      <c r="E1174" s="127">
        <v>43830</v>
      </c>
      <c r="F1174" s="127">
        <v>43860</v>
      </c>
      <c r="G1174" s="129">
        <v>6000</v>
      </c>
    </row>
    <row r="1175" spans="1:7" x14ac:dyDescent="0.35">
      <c r="A1175" s="125" t="s">
        <v>11797</v>
      </c>
      <c r="B1175" s="125" t="s">
        <v>12081</v>
      </c>
      <c r="C1175" s="125" t="s">
        <v>12082</v>
      </c>
      <c r="D1175" s="126" t="s">
        <v>12092</v>
      </c>
      <c r="E1175" s="127">
        <v>43830</v>
      </c>
      <c r="F1175" s="127">
        <v>43860</v>
      </c>
      <c r="G1175" s="129">
        <v>6000</v>
      </c>
    </row>
    <row r="1176" spans="1:7" x14ac:dyDescent="0.35">
      <c r="A1176" s="125" t="s">
        <v>11797</v>
      </c>
      <c r="B1176" s="125" t="s">
        <v>12081</v>
      </c>
      <c r="C1176" s="125" t="s">
        <v>12082</v>
      </c>
      <c r="D1176" s="126" t="s">
        <v>11625</v>
      </c>
      <c r="E1176" s="127">
        <v>43830</v>
      </c>
      <c r="F1176" s="127">
        <v>43860</v>
      </c>
      <c r="G1176" s="129">
        <v>6000</v>
      </c>
    </row>
    <row r="1177" spans="1:7" x14ac:dyDescent="0.35">
      <c r="A1177" s="125" t="s">
        <v>11797</v>
      </c>
      <c r="B1177" s="125" t="s">
        <v>12081</v>
      </c>
      <c r="C1177" s="125" t="s">
        <v>12082</v>
      </c>
      <c r="D1177" s="126" t="s">
        <v>12093</v>
      </c>
      <c r="E1177" s="127">
        <v>43830</v>
      </c>
      <c r="F1177" s="127">
        <v>43860</v>
      </c>
      <c r="G1177" s="129">
        <v>5000</v>
      </c>
    </row>
    <row r="1178" spans="1:7" x14ac:dyDescent="0.35">
      <c r="A1178" s="125" t="s">
        <v>11797</v>
      </c>
      <c r="B1178" s="125" t="s">
        <v>12081</v>
      </c>
      <c r="C1178" s="125" t="s">
        <v>12082</v>
      </c>
      <c r="D1178" s="126" t="s">
        <v>12094</v>
      </c>
      <c r="E1178" s="127">
        <v>43830</v>
      </c>
      <c r="F1178" s="127">
        <v>43860</v>
      </c>
      <c r="G1178" s="129">
        <v>6525</v>
      </c>
    </row>
    <row r="1179" spans="1:7" x14ac:dyDescent="0.35">
      <c r="A1179" s="125" t="s">
        <v>11797</v>
      </c>
      <c r="B1179" s="125" t="s">
        <v>12081</v>
      </c>
      <c r="C1179" s="125" t="s">
        <v>12082</v>
      </c>
      <c r="D1179" s="126" t="s">
        <v>12095</v>
      </c>
      <c r="E1179" s="127">
        <v>43830</v>
      </c>
      <c r="F1179" s="127">
        <v>43860</v>
      </c>
      <c r="G1179" s="129">
        <v>6525</v>
      </c>
    </row>
    <row r="1180" spans="1:7" x14ac:dyDescent="0.35">
      <c r="A1180" s="125" t="s">
        <v>11797</v>
      </c>
      <c r="B1180" s="125" t="s">
        <v>12081</v>
      </c>
      <c r="C1180" s="125" t="s">
        <v>12082</v>
      </c>
      <c r="D1180" s="126" t="s">
        <v>12096</v>
      </c>
      <c r="E1180" s="127">
        <v>43830</v>
      </c>
      <c r="F1180" s="127">
        <v>43860</v>
      </c>
      <c r="G1180" s="129">
        <v>1500</v>
      </c>
    </row>
    <row r="1181" spans="1:7" x14ac:dyDescent="0.35">
      <c r="A1181" s="125" t="s">
        <v>11797</v>
      </c>
      <c r="B1181" s="125" t="s">
        <v>12081</v>
      </c>
      <c r="C1181" s="125" t="s">
        <v>12082</v>
      </c>
      <c r="D1181" s="126" t="s">
        <v>12097</v>
      </c>
      <c r="E1181" s="127">
        <v>43861</v>
      </c>
      <c r="F1181" s="127">
        <v>43889</v>
      </c>
      <c r="G1181" s="129">
        <v>6000</v>
      </c>
    </row>
    <row r="1182" spans="1:7" x14ac:dyDescent="0.35">
      <c r="A1182" s="125" t="s">
        <v>11797</v>
      </c>
      <c r="B1182" s="125" t="s">
        <v>12081</v>
      </c>
      <c r="C1182" s="125" t="s">
        <v>12082</v>
      </c>
      <c r="D1182" s="126" t="s">
        <v>12098</v>
      </c>
      <c r="E1182" s="127">
        <v>43861</v>
      </c>
      <c r="F1182" s="127">
        <v>43889</v>
      </c>
      <c r="G1182" s="129">
        <v>7500</v>
      </c>
    </row>
    <row r="1183" spans="1:7" x14ac:dyDescent="0.35">
      <c r="A1183" s="125" t="s">
        <v>11797</v>
      </c>
      <c r="B1183" s="125" t="s">
        <v>12081</v>
      </c>
      <c r="C1183" s="125" t="s">
        <v>12082</v>
      </c>
      <c r="D1183" s="126" t="s">
        <v>12099</v>
      </c>
      <c r="E1183" s="127">
        <v>43861</v>
      </c>
      <c r="F1183" s="127">
        <v>43889</v>
      </c>
      <c r="G1183" s="129">
        <v>9000</v>
      </c>
    </row>
    <row r="1184" spans="1:7" x14ac:dyDescent="0.35">
      <c r="A1184" s="125" t="s">
        <v>11797</v>
      </c>
      <c r="B1184" s="125" t="s">
        <v>12081</v>
      </c>
      <c r="C1184" s="125" t="s">
        <v>12082</v>
      </c>
      <c r="D1184" s="126" t="s">
        <v>12100</v>
      </c>
      <c r="E1184" s="127">
        <v>43861</v>
      </c>
      <c r="F1184" s="127">
        <v>43889</v>
      </c>
      <c r="G1184" s="129">
        <v>9000</v>
      </c>
    </row>
    <row r="1185" spans="1:7" x14ac:dyDescent="0.35">
      <c r="A1185" s="125" t="s">
        <v>11797</v>
      </c>
      <c r="B1185" s="125" t="s">
        <v>12081</v>
      </c>
      <c r="C1185" s="125" t="s">
        <v>12082</v>
      </c>
      <c r="D1185" s="126" t="s">
        <v>11847</v>
      </c>
      <c r="E1185" s="127">
        <v>43889</v>
      </c>
      <c r="F1185" s="127">
        <v>43921</v>
      </c>
      <c r="G1185" s="129">
        <v>9000</v>
      </c>
    </row>
    <row r="1186" spans="1:7" x14ac:dyDescent="0.35">
      <c r="A1186" s="125" t="s">
        <v>11797</v>
      </c>
      <c r="B1186" s="125" t="s">
        <v>12081</v>
      </c>
      <c r="C1186" s="125" t="s">
        <v>12082</v>
      </c>
      <c r="D1186" s="126" t="s">
        <v>11848</v>
      </c>
      <c r="E1186" s="127">
        <v>43889</v>
      </c>
      <c r="F1186" s="127">
        <v>43921</v>
      </c>
      <c r="G1186" s="129">
        <v>7500</v>
      </c>
    </row>
    <row r="1187" spans="1:7" x14ac:dyDescent="0.35">
      <c r="A1187" s="125" t="s">
        <v>11797</v>
      </c>
      <c r="B1187" s="125" t="s">
        <v>12081</v>
      </c>
      <c r="C1187" s="125" t="s">
        <v>12082</v>
      </c>
      <c r="D1187" s="126" t="s">
        <v>11849</v>
      </c>
      <c r="E1187" s="127">
        <v>43921</v>
      </c>
      <c r="F1187" s="127">
        <v>43951</v>
      </c>
      <c r="G1187" s="129">
        <v>9000</v>
      </c>
    </row>
    <row r="1188" spans="1:7" x14ac:dyDescent="0.35">
      <c r="A1188" s="125" t="s">
        <v>11797</v>
      </c>
      <c r="B1188" s="125" t="s">
        <v>12081</v>
      </c>
      <c r="C1188" s="125" t="s">
        <v>12082</v>
      </c>
      <c r="D1188" s="126" t="s">
        <v>12101</v>
      </c>
      <c r="E1188" s="127">
        <v>43921</v>
      </c>
      <c r="F1188" s="127">
        <v>43951</v>
      </c>
      <c r="G1188" s="129">
        <v>3000</v>
      </c>
    </row>
    <row r="1189" spans="1:7" x14ac:dyDescent="0.35">
      <c r="A1189" s="125" t="s">
        <v>11797</v>
      </c>
      <c r="B1189" s="125" t="s">
        <v>12081</v>
      </c>
      <c r="C1189" s="125" t="s">
        <v>12082</v>
      </c>
      <c r="D1189" s="126" t="s">
        <v>12102</v>
      </c>
      <c r="E1189" s="127">
        <v>43921</v>
      </c>
      <c r="F1189" s="127">
        <v>43951</v>
      </c>
      <c r="G1189" s="129">
        <v>6000</v>
      </c>
    </row>
    <row r="1190" spans="1:7" x14ac:dyDescent="0.35">
      <c r="A1190" s="125" t="s">
        <v>11797</v>
      </c>
      <c r="B1190" s="125" t="s">
        <v>12081</v>
      </c>
      <c r="C1190" s="125" t="s">
        <v>12082</v>
      </c>
      <c r="D1190" s="126" t="s">
        <v>12103</v>
      </c>
      <c r="E1190" s="127">
        <v>43951</v>
      </c>
      <c r="F1190" s="127">
        <v>43982</v>
      </c>
      <c r="G1190" s="129">
        <v>1500</v>
      </c>
    </row>
    <row r="1191" spans="1:7" x14ac:dyDescent="0.35">
      <c r="A1191" s="125" t="s">
        <v>11797</v>
      </c>
      <c r="B1191" s="125" t="s">
        <v>12081</v>
      </c>
      <c r="C1191" s="125" t="s">
        <v>12082</v>
      </c>
      <c r="D1191" s="126" t="s">
        <v>12104</v>
      </c>
      <c r="E1191" s="127">
        <v>43951</v>
      </c>
      <c r="F1191" s="127">
        <v>43982</v>
      </c>
      <c r="G1191" s="129">
        <v>3000</v>
      </c>
    </row>
    <row r="1192" spans="1:7" x14ac:dyDescent="0.35">
      <c r="A1192" s="125" t="s">
        <v>11797</v>
      </c>
      <c r="B1192" s="125" t="s">
        <v>12081</v>
      </c>
      <c r="C1192" s="125" t="s">
        <v>12082</v>
      </c>
      <c r="D1192" s="126" t="s">
        <v>12105</v>
      </c>
      <c r="E1192" s="127">
        <v>43982</v>
      </c>
      <c r="F1192" s="127">
        <v>44012</v>
      </c>
      <c r="G1192" s="129">
        <v>7500</v>
      </c>
    </row>
    <row r="1193" spans="1:7" x14ac:dyDescent="0.35">
      <c r="A1193" s="125" t="s">
        <v>11797</v>
      </c>
      <c r="B1193" s="125" t="s">
        <v>12081</v>
      </c>
      <c r="C1193" s="125" t="s">
        <v>12082</v>
      </c>
      <c r="D1193" s="126" t="s">
        <v>12106</v>
      </c>
      <c r="E1193" s="127">
        <v>43982</v>
      </c>
      <c r="F1193" s="127">
        <v>44012</v>
      </c>
      <c r="G1193" s="129">
        <v>4500</v>
      </c>
    </row>
    <row r="1194" spans="1:7" x14ac:dyDescent="0.35">
      <c r="A1194" s="125" t="s">
        <v>11797</v>
      </c>
      <c r="B1194" s="125" t="s">
        <v>12081</v>
      </c>
      <c r="C1194" s="125" t="s">
        <v>12082</v>
      </c>
      <c r="D1194" s="126" t="s">
        <v>12107</v>
      </c>
      <c r="E1194" s="127">
        <v>43982</v>
      </c>
      <c r="F1194" s="127">
        <v>44012</v>
      </c>
      <c r="G1194" s="129">
        <v>1500</v>
      </c>
    </row>
    <row r="1195" spans="1:7" x14ac:dyDescent="0.35">
      <c r="A1195" s="125" t="s">
        <v>11797</v>
      </c>
      <c r="B1195" s="125" t="s">
        <v>12081</v>
      </c>
      <c r="C1195" s="125" t="s">
        <v>12082</v>
      </c>
      <c r="D1195" s="126" t="s">
        <v>12108</v>
      </c>
      <c r="E1195" s="127">
        <v>43982</v>
      </c>
      <c r="F1195" s="127">
        <v>44012</v>
      </c>
      <c r="G1195" s="129">
        <v>1500</v>
      </c>
    </row>
    <row r="1196" spans="1:7" x14ac:dyDescent="0.35">
      <c r="A1196" s="125" t="s">
        <v>11797</v>
      </c>
      <c r="B1196" s="125" t="s">
        <v>12081</v>
      </c>
      <c r="C1196" s="125" t="s">
        <v>12082</v>
      </c>
      <c r="D1196" s="126" t="s">
        <v>12109</v>
      </c>
      <c r="E1196" s="127">
        <v>43982</v>
      </c>
      <c r="F1196" s="127">
        <v>44012</v>
      </c>
      <c r="G1196" s="129">
        <v>1500</v>
      </c>
    </row>
    <row r="1197" spans="1:7" x14ac:dyDescent="0.35">
      <c r="A1197" s="125" t="s">
        <v>11797</v>
      </c>
      <c r="B1197" s="125" t="s">
        <v>12081</v>
      </c>
      <c r="C1197" s="125" t="s">
        <v>12082</v>
      </c>
      <c r="D1197" s="126" t="s">
        <v>12110</v>
      </c>
      <c r="E1197" s="127">
        <v>43982</v>
      </c>
      <c r="F1197" s="127">
        <v>44012</v>
      </c>
      <c r="G1197" s="129">
        <v>1500</v>
      </c>
    </row>
    <row r="1198" spans="1:7" x14ac:dyDescent="0.35">
      <c r="A1198" s="125" t="s">
        <v>11797</v>
      </c>
      <c r="B1198" s="125" t="s">
        <v>12081</v>
      </c>
      <c r="C1198" s="125" t="s">
        <v>12082</v>
      </c>
      <c r="D1198" s="126" t="s">
        <v>12111</v>
      </c>
      <c r="E1198" s="127">
        <v>44043</v>
      </c>
      <c r="F1198" s="127">
        <v>44073</v>
      </c>
      <c r="G1198" s="129">
        <v>3000</v>
      </c>
    </row>
    <row r="1199" spans="1:7" x14ac:dyDescent="0.35">
      <c r="A1199" s="125" t="s">
        <v>11797</v>
      </c>
      <c r="B1199" s="125" t="s">
        <v>12081</v>
      </c>
      <c r="C1199" s="125" t="s">
        <v>12082</v>
      </c>
      <c r="D1199" s="126" t="s">
        <v>12112</v>
      </c>
      <c r="E1199" s="127">
        <v>44043</v>
      </c>
      <c r="F1199" s="127">
        <v>44073</v>
      </c>
      <c r="G1199" s="129">
        <v>4500</v>
      </c>
    </row>
    <row r="1200" spans="1:7" x14ac:dyDescent="0.35">
      <c r="A1200" s="125" t="s">
        <v>11797</v>
      </c>
      <c r="B1200" s="125" t="s">
        <v>12081</v>
      </c>
      <c r="C1200" s="125" t="s">
        <v>12082</v>
      </c>
      <c r="D1200" s="126" t="s">
        <v>12113</v>
      </c>
      <c r="E1200" s="127">
        <v>44043</v>
      </c>
      <c r="F1200" s="127">
        <v>44073</v>
      </c>
      <c r="G1200" s="129">
        <v>6000</v>
      </c>
    </row>
    <row r="1201" spans="1:7" x14ac:dyDescent="0.35">
      <c r="A1201" s="125" t="s">
        <v>11797</v>
      </c>
      <c r="B1201" s="125" t="s">
        <v>12081</v>
      </c>
      <c r="C1201" s="125" t="s">
        <v>12082</v>
      </c>
      <c r="D1201" s="126" t="s">
        <v>12114</v>
      </c>
      <c r="E1201" s="127">
        <v>44043</v>
      </c>
      <c r="F1201" s="127">
        <v>44073</v>
      </c>
      <c r="G1201" s="129">
        <v>7500</v>
      </c>
    </row>
    <row r="1202" spans="1:7" x14ac:dyDescent="0.35">
      <c r="A1202" s="125" t="s">
        <v>11797</v>
      </c>
      <c r="B1202" s="125" t="s">
        <v>12081</v>
      </c>
      <c r="C1202" s="125" t="s">
        <v>12082</v>
      </c>
      <c r="D1202" s="126" t="s">
        <v>12115</v>
      </c>
      <c r="E1202" s="127">
        <v>44043</v>
      </c>
      <c r="F1202" s="127">
        <v>44073</v>
      </c>
      <c r="G1202" s="129">
        <v>7500</v>
      </c>
    </row>
    <row r="1203" spans="1:7" x14ac:dyDescent="0.35">
      <c r="A1203" s="125" t="s">
        <v>11797</v>
      </c>
      <c r="B1203" s="125" t="s">
        <v>12081</v>
      </c>
      <c r="C1203" s="125" t="s">
        <v>12082</v>
      </c>
      <c r="D1203" s="126" t="s">
        <v>12116</v>
      </c>
      <c r="E1203" s="127">
        <v>44043</v>
      </c>
      <c r="F1203" s="127">
        <v>44073</v>
      </c>
      <c r="G1203" s="129">
        <v>6000</v>
      </c>
    </row>
    <row r="1204" spans="1:7" x14ac:dyDescent="0.35">
      <c r="A1204" s="125" t="s">
        <v>11797</v>
      </c>
      <c r="B1204" s="125" t="s">
        <v>12081</v>
      </c>
      <c r="C1204" s="125" t="s">
        <v>12082</v>
      </c>
      <c r="D1204" s="126" t="s">
        <v>12117</v>
      </c>
      <c r="E1204" s="127">
        <v>44043</v>
      </c>
      <c r="F1204" s="127">
        <v>44073</v>
      </c>
      <c r="G1204" s="129">
        <v>7500</v>
      </c>
    </row>
    <row r="1205" spans="1:7" x14ac:dyDescent="0.35">
      <c r="A1205" s="125" t="s">
        <v>11797</v>
      </c>
      <c r="B1205" s="125" t="s">
        <v>12081</v>
      </c>
      <c r="C1205" s="125" t="s">
        <v>12082</v>
      </c>
      <c r="D1205" s="126" t="s">
        <v>12118</v>
      </c>
      <c r="E1205" s="127">
        <v>44043</v>
      </c>
      <c r="F1205" s="127">
        <v>44073</v>
      </c>
      <c r="G1205" s="129">
        <v>1500</v>
      </c>
    </row>
    <row r="1206" spans="1:7" x14ac:dyDescent="0.35">
      <c r="A1206" s="125" t="s">
        <v>11797</v>
      </c>
      <c r="B1206" s="125" t="s">
        <v>12081</v>
      </c>
      <c r="C1206" s="125" t="s">
        <v>12082</v>
      </c>
      <c r="D1206" s="126" t="s">
        <v>12119</v>
      </c>
      <c r="E1206" s="127">
        <v>44074</v>
      </c>
      <c r="F1206" s="127">
        <v>44104</v>
      </c>
      <c r="G1206" s="129">
        <v>9000</v>
      </c>
    </row>
    <row r="1207" spans="1:7" x14ac:dyDescent="0.35">
      <c r="A1207" s="125" t="s">
        <v>11797</v>
      </c>
      <c r="B1207" s="125" t="s">
        <v>12081</v>
      </c>
      <c r="C1207" s="125" t="s">
        <v>12082</v>
      </c>
      <c r="D1207" s="126" t="s">
        <v>12120</v>
      </c>
      <c r="E1207" s="127">
        <v>44074</v>
      </c>
      <c r="F1207" s="127">
        <v>44104</v>
      </c>
      <c r="G1207" s="129">
        <v>7500</v>
      </c>
    </row>
    <row r="1208" spans="1:7" x14ac:dyDescent="0.35">
      <c r="A1208" s="125" t="s">
        <v>11797</v>
      </c>
      <c r="B1208" s="125" t="s">
        <v>12081</v>
      </c>
      <c r="C1208" s="125" t="s">
        <v>12082</v>
      </c>
      <c r="D1208" s="126" t="s">
        <v>12121</v>
      </c>
      <c r="E1208" s="127">
        <v>44104</v>
      </c>
      <c r="F1208" s="127">
        <v>44134</v>
      </c>
      <c r="G1208" s="129">
        <v>7500</v>
      </c>
    </row>
    <row r="1209" spans="1:7" x14ac:dyDescent="0.35">
      <c r="A1209" s="125" t="s">
        <v>11797</v>
      </c>
      <c r="B1209" s="125" t="s">
        <v>12081</v>
      </c>
      <c r="C1209" s="125" t="s">
        <v>12082</v>
      </c>
      <c r="D1209" s="126" t="s">
        <v>12122</v>
      </c>
      <c r="E1209" s="127">
        <v>44104</v>
      </c>
      <c r="F1209" s="127">
        <v>44134</v>
      </c>
      <c r="G1209" s="129">
        <v>9000</v>
      </c>
    </row>
    <row r="1210" spans="1:7" x14ac:dyDescent="0.35">
      <c r="A1210" s="125" t="s">
        <v>11797</v>
      </c>
      <c r="B1210" s="125" t="s">
        <v>12081</v>
      </c>
      <c r="C1210" s="125" t="s">
        <v>12082</v>
      </c>
      <c r="D1210" s="126" t="s">
        <v>12123</v>
      </c>
      <c r="E1210" s="127">
        <v>44104</v>
      </c>
      <c r="F1210" s="127">
        <v>44134</v>
      </c>
      <c r="G1210" s="129">
        <v>7500</v>
      </c>
    </row>
    <row r="1211" spans="1:7" x14ac:dyDescent="0.35">
      <c r="A1211" s="125" t="s">
        <v>11797</v>
      </c>
      <c r="B1211" s="125" t="s">
        <v>12081</v>
      </c>
      <c r="C1211" s="125" t="s">
        <v>12082</v>
      </c>
      <c r="D1211" s="126" t="s">
        <v>12124</v>
      </c>
      <c r="E1211" s="127">
        <v>44104</v>
      </c>
      <c r="F1211" s="127">
        <v>44134</v>
      </c>
      <c r="G1211" s="129">
        <v>4500</v>
      </c>
    </row>
    <row r="1212" spans="1:7" x14ac:dyDescent="0.35">
      <c r="A1212" s="125" t="s">
        <v>11797</v>
      </c>
      <c r="B1212" s="125" t="s">
        <v>12081</v>
      </c>
      <c r="C1212" s="125" t="s">
        <v>12082</v>
      </c>
      <c r="D1212" s="126" t="s">
        <v>12125</v>
      </c>
      <c r="E1212" s="127">
        <v>44104</v>
      </c>
      <c r="F1212" s="127">
        <v>44134</v>
      </c>
      <c r="G1212" s="129">
        <v>1500</v>
      </c>
    </row>
    <row r="1213" spans="1:7" x14ac:dyDescent="0.35">
      <c r="A1213" s="125" t="s">
        <v>11797</v>
      </c>
      <c r="B1213" s="125" t="s">
        <v>12081</v>
      </c>
      <c r="C1213" s="125" t="s">
        <v>12082</v>
      </c>
      <c r="D1213" s="126" t="s">
        <v>12126</v>
      </c>
      <c r="E1213" s="127">
        <v>44104</v>
      </c>
      <c r="F1213" s="127">
        <v>44134</v>
      </c>
      <c r="G1213" s="129">
        <v>3000</v>
      </c>
    </row>
    <row r="1214" spans="1:7" x14ac:dyDescent="0.35">
      <c r="A1214" s="125" t="s">
        <v>11797</v>
      </c>
      <c r="B1214" s="125" t="s">
        <v>12081</v>
      </c>
      <c r="C1214" s="125" t="s">
        <v>12082</v>
      </c>
      <c r="D1214" s="126" t="s">
        <v>12127</v>
      </c>
      <c r="E1214" s="127">
        <v>44104</v>
      </c>
      <c r="F1214" s="127">
        <v>44134</v>
      </c>
      <c r="G1214" s="129">
        <v>3000</v>
      </c>
    </row>
    <row r="1215" spans="1:7" x14ac:dyDescent="0.35">
      <c r="A1215" s="125" t="s">
        <v>11797</v>
      </c>
      <c r="B1215" s="125" t="s">
        <v>11609</v>
      </c>
      <c r="C1215" s="125" t="s">
        <v>11610</v>
      </c>
      <c r="D1215" s="126" t="s">
        <v>11611</v>
      </c>
      <c r="E1215" s="127">
        <v>43830</v>
      </c>
      <c r="F1215" s="127">
        <v>43860</v>
      </c>
      <c r="G1215" s="129">
        <v>217140</v>
      </c>
    </row>
    <row r="1216" spans="1:7" x14ac:dyDescent="0.35">
      <c r="A1216" s="125" t="s">
        <v>11797</v>
      </c>
      <c r="B1216" s="125" t="s">
        <v>11609</v>
      </c>
      <c r="C1216" s="125" t="s">
        <v>11610</v>
      </c>
      <c r="D1216" s="126" t="s">
        <v>12128</v>
      </c>
      <c r="E1216" s="127">
        <v>43830</v>
      </c>
      <c r="F1216" s="127">
        <v>43860</v>
      </c>
      <c r="G1216" s="129">
        <v>132948</v>
      </c>
    </row>
    <row r="1217" spans="1:7" x14ac:dyDescent="0.35">
      <c r="A1217" s="125" t="s">
        <v>11797</v>
      </c>
      <c r="B1217" s="125" t="s">
        <v>11609</v>
      </c>
      <c r="C1217" s="125" t="s">
        <v>11610</v>
      </c>
      <c r="D1217" s="126" t="s">
        <v>12129</v>
      </c>
      <c r="E1217" s="127">
        <v>43830</v>
      </c>
      <c r="F1217" s="127">
        <v>43860</v>
      </c>
      <c r="G1217" s="129">
        <v>184586</v>
      </c>
    </row>
    <row r="1218" spans="1:7" x14ac:dyDescent="0.35">
      <c r="A1218" s="125" t="s">
        <v>11797</v>
      </c>
      <c r="B1218" s="125" t="s">
        <v>11609</v>
      </c>
      <c r="C1218" s="125" t="s">
        <v>11610</v>
      </c>
      <c r="D1218" s="126" t="s">
        <v>11812</v>
      </c>
      <c r="E1218" s="127">
        <v>43951</v>
      </c>
      <c r="F1218" s="127">
        <v>43982</v>
      </c>
      <c r="G1218" s="129">
        <v>357730</v>
      </c>
    </row>
    <row r="1219" spans="1:7" x14ac:dyDescent="0.35">
      <c r="A1219" s="125" t="s">
        <v>11797</v>
      </c>
      <c r="B1219" s="125" t="s">
        <v>12130</v>
      </c>
      <c r="C1219" s="125" t="s">
        <v>12131</v>
      </c>
      <c r="D1219" s="126" t="s">
        <v>11827</v>
      </c>
      <c r="E1219" s="127">
        <v>43830</v>
      </c>
      <c r="F1219" s="127">
        <v>43860</v>
      </c>
      <c r="G1219" s="129">
        <v>16000</v>
      </c>
    </row>
    <row r="1220" spans="1:7" x14ac:dyDescent="0.35">
      <c r="A1220" s="125" t="s">
        <v>11797</v>
      </c>
      <c r="B1220" s="125" t="s">
        <v>12130</v>
      </c>
      <c r="C1220" s="125" t="s">
        <v>12131</v>
      </c>
      <c r="D1220" s="126" t="s">
        <v>12132</v>
      </c>
      <c r="E1220" s="127">
        <v>44135</v>
      </c>
      <c r="F1220" s="127">
        <v>44165</v>
      </c>
      <c r="G1220" s="129">
        <v>25880</v>
      </c>
    </row>
    <row r="1221" spans="1:7" x14ac:dyDescent="0.35">
      <c r="A1221" s="125" t="s">
        <v>11797</v>
      </c>
      <c r="B1221" s="125" t="s">
        <v>12130</v>
      </c>
      <c r="C1221" s="125" t="s">
        <v>12131</v>
      </c>
      <c r="D1221" s="126" t="s">
        <v>12133</v>
      </c>
      <c r="E1221" s="127">
        <v>44135</v>
      </c>
      <c r="F1221" s="127">
        <v>44165</v>
      </c>
      <c r="G1221" s="129">
        <v>27856</v>
      </c>
    </row>
    <row r="1222" spans="1:7" x14ac:dyDescent="0.35">
      <c r="A1222" s="125" t="s">
        <v>11797</v>
      </c>
      <c r="B1222" s="125" t="s">
        <v>12130</v>
      </c>
      <c r="C1222" s="125" t="s">
        <v>12131</v>
      </c>
      <c r="D1222" s="126" t="s">
        <v>12134</v>
      </c>
      <c r="E1222" s="127">
        <v>44165</v>
      </c>
      <c r="F1222" s="127">
        <v>44196</v>
      </c>
      <c r="G1222" s="129">
        <v>26866</v>
      </c>
    </row>
    <row r="1223" spans="1:7" x14ac:dyDescent="0.35">
      <c r="A1223" s="125" t="s">
        <v>11797</v>
      </c>
      <c r="B1223" s="125" t="s">
        <v>12130</v>
      </c>
      <c r="C1223" s="125" t="s">
        <v>12131</v>
      </c>
      <c r="D1223" s="126" t="s">
        <v>12135</v>
      </c>
      <c r="E1223" s="127">
        <v>44165</v>
      </c>
      <c r="F1223" s="127">
        <v>44196</v>
      </c>
      <c r="G1223" s="129">
        <v>29765</v>
      </c>
    </row>
    <row r="1224" spans="1:7" x14ac:dyDescent="0.35">
      <c r="A1224" s="125" t="s">
        <v>11797</v>
      </c>
      <c r="B1224" s="125" t="s">
        <v>12136</v>
      </c>
      <c r="C1224" s="125" t="s">
        <v>12137</v>
      </c>
      <c r="D1224" s="126" t="s">
        <v>12138</v>
      </c>
      <c r="E1224" s="127">
        <v>43830</v>
      </c>
      <c r="F1224" s="127">
        <v>43860</v>
      </c>
      <c r="G1224" s="129">
        <v>6660</v>
      </c>
    </row>
    <row r="1225" spans="1:7" x14ac:dyDescent="0.35">
      <c r="A1225" s="125" t="s">
        <v>11797</v>
      </c>
      <c r="B1225" s="125" t="s">
        <v>12136</v>
      </c>
      <c r="C1225" s="125" t="s">
        <v>12137</v>
      </c>
      <c r="D1225" s="126" t="s">
        <v>11816</v>
      </c>
      <c r="E1225" s="127">
        <v>43830</v>
      </c>
      <c r="F1225" s="127">
        <v>43860</v>
      </c>
      <c r="G1225" s="129">
        <v>11100</v>
      </c>
    </row>
    <row r="1226" spans="1:7" x14ac:dyDescent="0.35">
      <c r="A1226" s="125" t="s">
        <v>11797</v>
      </c>
      <c r="B1226" s="125" t="s">
        <v>12136</v>
      </c>
      <c r="C1226" s="125" t="s">
        <v>12137</v>
      </c>
      <c r="D1226" s="126" t="s">
        <v>11817</v>
      </c>
      <c r="E1226" s="127">
        <v>43830</v>
      </c>
      <c r="F1226" s="127">
        <v>43860</v>
      </c>
      <c r="G1226" s="129">
        <v>8880</v>
      </c>
    </row>
    <row r="1227" spans="1:7" x14ac:dyDescent="0.35">
      <c r="A1227" s="125" t="s">
        <v>11797</v>
      </c>
      <c r="B1227" s="125" t="s">
        <v>12136</v>
      </c>
      <c r="C1227" s="125" t="s">
        <v>12137</v>
      </c>
      <c r="D1227" s="126" t="s">
        <v>12067</v>
      </c>
      <c r="E1227" s="127">
        <v>43830</v>
      </c>
      <c r="F1227" s="127">
        <v>43860</v>
      </c>
      <c r="G1227" s="129">
        <v>8880</v>
      </c>
    </row>
    <row r="1228" spans="1:7" x14ac:dyDescent="0.35">
      <c r="A1228" s="125" t="s">
        <v>11797</v>
      </c>
      <c r="B1228" s="125" t="s">
        <v>12136</v>
      </c>
      <c r="C1228" s="125" t="s">
        <v>12137</v>
      </c>
      <c r="D1228" s="126" t="s">
        <v>12068</v>
      </c>
      <c r="E1228" s="127">
        <v>43830</v>
      </c>
      <c r="F1228" s="127">
        <v>43860</v>
      </c>
      <c r="G1228" s="129">
        <v>13320</v>
      </c>
    </row>
    <row r="1229" spans="1:7" x14ac:dyDescent="0.35">
      <c r="A1229" s="125" t="s">
        <v>11797</v>
      </c>
      <c r="B1229" s="125" t="s">
        <v>12136</v>
      </c>
      <c r="C1229" s="125" t="s">
        <v>12137</v>
      </c>
      <c r="D1229" s="126" t="s">
        <v>12069</v>
      </c>
      <c r="E1229" s="127">
        <v>43830</v>
      </c>
      <c r="F1229" s="127">
        <v>43860</v>
      </c>
      <c r="G1229" s="129">
        <v>11100</v>
      </c>
    </row>
    <row r="1230" spans="1:7" x14ac:dyDescent="0.35">
      <c r="A1230" s="125" t="s">
        <v>11797</v>
      </c>
      <c r="B1230" s="125" t="s">
        <v>12136</v>
      </c>
      <c r="C1230" s="125" t="s">
        <v>12137</v>
      </c>
      <c r="D1230" s="126" t="s">
        <v>12019</v>
      </c>
      <c r="E1230" s="127">
        <v>43830</v>
      </c>
      <c r="F1230" s="127">
        <v>43860</v>
      </c>
      <c r="G1230" s="129">
        <v>8880</v>
      </c>
    </row>
    <row r="1231" spans="1:7" x14ac:dyDescent="0.35">
      <c r="A1231" s="125" t="s">
        <v>11797</v>
      </c>
      <c r="B1231" s="125" t="s">
        <v>12136</v>
      </c>
      <c r="C1231" s="125" t="s">
        <v>12137</v>
      </c>
      <c r="D1231" s="126" t="s">
        <v>12070</v>
      </c>
      <c r="E1231" s="127">
        <v>43830</v>
      </c>
      <c r="F1231" s="127">
        <v>43860</v>
      </c>
      <c r="G1231" s="129">
        <v>13320</v>
      </c>
    </row>
    <row r="1232" spans="1:7" x14ac:dyDescent="0.35">
      <c r="A1232" s="125" t="s">
        <v>11797</v>
      </c>
      <c r="B1232" s="125" t="s">
        <v>12136</v>
      </c>
      <c r="C1232" s="125" t="s">
        <v>12137</v>
      </c>
      <c r="D1232" s="126" t="s">
        <v>12071</v>
      </c>
      <c r="E1232" s="127">
        <v>43830</v>
      </c>
      <c r="F1232" s="127">
        <v>43860</v>
      </c>
      <c r="G1232" s="129">
        <v>11100</v>
      </c>
    </row>
    <row r="1233" spans="1:7" x14ac:dyDescent="0.35">
      <c r="A1233" s="125" t="s">
        <v>11797</v>
      </c>
      <c r="B1233" s="125" t="s">
        <v>12136</v>
      </c>
      <c r="C1233" s="125" t="s">
        <v>12137</v>
      </c>
      <c r="D1233" s="126" t="s">
        <v>12072</v>
      </c>
      <c r="E1233" s="127">
        <v>43830</v>
      </c>
      <c r="F1233" s="127">
        <v>43860</v>
      </c>
      <c r="G1233" s="129">
        <v>13320</v>
      </c>
    </row>
    <row r="1234" spans="1:7" x14ac:dyDescent="0.35">
      <c r="A1234" s="125" t="s">
        <v>11797</v>
      </c>
      <c r="B1234" s="125" t="s">
        <v>12136</v>
      </c>
      <c r="C1234" s="125" t="s">
        <v>12137</v>
      </c>
      <c r="D1234" s="126" t="s">
        <v>12073</v>
      </c>
      <c r="E1234" s="127">
        <v>43830</v>
      </c>
      <c r="F1234" s="127">
        <v>43860</v>
      </c>
      <c r="G1234" s="129">
        <v>13320</v>
      </c>
    </row>
    <row r="1235" spans="1:7" x14ac:dyDescent="0.35">
      <c r="A1235" s="125" t="s">
        <v>11797</v>
      </c>
      <c r="B1235" s="125" t="s">
        <v>12136</v>
      </c>
      <c r="C1235" s="125" t="s">
        <v>12137</v>
      </c>
      <c r="D1235" s="126" t="s">
        <v>12074</v>
      </c>
      <c r="E1235" s="127">
        <v>43830</v>
      </c>
      <c r="F1235" s="127">
        <v>43860</v>
      </c>
      <c r="G1235" s="129">
        <v>11100</v>
      </c>
    </row>
    <row r="1236" spans="1:7" x14ac:dyDescent="0.35">
      <c r="A1236" s="125" t="s">
        <v>11797</v>
      </c>
      <c r="B1236" s="125" t="s">
        <v>12136</v>
      </c>
      <c r="C1236" s="125" t="s">
        <v>12137</v>
      </c>
      <c r="D1236" s="126" t="s">
        <v>12075</v>
      </c>
      <c r="E1236" s="127">
        <v>43830</v>
      </c>
      <c r="F1236" s="127">
        <v>43860</v>
      </c>
      <c r="G1236" s="129">
        <v>13320</v>
      </c>
    </row>
    <row r="1237" spans="1:7" x14ac:dyDescent="0.35">
      <c r="A1237" s="125" t="s">
        <v>11797</v>
      </c>
      <c r="B1237" s="125" t="s">
        <v>12136</v>
      </c>
      <c r="C1237" s="125" t="s">
        <v>12137</v>
      </c>
      <c r="D1237" s="126" t="s">
        <v>12076</v>
      </c>
      <c r="E1237" s="127">
        <v>43830</v>
      </c>
      <c r="F1237" s="127">
        <v>43860</v>
      </c>
      <c r="G1237" s="129">
        <v>8880</v>
      </c>
    </row>
    <row r="1238" spans="1:7" x14ac:dyDescent="0.35">
      <c r="A1238" s="125" t="s">
        <v>11797</v>
      </c>
      <c r="B1238" s="125" t="s">
        <v>12136</v>
      </c>
      <c r="C1238" s="125" t="s">
        <v>12137</v>
      </c>
      <c r="D1238" s="126" t="s">
        <v>12077</v>
      </c>
      <c r="E1238" s="127">
        <v>43830</v>
      </c>
      <c r="F1238" s="127">
        <v>43860</v>
      </c>
      <c r="G1238" s="129">
        <v>2220</v>
      </c>
    </row>
    <row r="1239" spans="1:7" x14ac:dyDescent="0.35">
      <c r="A1239" s="125" t="s">
        <v>11797</v>
      </c>
      <c r="B1239" s="125" t="s">
        <v>12136</v>
      </c>
      <c r="C1239" s="125" t="s">
        <v>12137</v>
      </c>
      <c r="D1239" s="126" t="s">
        <v>11617</v>
      </c>
      <c r="E1239" s="127">
        <v>43830</v>
      </c>
      <c r="F1239" s="127">
        <v>43860</v>
      </c>
      <c r="G1239" s="129">
        <v>11100</v>
      </c>
    </row>
    <row r="1240" spans="1:7" x14ac:dyDescent="0.35">
      <c r="A1240" s="125" t="s">
        <v>11797</v>
      </c>
      <c r="B1240" s="125" t="s">
        <v>12136</v>
      </c>
      <c r="C1240" s="125" t="s">
        <v>12137</v>
      </c>
      <c r="D1240" s="126" t="s">
        <v>11618</v>
      </c>
      <c r="E1240" s="127">
        <v>43830</v>
      </c>
      <c r="F1240" s="127">
        <v>43860</v>
      </c>
      <c r="G1240" s="129">
        <v>13320</v>
      </c>
    </row>
    <row r="1241" spans="1:7" x14ac:dyDescent="0.35">
      <c r="A1241" s="125" t="s">
        <v>11797</v>
      </c>
      <c r="B1241" s="125" t="s">
        <v>12136</v>
      </c>
      <c r="C1241" s="125" t="s">
        <v>12137</v>
      </c>
      <c r="D1241" s="126" t="s">
        <v>12078</v>
      </c>
      <c r="E1241" s="127">
        <v>43830</v>
      </c>
      <c r="F1241" s="127">
        <v>43860</v>
      </c>
      <c r="G1241" s="129">
        <v>13320</v>
      </c>
    </row>
    <row r="1242" spans="1:7" x14ac:dyDescent="0.35">
      <c r="A1242" s="125" t="s">
        <v>11797</v>
      </c>
      <c r="B1242" s="125" t="s">
        <v>12136</v>
      </c>
      <c r="C1242" s="125" t="s">
        <v>12137</v>
      </c>
      <c r="D1242" s="126" t="s">
        <v>12079</v>
      </c>
      <c r="E1242" s="127">
        <v>43830</v>
      </c>
      <c r="F1242" s="127">
        <v>43860</v>
      </c>
      <c r="G1242" s="129">
        <v>13320</v>
      </c>
    </row>
    <row r="1243" spans="1:7" x14ac:dyDescent="0.35">
      <c r="A1243" s="125" t="s">
        <v>11797</v>
      </c>
      <c r="B1243" s="125" t="s">
        <v>12136</v>
      </c>
      <c r="C1243" s="125" t="s">
        <v>12137</v>
      </c>
      <c r="D1243" s="126" t="s">
        <v>12080</v>
      </c>
      <c r="E1243" s="127">
        <v>43830</v>
      </c>
      <c r="F1243" s="127">
        <v>43860</v>
      </c>
      <c r="G1243" s="129">
        <v>11100</v>
      </c>
    </row>
    <row r="1244" spans="1:7" x14ac:dyDescent="0.35">
      <c r="A1244" s="125" t="s">
        <v>11797</v>
      </c>
      <c r="B1244" s="125" t="s">
        <v>12136</v>
      </c>
      <c r="C1244" s="125" t="s">
        <v>12137</v>
      </c>
      <c r="D1244" s="126" t="s">
        <v>12139</v>
      </c>
      <c r="E1244" s="127">
        <v>43830</v>
      </c>
      <c r="F1244" s="127">
        <v>43860</v>
      </c>
      <c r="G1244" s="129">
        <v>13320</v>
      </c>
    </row>
    <row r="1245" spans="1:7" x14ac:dyDescent="0.35">
      <c r="A1245" s="125" t="s">
        <v>11797</v>
      </c>
      <c r="B1245" s="125" t="s">
        <v>12136</v>
      </c>
      <c r="C1245" s="125" t="s">
        <v>12137</v>
      </c>
      <c r="D1245" s="126" t="s">
        <v>12140</v>
      </c>
      <c r="E1245" s="127">
        <v>43830</v>
      </c>
      <c r="F1245" s="127">
        <v>43860</v>
      </c>
      <c r="G1245" s="129">
        <v>11100</v>
      </c>
    </row>
    <row r="1246" spans="1:7" x14ac:dyDescent="0.35">
      <c r="A1246" s="125" t="s">
        <v>11797</v>
      </c>
      <c r="B1246" s="125" t="s">
        <v>12136</v>
      </c>
      <c r="C1246" s="125" t="s">
        <v>12137</v>
      </c>
      <c r="D1246" s="126" t="s">
        <v>12141</v>
      </c>
      <c r="E1246" s="127">
        <v>43830</v>
      </c>
      <c r="F1246" s="127">
        <v>43860</v>
      </c>
      <c r="G1246" s="129">
        <v>11100</v>
      </c>
    </row>
    <row r="1247" spans="1:7" x14ac:dyDescent="0.35">
      <c r="A1247" s="125" t="s">
        <v>11797</v>
      </c>
      <c r="B1247" s="125" t="s">
        <v>12136</v>
      </c>
      <c r="C1247" s="125" t="s">
        <v>12137</v>
      </c>
      <c r="D1247" s="126" t="s">
        <v>12142</v>
      </c>
      <c r="E1247" s="127">
        <v>43830</v>
      </c>
      <c r="F1247" s="127">
        <v>43860</v>
      </c>
      <c r="G1247" s="129">
        <v>8880</v>
      </c>
    </row>
    <row r="1248" spans="1:7" x14ac:dyDescent="0.35">
      <c r="A1248" s="125" t="s">
        <v>11797</v>
      </c>
      <c r="B1248" s="125" t="s">
        <v>12136</v>
      </c>
      <c r="C1248" s="125" t="s">
        <v>12137</v>
      </c>
      <c r="D1248" s="126" t="s">
        <v>12143</v>
      </c>
      <c r="E1248" s="127">
        <v>43830</v>
      </c>
      <c r="F1248" s="127">
        <v>43860</v>
      </c>
      <c r="G1248" s="129">
        <v>13320</v>
      </c>
    </row>
    <row r="1249" spans="1:7" x14ac:dyDescent="0.35">
      <c r="A1249" s="125" t="s">
        <v>11797</v>
      </c>
      <c r="B1249" s="125" t="s">
        <v>12136</v>
      </c>
      <c r="C1249" s="125" t="s">
        <v>12137</v>
      </c>
      <c r="D1249" s="126" t="s">
        <v>12144</v>
      </c>
      <c r="E1249" s="127">
        <v>43830</v>
      </c>
      <c r="F1249" s="127">
        <v>43860</v>
      </c>
      <c r="G1249" s="129">
        <v>11100</v>
      </c>
    </row>
    <row r="1250" spans="1:7" x14ac:dyDescent="0.35">
      <c r="A1250" s="125" t="s">
        <v>11797</v>
      </c>
      <c r="B1250" s="125" t="s">
        <v>12136</v>
      </c>
      <c r="C1250" s="125" t="s">
        <v>12137</v>
      </c>
      <c r="D1250" s="126" t="s">
        <v>11539</v>
      </c>
      <c r="E1250" s="127">
        <v>43830</v>
      </c>
      <c r="F1250" s="127">
        <v>43860</v>
      </c>
      <c r="G1250" s="129">
        <v>6660</v>
      </c>
    </row>
    <row r="1251" spans="1:7" x14ac:dyDescent="0.35">
      <c r="A1251" s="125" t="s">
        <v>11797</v>
      </c>
      <c r="B1251" s="125" t="s">
        <v>12136</v>
      </c>
      <c r="C1251" s="125" t="s">
        <v>12137</v>
      </c>
      <c r="D1251" s="126" t="s">
        <v>12145</v>
      </c>
      <c r="E1251" s="127">
        <v>43830</v>
      </c>
      <c r="F1251" s="127">
        <v>43860</v>
      </c>
      <c r="G1251" s="129">
        <v>13320</v>
      </c>
    </row>
    <row r="1252" spans="1:7" x14ac:dyDescent="0.35">
      <c r="A1252" s="125" t="s">
        <v>11797</v>
      </c>
      <c r="B1252" s="125" t="s">
        <v>12136</v>
      </c>
      <c r="C1252" s="125" t="s">
        <v>12137</v>
      </c>
      <c r="D1252" s="126" t="s">
        <v>12146</v>
      </c>
      <c r="E1252" s="127">
        <v>43830</v>
      </c>
      <c r="F1252" s="127">
        <v>43860</v>
      </c>
      <c r="G1252" s="129">
        <v>6660</v>
      </c>
    </row>
    <row r="1253" spans="1:7" x14ac:dyDescent="0.35">
      <c r="A1253" s="125" t="s">
        <v>11797</v>
      </c>
      <c r="B1253" s="125" t="s">
        <v>12136</v>
      </c>
      <c r="C1253" s="125" t="s">
        <v>12137</v>
      </c>
      <c r="D1253" s="126" t="s">
        <v>12147</v>
      </c>
      <c r="E1253" s="127">
        <v>43830</v>
      </c>
      <c r="F1253" s="127">
        <v>43860</v>
      </c>
      <c r="G1253" s="129">
        <v>11100</v>
      </c>
    </row>
    <row r="1254" spans="1:7" x14ac:dyDescent="0.35">
      <c r="A1254" s="125" t="s">
        <v>11797</v>
      </c>
      <c r="B1254" s="125" t="s">
        <v>12136</v>
      </c>
      <c r="C1254" s="125" t="s">
        <v>12137</v>
      </c>
      <c r="D1254" s="126" t="s">
        <v>12148</v>
      </c>
      <c r="E1254" s="127">
        <v>43830</v>
      </c>
      <c r="F1254" s="127">
        <v>43860</v>
      </c>
      <c r="G1254" s="129">
        <v>6660</v>
      </c>
    </row>
    <row r="1255" spans="1:7" x14ac:dyDescent="0.35">
      <c r="A1255" s="125" t="s">
        <v>11797</v>
      </c>
      <c r="B1255" s="125" t="s">
        <v>12136</v>
      </c>
      <c r="C1255" s="125" t="s">
        <v>12137</v>
      </c>
      <c r="D1255" s="126" t="s">
        <v>12149</v>
      </c>
      <c r="E1255" s="127">
        <v>43830</v>
      </c>
      <c r="F1255" s="127">
        <v>43860</v>
      </c>
      <c r="G1255" s="129">
        <v>11100</v>
      </c>
    </row>
    <row r="1256" spans="1:7" x14ac:dyDescent="0.35">
      <c r="A1256" s="125" t="s">
        <v>11797</v>
      </c>
      <c r="B1256" s="125" t="s">
        <v>12136</v>
      </c>
      <c r="C1256" s="125" t="s">
        <v>12137</v>
      </c>
      <c r="D1256" s="126" t="s">
        <v>12150</v>
      </c>
      <c r="E1256" s="127">
        <v>43861</v>
      </c>
      <c r="F1256" s="127">
        <v>43889</v>
      </c>
      <c r="G1256" s="129">
        <v>8880</v>
      </c>
    </row>
    <row r="1257" spans="1:7" x14ac:dyDescent="0.35">
      <c r="A1257" s="125" t="s">
        <v>11797</v>
      </c>
      <c r="B1257" s="125" t="s">
        <v>12136</v>
      </c>
      <c r="C1257" s="125" t="s">
        <v>12137</v>
      </c>
      <c r="D1257" s="126" t="s">
        <v>12151</v>
      </c>
      <c r="E1257" s="127">
        <v>43861</v>
      </c>
      <c r="F1257" s="127">
        <v>43889</v>
      </c>
      <c r="G1257" s="129">
        <v>2220</v>
      </c>
    </row>
    <row r="1258" spans="1:7" x14ac:dyDescent="0.35">
      <c r="A1258" s="125" t="s">
        <v>11797</v>
      </c>
      <c r="B1258" s="125" t="s">
        <v>12136</v>
      </c>
      <c r="C1258" s="125" t="s">
        <v>12137</v>
      </c>
      <c r="D1258" s="126" t="s">
        <v>12152</v>
      </c>
      <c r="E1258" s="127">
        <v>43861</v>
      </c>
      <c r="F1258" s="127">
        <v>43889</v>
      </c>
      <c r="G1258" s="129">
        <v>4440</v>
      </c>
    </row>
    <row r="1259" spans="1:7" x14ac:dyDescent="0.35">
      <c r="A1259" s="125" t="s">
        <v>11797</v>
      </c>
      <c r="B1259" s="125" t="s">
        <v>12136</v>
      </c>
      <c r="C1259" s="125" t="s">
        <v>12137</v>
      </c>
      <c r="D1259" s="126" t="s">
        <v>12153</v>
      </c>
      <c r="E1259" s="127">
        <v>43861</v>
      </c>
      <c r="F1259" s="127">
        <v>43889</v>
      </c>
      <c r="G1259" s="129">
        <v>6660</v>
      </c>
    </row>
    <row r="1260" spans="1:7" x14ac:dyDescent="0.35">
      <c r="A1260" s="125" t="s">
        <v>11797</v>
      </c>
      <c r="B1260" s="125" t="s">
        <v>12136</v>
      </c>
      <c r="C1260" s="125" t="s">
        <v>12137</v>
      </c>
      <c r="D1260" s="126" t="s">
        <v>12154</v>
      </c>
      <c r="E1260" s="127">
        <v>43861</v>
      </c>
      <c r="F1260" s="127">
        <v>43889</v>
      </c>
      <c r="G1260" s="129">
        <v>11100</v>
      </c>
    </row>
    <row r="1261" spans="1:7" x14ac:dyDescent="0.35">
      <c r="A1261" s="125" t="s">
        <v>11797</v>
      </c>
      <c r="B1261" s="125" t="s">
        <v>12136</v>
      </c>
      <c r="C1261" s="125" t="s">
        <v>12137</v>
      </c>
      <c r="D1261" s="126" t="s">
        <v>12155</v>
      </c>
      <c r="E1261" s="127">
        <v>43889</v>
      </c>
      <c r="F1261" s="127">
        <v>43921</v>
      </c>
      <c r="G1261" s="129">
        <v>11100</v>
      </c>
    </row>
    <row r="1262" spans="1:7" x14ac:dyDescent="0.35">
      <c r="A1262" s="125" t="s">
        <v>11797</v>
      </c>
      <c r="B1262" s="125" t="s">
        <v>12136</v>
      </c>
      <c r="C1262" s="125" t="s">
        <v>12137</v>
      </c>
      <c r="D1262" s="126" t="s">
        <v>12156</v>
      </c>
      <c r="E1262" s="127">
        <v>43889</v>
      </c>
      <c r="F1262" s="127">
        <v>43921</v>
      </c>
      <c r="G1262" s="129">
        <v>2220</v>
      </c>
    </row>
    <row r="1263" spans="1:7" x14ac:dyDescent="0.35">
      <c r="A1263" s="125" t="s">
        <v>11797</v>
      </c>
      <c r="B1263" s="125" t="s">
        <v>12157</v>
      </c>
      <c r="C1263" s="125" t="s">
        <v>12158</v>
      </c>
      <c r="D1263" s="126" t="s">
        <v>12159</v>
      </c>
      <c r="E1263" s="127">
        <v>43830</v>
      </c>
      <c r="F1263" s="127">
        <v>43860</v>
      </c>
      <c r="G1263" s="129">
        <v>10252</v>
      </c>
    </row>
    <row r="1264" spans="1:7" x14ac:dyDescent="0.35">
      <c r="A1264" s="125" t="s">
        <v>11797</v>
      </c>
      <c r="B1264" s="125" t="s">
        <v>12157</v>
      </c>
      <c r="C1264" s="125" t="s">
        <v>12158</v>
      </c>
      <c r="D1264" s="126" t="s">
        <v>12160</v>
      </c>
      <c r="E1264" s="127">
        <v>43830</v>
      </c>
      <c r="F1264" s="127">
        <v>43860</v>
      </c>
      <c r="G1264" s="129">
        <v>24604</v>
      </c>
    </row>
    <row r="1265" spans="1:7" x14ac:dyDescent="0.35">
      <c r="A1265" s="125" t="s">
        <v>11797</v>
      </c>
      <c r="B1265" s="125" t="s">
        <v>12157</v>
      </c>
      <c r="C1265" s="125" t="s">
        <v>12158</v>
      </c>
      <c r="D1265" s="126" t="s">
        <v>12013</v>
      </c>
      <c r="E1265" s="127">
        <v>43830</v>
      </c>
      <c r="F1265" s="127">
        <v>43860</v>
      </c>
      <c r="G1265" s="129">
        <v>26654</v>
      </c>
    </row>
    <row r="1266" spans="1:7" x14ac:dyDescent="0.35">
      <c r="A1266" s="125" t="s">
        <v>11797</v>
      </c>
      <c r="B1266" s="125" t="s">
        <v>12157</v>
      </c>
      <c r="C1266" s="125" t="s">
        <v>12158</v>
      </c>
      <c r="D1266" s="126" t="s">
        <v>12161</v>
      </c>
      <c r="E1266" s="127">
        <v>43830</v>
      </c>
      <c r="F1266" s="127">
        <v>43860</v>
      </c>
      <c r="G1266" s="129">
        <v>26654</v>
      </c>
    </row>
    <row r="1267" spans="1:7" x14ac:dyDescent="0.35">
      <c r="A1267" s="125" t="s">
        <v>11797</v>
      </c>
      <c r="B1267" s="125" t="s">
        <v>12157</v>
      </c>
      <c r="C1267" s="125" t="s">
        <v>12158</v>
      </c>
      <c r="D1267" s="126" t="s">
        <v>12162</v>
      </c>
      <c r="E1267" s="127">
        <v>43830</v>
      </c>
      <c r="F1267" s="127">
        <v>43860</v>
      </c>
      <c r="G1267" s="129">
        <v>24604</v>
      </c>
    </row>
    <row r="1268" spans="1:7" x14ac:dyDescent="0.35">
      <c r="A1268" s="125" t="s">
        <v>11797</v>
      </c>
      <c r="B1268" s="125" t="s">
        <v>12157</v>
      </c>
      <c r="C1268" s="125" t="s">
        <v>12158</v>
      </c>
      <c r="D1268" s="126" t="s">
        <v>12163</v>
      </c>
      <c r="E1268" s="127">
        <v>43830</v>
      </c>
      <c r="F1268" s="127">
        <v>43860</v>
      </c>
      <c r="G1268" s="129">
        <v>28704</v>
      </c>
    </row>
    <row r="1269" spans="1:7" x14ac:dyDescent="0.35">
      <c r="A1269" s="125" t="s">
        <v>11797</v>
      </c>
      <c r="B1269" s="125" t="s">
        <v>12157</v>
      </c>
      <c r="C1269" s="125" t="s">
        <v>12158</v>
      </c>
      <c r="D1269" s="126" t="s">
        <v>12164</v>
      </c>
      <c r="E1269" s="127">
        <v>43830</v>
      </c>
      <c r="F1269" s="127">
        <v>43860</v>
      </c>
      <c r="G1269" s="129">
        <v>20503</v>
      </c>
    </row>
    <row r="1270" spans="1:7" x14ac:dyDescent="0.35">
      <c r="A1270" s="125" t="s">
        <v>11797</v>
      </c>
      <c r="B1270" s="125" t="s">
        <v>12157</v>
      </c>
      <c r="C1270" s="125" t="s">
        <v>12158</v>
      </c>
      <c r="D1270" s="126" t="s">
        <v>12165</v>
      </c>
      <c r="E1270" s="127">
        <v>43830</v>
      </c>
      <c r="F1270" s="127">
        <v>43860</v>
      </c>
      <c r="G1270" s="129">
        <v>2050</v>
      </c>
    </row>
    <row r="1271" spans="1:7" x14ac:dyDescent="0.35">
      <c r="A1271" s="125" t="s">
        <v>11797</v>
      </c>
      <c r="B1271" s="125" t="s">
        <v>12157</v>
      </c>
      <c r="C1271" s="125" t="s">
        <v>12158</v>
      </c>
      <c r="D1271" s="126" t="s">
        <v>12166</v>
      </c>
      <c r="E1271" s="127">
        <v>43830</v>
      </c>
      <c r="F1271" s="127">
        <v>43860</v>
      </c>
      <c r="G1271" s="129">
        <v>11072</v>
      </c>
    </row>
    <row r="1272" spans="1:7" x14ac:dyDescent="0.35">
      <c r="A1272" s="125" t="s">
        <v>11797</v>
      </c>
      <c r="B1272" s="125" t="s">
        <v>12157</v>
      </c>
      <c r="C1272" s="125" t="s">
        <v>12158</v>
      </c>
      <c r="D1272" s="126" t="s">
        <v>12167</v>
      </c>
      <c r="E1272" s="127">
        <v>43830</v>
      </c>
      <c r="F1272" s="127">
        <v>43860</v>
      </c>
      <c r="G1272" s="129">
        <v>5536</v>
      </c>
    </row>
    <row r="1273" spans="1:7" x14ac:dyDescent="0.35">
      <c r="A1273" s="125" t="s">
        <v>11797</v>
      </c>
      <c r="B1273" s="125" t="s">
        <v>12157</v>
      </c>
      <c r="C1273" s="125" t="s">
        <v>12158</v>
      </c>
      <c r="D1273" s="126" t="s">
        <v>12168</v>
      </c>
      <c r="E1273" s="127">
        <v>43830</v>
      </c>
      <c r="F1273" s="127">
        <v>43860</v>
      </c>
      <c r="G1273" s="129">
        <v>12917</v>
      </c>
    </row>
    <row r="1274" spans="1:7" x14ac:dyDescent="0.35">
      <c r="A1274" s="125" t="s">
        <v>11797</v>
      </c>
      <c r="B1274" s="125" t="s">
        <v>12157</v>
      </c>
      <c r="C1274" s="125" t="s">
        <v>12158</v>
      </c>
      <c r="D1274" s="126" t="s">
        <v>12169</v>
      </c>
      <c r="E1274" s="127">
        <v>43830</v>
      </c>
      <c r="F1274" s="127">
        <v>43860</v>
      </c>
      <c r="G1274" s="129">
        <v>9226</v>
      </c>
    </row>
    <row r="1275" spans="1:7" x14ac:dyDescent="0.35">
      <c r="A1275" s="125" t="s">
        <v>11797</v>
      </c>
      <c r="B1275" s="125" t="s">
        <v>12157</v>
      </c>
      <c r="C1275" s="125" t="s">
        <v>12158</v>
      </c>
      <c r="D1275" s="126" t="s">
        <v>12170</v>
      </c>
      <c r="E1275" s="127">
        <v>43830</v>
      </c>
      <c r="F1275" s="127">
        <v>43860</v>
      </c>
      <c r="G1275" s="129">
        <v>11072</v>
      </c>
    </row>
    <row r="1276" spans="1:7" x14ac:dyDescent="0.35">
      <c r="A1276" s="125" t="s">
        <v>11797</v>
      </c>
      <c r="B1276" s="125" t="s">
        <v>12157</v>
      </c>
      <c r="C1276" s="125" t="s">
        <v>12158</v>
      </c>
      <c r="D1276" s="126" t="s">
        <v>12171</v>
      </c>
      <c r="E1276" s="127">
        <v>43830</v>
      </c>
      <c r="F1276" s="127">
        <v>43860</v>
      </c>
      <c r="G1276" s="129">
        <v>11072</v>
      </c>
    </row>
    <row r="1277" spans="1:7" x14ac:dyDescent="0.35">
      <c r="A1277" s="125" t="s">
        <v>11797</v>
      </c>
      <c r="B1277" s="125" t="s">
        <v>12157</v>
      </c>
      <c r="C1277" s="125" t="s">
        <v>12158</v>
      </c>
      <c r="D1277" s="126" t="s">
        <v>12172</v>
      </c>
      <c r="E1277" s="127">
        <v>43830</v>
      </c>
      <c r="F1277" s="127">
        <v>43860</v>
      </c>
      <c r="G1277" s="129">
        <v>11072</v>
      </c>
    </row>
    <row r="1278" spans="1:7" x14ac:dyDescent="0.35">
      <c r="A1278" s="125" t="s">
        <v>11797</v>
      </c>
      <c r="B1278" s="125" t="s">
        <v>12157</v>
      </c>
      <c r="C1278" s="125" t="s">
        <v>12158</v>
      </c>
      <c r="D1278" s="126" t="s">
        <v>12173</v>
      </c>
      <c r="E1278" s="127">
        <v>43830</v>
      </c>
      <c r="F1278" s="127">
        <v>43860</v>
      </c>
      <c r="G1278" s="129">
        <v>11072</v>
      </c>
    </row>
    <row r="1279" spans="1:7" x14ac:dyDescent="0.35">
      <c r="A1279" s="125" t="s">
        <v>11797</v>
      </c>
      <c r="B1279" s="125" t="s">
        <v>12157</v>
      </c>
      <c r="C1279" s="125" t="s">
        <v>12158</v>
      </c>
      <c r="D1279" s="126" t="s">
        <v>12174</v>
      </c>
      <c r="E1279" s="127">
        <v>43830</v>
      </c>
      <c r="F1279" s="127">
        <v>43860</v>
      </c>
      <c r="G1279" s="129">
        <v>9226</v>
      </c>
    </row>
    <row r="1280" spans="1:7" x14ac:dyDescent="0.35">
      <c r="A1280" s="125" t="s">
        <v>11797</v>
      </c>
      <c r="B1280" s="125" t="s">
        <v>12157</v>
      </c>
      <c r="C1280" s="125" t="s">
        <v>12158</v>
      </c>
      <c r="D1280" s="126" t="s">
        <v>12175</v>
      </c>
      <c r="E1280" s="127">
        <v>43830</v>
      </c>
      <c r="F1280" s="127">
        <v>43860</v>
      </c>
      <c r="G1280" s="129">
        <v>11072</v>
      </c>
    </row>
    <row r="1281" spans="1:7" x14ac:dyDescent="0.35">
      <c r="A1281" s="125" t="s">
        <v>11797</v>
      </c>
      <c r="B1281" s="125" t="s">
        <v>12157</v>
      </c>
      <c r="C1281" s="125" t="s">
        <v>12158</v>
      </c>
      <c r="D1281" s="126" t="s">
        <v>12176</v>
      </c>
      <c r="E1281" s="127">
        <v>43830</v>
      </c>
      <c r="F1281" s="127">
        <v>43860</v>
      </c>
      <c r="G1281" s="129">
        <v>11072</v>
      </c>
    </row>
    <row r="1282" spans="1:7" x14ac:dyDescent="0.35">
      <c r="A1282" s="125" t="s">
        <v>11797</v>
      </c>
      <c r="B1282" s="125" t="s">
        <v>12157</v>
      </c>
      <c r="C1282" s="125" t="s">
        <v>12158</v>
      </c>
      <c r="D1282" s="126" t="s">
        <v>12177</v>
      </c>
      <c r="E1282" s="127">
        <v>43830</v>
      </c>
      <c r="F1282" s="127">
        <v>43860</v>
      </c>
      <c r="G1282" s="129">
        <v>9226</v>
      </c>
    </row>
    <row r="1283" spans="1:7" x14ac:dyDescent="0.35">
      <c r="A1283" s="125" t="s">
        <v>11797</v>
      </c>
      <c r="B1283" s="125" t="s">
        <v>12157</v>
      </c>
      <c r="C1283" s="125" t="s">
        <v>12158</v>
      </c>
      <c r="D1283" s="126" t="s">
        <v>12178</v>
      </c>
      <c r="E1283" s="127">
        <v>43830</v>
      </c>
      <c r="F1283" s="127">
        <v>43860</v>
      </c>
      <c r="G1283" s="129">
        <v>9226</v>
      </c>
    </row>
    <row r="1284" spans="1:7" x14ac:dyDescent="0.35">
      <c r="A1284" s="125" t="s">
        <v>11797</v>
      </c>
      <c r="B1284" s="125" t="s">
        <v>12157</v>
      </c>
      <c r="C1284" s="125" t="s">
        <v>12158</v>
      </c>
      <c r="D1284" s="126" t="s">
        <v>12179</v>
      </c>
      <c r="E1284" s="127">
        <v>43830</v>
      </c>
      <c r="F1284" s="127">
        <v>43860</v>
      </c>
      <c r="G1284" s="129">
        <v>11072</v>
      </c>
    </row>
    <row r="1285" spans="1:7" x14ac:dyDescent="0.35">
      <c r="A1285" s="125" t="s">
        <v>11797</v>
      </c>
      <c r="B1285" s="125" t="s">
        <v>12157</v>
      </c>
      <c r="C1285" s="125" t="s">
        <v>12158</v>
      </c>
      <c r="D1285" s="126" t="s">
        <v>12180</v>
      </c>
      <c r="E1285" s="127">
        <v>43830</v>
      </c>
      <c r="F1285" s="127">
        <v>43860</v>
      </c>
      <c r="G1285" s="129">
        <v>9226</v>
      </c>
    </row>
    <row r="1286" spans="1:7" x14ac:dyDescent="0.35">
      <c r="A1286" s="125" t="s">
        <v>11797</v>
      </c>
      <c r="B1286" s="125" t="s">
        <v>12157</v>
      </c>
      <c r="C1286" s="125" t="s">
        <v>12158</v>
      </c>
      <c r="D1286" s="126" t="s">
        <v>12181</v>
      </c>
      <c r="E1286" s="127">
        <v>43830</v>
      </c>
      <c r="F1286" s="127">
        <v>43860</v>
      </c>
      <c r="G1286" s="129">
        <v>11072</v>
      </c>
    </row>
    <row r="1287" spans="1:7" x14ac:dyDescent="0.35">
      <c r="A1287" s="125" t="s">
        <v>11797</v>
      </c>
      <c r="B1287" s="125" t="s">
        <v>12157</v>
      </c>
      <c r="C1287" s="125" t="s">
        <v>12158</v>
      </c>
      <c r="D1287" s="126" t="s">
        <v>12182</v>
      </c>
      <c r="E1287" s="127">
        <v>43830</v>
      </c>
      <c r="F1287" s="127">
        <v>43860</v>
      </c>
      <c r="G1287" s="129">
        <v>11072</v>
      </c>
    </row>
    <row r="1288" spans="1:7" x14ac:dyDescent="0.35">
      <c r="A1288" s="125" t="s">
        <v>11797</v>
      </c>
      <c r="B1288" s="125" t="s">
        <v>12157</v>
      </c>
      <c r="C1288" s="125" t="s">
        <v>12158</v>
      </c>
      <c r="D1288" s="126" t="s">
        <v>12183</v>
      </c>
      <c r="E1288" s="127">
        <v>43830</v>
      </c>
      <c r="F1288" s="127">
        <v>43860</v>
      </c>
      <c r="G1288" s="129">
        <v>9226</v>
      </c>
    </row>
    <row r="1289" spans="1:7" x14ac:dyDescent="0.35">
      <c r="A1289" s="125" t="s">
        <v>11797</v>
      </c>
      <c r="B1289" s="125" t="s">
        <v>12157</v>
      </c>
      <c r="C1289" s="125" t="s">
        <v>12158</v>
      </c>
      <c r="D1289" s="126" t="s">
        <v>12184</v>
      </c>
      <c r="E1289" s="127">
        <v>43830</v>
      </c>
      <c r="F1289" s="127">
        <v>43860</v>
      </c>
      <c r="G1289" s="129">
        <v>11072</v>
      </c>
    </row>
    <row r="1290" spans="1:7" x14ac:dyDescent="0.35">
      <c r="A1290" s="125" t="s">
        <v>11797</v>
      </c>
      <c r="B1290" s="125" t="s">
        <v>12157</v>
      </c>
      <c r="C1290" s="125" t="s">
        <v>12158</v>
      </c>
      <c r="D1290" s="126" t="s">
        <v>12185</v>
      </c>
      <c r="E1290" s="127">
        <v>43830</v>
      </c>
      <c r="F1290" s="127">
        <v>43860</v>
      </c>
      <c r="G1290" s="129">
        <v>9226</v>
      </c>
    </row>
    <row r="1291" spans="1:7" x14ac:dyDescent="0.35">
      <c r="A1291" s="125" t="s">
        <v>11797</v>
      </c>
      <c r="B1291" s="125" t="s">
        <v>12157</v>
      </c>
      <c r="C1291" s="125" t="s">
        <v>12158</v>
      </c>
      <c r="D1291" s="126" t="s">
        <v>12186</v>
      </c>
      <c r="E1291" s="127">
        <v>43830</v>
      </c>
      <c r="F1291" s="127">
        <v>43860</v>
      </c>
      <c r="G1291" s="129">
        <v>11072</v>
      </c>
    </row>
    <row r="1292" spans="1:7" x14ac:dyDescent="0.35">
      <c r="A1292" s="125" t="s">
        <v>11797</v>
      </c>
      <c r="B1292" s="125" t="s">
        <v>12157</v>
      </c>
      <c r="C1292" s="125" t="s">
        <v>12158</v>
      </c>
      <c r="D1292" s="126" t="s">
        <v>12187</v>
      </c>
      <c r="E1292" s="127">
        <v>43830</v>
      </c>
      <c r="F1292" s="127">
        <v>43860</v>
      </c>
      <c r="G1292" s="129">
        <v>11072</v>
      </c>
    </row>
    <row r="1293" spans="1:7" x14ac:dyDescent="0.35">
      <c r="A1293" s="125" t="s">
        <v>11797</v>
      </c>
      <c r="B1293" s="125" t="s">
        <v>12157</v>
      </c>
      <c r="C1293" s="125" t="s">
        <v>12158</v>
      </c>
      <c r="D1293" s="126" t="s">
        <v>12188</v>
      </c>
      <c r="E1293" s="127">
        <v>43830</v>
      </c>
      <c r="F1293" s="127">
        <v>43860</v>
      </c>
      <c r="G1293" s="129">
        <v>11072</v>
      </c>
    </row>
    <row r="1294" spans="1:7" x14ac:dyDescent="0.35">
      <c r="A1294" s="125" t="s">
        <v>11797</v>
      </c>
      <c r="B1294" s="125" t="s">
        <v>12157</v>
      </c>
      <c r="C1294" s="125" t="s">
        <v>12158</v>
      </c>
      <c r="D1294" s="126" t="s">
        <v>12189</v>
      </c>
      <c r="E1294" s="127">
        <v>43830</v>
      </c>
      <c r="F1294" s="127">
        <v>43860</v>
      </c>
      <c r="G1294" s="129">
        <v>11072</v>
      </c>
    </row>
    <row r="1295" spans="1:7" x14ac:dyDescent="0.35">
      <c r="A1295" s="125" t="s">
        <v>11797</v>
      </c>
      <c r="B1295" s="125" t="s">
        <v>12157</v>
      </c>
      <c r="C1295" s="125" t="s">
        <v>12158</v>
      </c>
      <c r="D1295" s="126" t="s">
        <v>12190</v>
      </c>
      <c r="E1295" s="127">
        <v>43830</v>
      </c>
      <c r="F1295" s="127">
        <v>43860</v>
      </c>
      <c r="G1295" s="129">
        <v>11072</v>
      </c>
    </row>
    <row r="1296" spans="1:7" x14ac:dyDescent="0.35">
      <c r="A1296" s="125" t="s">
        <v>11797</v>
      </c>
      <c r="B1296" s="125" t="s">
        <v>12157</v>
      </c>
      <c r="C1296" s="125" t="s">
        <v>12158</v>
      </c>
      <c r="D1296" s="126" t="s">
        <v>12191</v>
      </c>
      <c r="E1296" s="127">
        <v>43830</v>
      </c>
      <c r="F1296" s="127">
        <v>43860</v>
      </c>
      <c r="G1296" s="129">
        <v>11072</v>
      </c>
    </row>
    <row r="1297" spans="1:7" x14ac:dyDescent="0.35">
      <c r="A1297" s="125" t="s">
        <v>11797</v>
      </c>
      <c r="B1297" s="125" t="s">
        <v>12157</v>
      </c>
      <c r="C1297" s="125" t="s">
        <v>12158</v>
      </c>
      <c r="D1297" s="126" t="s">
        <v>12192</v>
      </c>
      <c r="E1297" s="127">
        <v>43830</v>
      </c>
      <c r="F1297" s="127">
        <v>43860</v>
      </c>
      <c r="G1297" s="129">
        <v>9226</v>
      </c>
    </row>
    <row r="1298" spans="1:7" x14ac:dyDescent="0.35">
      <c r="A1298" s="125" t="s">
        <v>11797</v>
      </c>
      <c r="B1298" s="125" t="s">
        <v>12157</v>
      </c>
      <c r="C1298" s="125" t="s">
        <v>12158</v>
      </c>
      <c r="D1298" s="126" t="s">
        <v>12193</v>
      </c>
      <c r="E1298" s="127">
        <v>43830</v>
      </c>
      <c r="F1298" s="127">
        <v>43860</v>
      </c>
      <c r="G1298" s="129">
        <v>9226</v>
      </c>
    </row>
    <row r="1299" spans="1:7" x14ac:dyDescent="0.35">
      <c r="A1299" s="125" t="s">
        <v>11797</v>
      </c>
      <c r="B1299" s="125" t="s">
        <v>12157</v>
      </c>
      <c r="C1299" s="125" t="s">
        <v>12158</v>
      </c>
      <c r="D1299" s="126" t="s">
        <v>12194</v>
      </c>
      <c r="E1299" s="127">
        <v>43830</v>
      </c>
      <c r="F1299" s="127">
        <v>43860</v>
      </c>
      <c r="G1299" s="129">
        <v>12302</v>
      </c>
    </row>
    <row r="1300" spans="1:7" x14ac:dyDescent="0.35">
      <c r="A1300" s="125" t="s">
        <v>11797</v>
      </c>
      <c r="B1300" s="125" t="s">
        <v>12157</v>
      </c>
      <c r="C1300" s="125" t="s">
        <v>12158</v>
      </c>
      <c r="D1300" s="126" t="s">
        <v>11577</v>
      </c>
      <c r="E1300" s="127">
        <v>43830</v>
      </c>
      <c r="F1300" s="127">
        <v>43860</v>
      </c>
      <c r="G1300" s="129">
        <v>12302</v>
      </c>
    </row>
    <row r="1301" spans="1:7" x14ac:dyDescent="0.35">
      <c r="A1301" s="125" t="s">
        <v>11797</v>
      </c>
      <c r="B1301" s="125" t="s">
        <v>12157</v>
      </c>
      <c r="C1301" s="125" t="s">
        <v>12158</v>
      </c>
      <c r="D1301" s="126" t="s">
        <v>12195</v>
      </c>
      <c r="E1301" s="127">
        <v>43830</v>
      </c>
      <c r="F1301" s="127">
        <v>43860</v>
      </c>
      <c r="G1301" s="129">
        <v>10252</v>
      </c>
    </row>
    <row r="1302" spans="1:7" x14ac:dyDescent="0.35">
      <c r="A1302" s="125" t="s">
        <v>11797</v>
      </c>
      <c r="B1302" s="125" t="s">
        <v>12157</v>
      </c>
      <c r="C1302" s="125" t="s">
        <v>12158</v>
      </c>
      <c r="D1302" s="126" t="s">
        <v>12196</v>
      </c>
      <c r="E1302" s="127">
        <v>43830</v>
      </c>
      <c r="F1302" s="127">
        <v>43860</v>
      </c>
      <c r="G1302" s="129">
        <v>10252</v>
      </c>
    </row>
    <row r="1303" spans="1:7" x14ac:dyDescent="0.35">
      <c r="A1303" s="125" t="s">
        <v>11797</v>
      </c>
      <c r="B1303" s="125" t="s">
        <v>12157</v>
      </c>
      <c r="C1303" s="125" t="s">
        <v>12158</v>
      </c>
      <c r="D1303" s="126" t="s">
        <v>12197</v>
      </c>
      <c r="E1303" s="127">
        <v>43830</v>
      </c>
      <c r="F1303" s="127">
        <v>43860</v>
      </c>
      <c r="G1303" s="129">
        <v>8201</v>
      </c>
    </row>
    <row r="1304" spans="1:7" x14ac:dyDescent="0.35">
      <c r="A1304" s="125" t="s">
        <v>11797</v>
      </c>
      <c r="B1304" s="125" t="s">
        <v>12157</v>
      </c>
      <c r="C1304" s="125" t="s">
        <v>12158</v>
      </c>
      <c r="D1304" s="126" t="s">
        <v>12198</v>
      </c>
      <c r="E1304" s="127">
        <v>43830</v>
      </c>
      <c r="F1304" s="127">
        <v>43860</v>
      </c>
      <c r="G1304" s="129">
        <v>12302</v>
      </c>
    </row>
    <row r="1305" spans="1:7" x14ac:dyDescent="0.35">
      <c r="A1305" s="125" t="s">
        <v>11797</v>
      </c>
      <c r="B1305" s="125" t="s">
        <v>12157</v>
      </c>
      <c r="C1305" s="125" t="s">
        <v>12158</v>
      </c>
      <c r="D1305" s="126" t="s">
        <v>12199</v>
      </c>
      <c r="E1305" s="127">
        <v>43830</v>
      </c>
      <c r="F1305" s="127">
        <v>43860</v>
      </c>
      <c r="G1305" s="129">
        <v>12302</v>
      </c>
    </row>
    <row r="1306" spans="1:7" x14ac:dyDescent="0.35">
      <c r="A1306" s="125" t="s">
        <v>11797</v>
      </c>
      <c r="B1306" s="125" t="s">
        <v>12157</v>
      </c>
      <c r="C1306" s="125" t="s">
        <v>12158</v>
      </c>
      <c r="D1306" s="126" t="s">
        <v>12200</v>
      </c>
      <c r="E1306" s="127">
        <v>43830</v>
      </c>
      <c r="F1306" s="127">
        <v>43860</v>
      </c>
      <c r="G1306" s="129">
        <v>10252</v>
      </c>
    </row>
    <row r="1307" spans="1:7" x14ac:dyDescent="0.35">
      <c r="A1307" s="125" t="s">
        <v>11797</v>
      </c>
      <c r="B1307" s="125" t="s">
        <v>12157</v>
      </c>
      <c r="C1307" s="125" t="s">
        <v>12158</v>
      </c>
      <c r="D1307" s="126" t="s">
        <v>12201</v>
      </c>
      <c r="E1307" s="127">
        <v>43830</v>
      </c>
      <c r="F1307" s="127">
        <v>43860</v>
      </c>
      <c r="G1307" s="129">
        <v>12302</v>
      </c>
    </row>
    <row r="1308" spans="1:7" x14ac:dyDescent="0.35">
      <c r="A1308" s="125" t="s">
        <v>11797</v>
      </c>
      <c r="B1308" s="125" t="s">
        <v>12157</v>
      </c>
      <c r="C1308" s="125" t="s">
        <v>12158</v>
      </c>
      <c r="D1308" s="126" t="s">
        <v>12202</v>
      </c>
      <c r="E1308" s="127">
        <v>43830</v>
      </c>
      <c r="F1308" s="127">
        <v>43860</v>
      </c>
      <c r="G1308" s="129">
        <v>8201</v>
      </c>
    </row>
    <row r="1309" spans="1:7" x14ac:dyDescent="0.35">
      <c r="A1309" s="125" t="s">
        <v>11797</v>
      </c>
      <c r="B1309" s="125" t="s">
        <v>12157</v>
      </c>
      <c r="C1309" s="125" t="s">
        <v>12158</v>
      </c>
      <c r="D1309" s="126" t="s">
        <v>12203</v>
      </c>
      <c r="E1309" s="127">
        <v>43861</v>
      </c>
      <c r="F1309" s="127">
        <v>43889</v>
      </c>
      <c r="G1309" s="129">
        <v>13150</v>
      </c>
    </row>
    <row r="1310" spans="1:7" x14ac:dyDescent="0.35">
      <c r="A1310" s="125" t="s">
        <v>11797</v>
      </c>
      <c r="B1310" s="125" t="s">
        <v>12157</v>
      </c>
      <c r="C1310" s="125" t="s">
        <v>12158</v>
      </c>
      <c r="D1310" s="126" t="s">
        <v>12204</v>
      </c>
      <c r="E1310" s="127">
        <v>43861</v>
      </c>
      <c r="F1310" s="127">
        <v>43889</v>
      </c>
      <c r="G1310" s="129">
        <v>8201</v>
      </c>
    </row>
    <row r="1311" spans="1:7" x14ac:dyDescent="0.35">
      <c r="A1311" s="125" t="s">
        <v>11797</v>
      </c>
      <c r="B1311" s="125" t="s">
        <v>12157</v>
      </c>
      <c r="C1311" s="125" t="s">
        <v>12158</v>
      </c>
      <c r="D1311" s="126" t="s">
        <v>12205</v>
      </c>
      <c r="E1311" s="127">
        <v>43861</v>
      </c>
      <c r="F1311" s="127">
        <v>43889</v>
      </c>
      <c r="G1311" s="129">
        <v>10252</v>
      </c>
    </row>
    <row r="1312" spans="1:7" x14ac:dyDescent="0.35">
      <c r="A1312" s="125" t="s">
        <v>11797</v>
      </c>
      <c r="B1312" s="125" t="s">
        <v>12157</v>
      </c>
      <c r="C1312" s="125" t="s">
        <v>12158</v>
      </c>
      <c r="D1312" s="126" t="s">
        <v>12206</v>
      </c>
      <c r="E1312" s="127">
        <v>43861</v>
      </c>
      <c r="F1312" s="127">
        <v>43889</v>
      </c>
      <c r="G1312" s="129">
        <v>12302</v>
      </c>
    </row>
    <row r="1313" spans="1:7" x14ac:dyDescent="0.35">
      <c r="A1313" s="125" t="s">
        <v>11797</v>
      </c>
      <c r="B1313" s="125" t="s">
        <v>12157</v>
      </c>
      <c r="C1313" s="125" t="s">
        <v>12158</v>
      </c>
      <c r="D1313" s="126" t="s">
        <v>12207</v>
      </c>
      <c r="E1313" s="127">
        <v>43889</v>
      </c>
      <c r="F1313" s="127">
        <v>43921</v>
      </c>
      <c r="G1313" s="129">
        <v>12302</v>
      </c>
    </row>
    <row r="1314" spans="1:7" x14ac:dyDescent="0.35">
      <c r="A1314" s="125" t="s">
        <v>11797</v>
      </c>
      <c r="B1314" s="125" t="s">
        <v>12157</v>
      </c>
      <c r="C1314" s="125" t="s">
        <v>12158</v>
      </c>
      <c r="D1314" s="126" t="s">
        <v>12208</v>
      </c>
      <c r="E1314" s="127">
        <v>43889</v>
      </c>
      <c r="F1314" s="127">
        <v>43921</v>
      </c>
      <c r="G1314" s="129">
        <v>12302</v>
      </c>
    </row>
    <row r="1315" spans="1:7" x14ac:dyDescent="0.35">
      <c r="A1315" s="125" t="s">
        <v>11797</v>
      </c>
      <c r="B1315" s="125" t="s">
        <v>12157</v>
      </c>
      <c r="C1315" s="125" t="s">
        <v>12158</v>
      </c>
      <c r="D1315" s="126" t="s">
        <v>12209</v>
      </c>
      <c r="E1315" s="127">
        <v>43889</v>
      </c>
      <c r="F1315" s="127">
        <v>43921</v>
      </c>
      <c r="G1315" s="129">
        <v>12302</v>
      </c>
    </row>
    <row r="1316" spans="1:7" x14ac:dyDescent="0.35">
      <c r="A1316" s="125" t="s">
        <v>11797</v>
      </c>
      <c r="B1316" s="125" t="s">
        <v>12157</v>
      </c>
      <c r="C1316" s="125" t="s">
        <v>12158</v>
      </c>
      <c r="D1316" s="126" t="s">
        <v>12210</v>
      </c>
      <c r="E1316" s="127">
        <v>43889</v>
      </c>
      <c r="F1316" s="127">
        <v>43921</v>
      </c>
      <c r="G1316" s="129">
        <v>12302</v>
      </c>
    </row>
    <row r="1317" spans="1:7" x14ac:dyDescent="0.35">
      <c r="A1317" s="125" t="s">
        <v>11797</v>
      </c>
      <c r="B1317" s="125" t="s">
        <v>12157</v>
      </c>
      <c r="C1317" s="125" t="s">
        <v>12158</v>
      </c>
      <c r="D1317" s="126" t="s">
        <v>12103</v>
      </c>
      <c r="E1317" s="127">
        <v>43921</v>
      </c>
      <c r="F1317" s="127">
        <v>43951</v>
      </c>
      <c r="G1317" s="129">
        <v>22553</v>
      </c>
    </row>
    <row r="1318" spans="1:7" x14ac:dyDescent="0.35">
      <c r="A1318" s="125" t="s">
        <v>11797</v>
      </c>
      <c r="B1318" s="125" t="s">
        <v>12157</v>
      </c>
      <c r="C1318" s="125" t="s">
        <v>12158</v>
      </c>
      <c r="D1318" s="126" t="s">
        <v>12211</v>
      </c>
      <c r="E1318" s="127">
        <v>43951</v>
      </c>
      <c r="F1318" s="127">
        <v>43982</v>
      </c>
      <c r="G1318" s="129">
        <v>20503</v>
      </c>
    </row>
    <row r="1319" spans="1:7" x14ac:dyDescent="0.35">
      <c r="A1319" s="125" t="s">
        <v>11797</v>
      </c>
      <c r="B1319" s="125" t="s">
        <v>12157</v>
      </c>
      <c r="C1319" s="125" t="s">
        <v>12158</v>
      </c>
      <c r="D1319" s="126" t="s">
        <v>12212</v>
      </c>
      <c r="E1319" s="127">
        <v>44012</v>
      </c>
      <c r="F1319" s="127">
        <v>44042</v>
      </c>
      <c r="G1319" s="129">
        <v>20503</v>
      </c>
    </row>
    <row r="1320" spans="1:7" x14ac:dyDescent="0.35">
      <c r="A1320" s="125" t="s">
        <v>11797</v>
      </c>
      <c r="B1320" s="125" t="s">
        <v>12157</v>
      </c>
      <c r="C1320" s="125" t="s">
        <v>12158</v>
      </c>
      <c r="D1320" s="126" t="s">
        <v>12213</v>
      </c>
      <c r="E1320" s="127">
        <v>44012</v>
      </c>
      <c r="F1320" s="127">
        <v>44042</v>
      </c>
      <c r="G1320" s="129">
        <v>20503</v>
      </c>
    </row>
    <row r="1321" spans="1:7" x14ac:dyDescent="0.35">
      <c r="A1321" s="125" t="s">
        <v>11797</v>
      </c>
      <c r="B1321" s="125" t="s">
        <v>12157</v>
      </c>
      <c r="C1321" s="125" t="s">
        <v>12158</v>
      </c>
      <c r="D1321" s="126" t="s">
        <v>12214</v>
      </c>
      <c r="E1321" s="127">
        <v>44043</v>
      </c>
      <c r="F1321" s="127">
        <v>44073</v>
      </c>
      <c r="G1321" s="129">
        <v>20503</v>
      </c>
    </row>
    <row r="1322" spans="1:7" x14ac:dyDescent="0.35">
      <c r="A1322" s="125" t="s">
        <v>11797</v>
      </c>
      <c r="B1322" s="125" t="s">
        <v>12157</v>
      </c>
      <c r="C1322" s="125" t="s">
        <v>12158</v>
      </c>
      <c r="D1322" s="126" t="s">
        <v>12215</v>
      </c>
      <c r="E1322" s="127">
        <v>44043</v>
      </c>
      <c r="F1322" s="127">
        <v>44073</v>
      </c>
      <c r="G1322" s="129">
        <v>20503</v>
      </c>
    </row>
    <row r="1323" spans="1:7" x14ac:dyDescent="0.35">
      <c r="A1323" s="125" t="s">
        <v>11797</v>
      </c>
      <c r="B1323" s="125" t="s">
        <v>12216</v>
      </c>
      <c r="C1323" s="125" t="s">
        <v>12217</v>
      </c>
      <c r="D1323" s="126" t="s">
        <v>12218</v>
      </c>
      <c r="E1323" s="127">
        <v>43830</v>
      </c>
      <c r="F1323" s="127">
        <v>43860</v>
      </c>
      <c r="G1323" s="129">
        <v>26725</v>
      </c>
    </row>
    <row r="1324" spans="1:7" x14ac:dyDescent="0.35">
      <c r="A1324" s="125" t="s">
        <v>11797</v>
      </c>
      <c r="B1324" s="125" t="s">
        <v>12216</v>
      </c>
      <c r="C1324" s="125" t="s">
        <v>12217</v>
      </c>
      <c r="D1324" s="126" t="s">
        <v>12219</v>
      </c>
      <c r="E1324" s="127">
        <v>43830</v>
      </c>
      <c r="F1324" s="127">
        <v>43860</v>
      </c>
      <c r="G1324" s="129">
        <v>20998</v>
      </c>
    </row>
    <row r="1325" spans="1:7" x14ac:dyDescent="0.35">
      <c r="A1325" s="125" t="s">
        <v>11797</v>
      </c>
      <c r="B1325" s="125" t="s">
        <v>12216</v>
      </c>
      <c r="C1325" s="125" t="s">
        <v>12217</v>
      </c>
      <c r="D1325" s="126" t="s">
        <v>12220</v>
      </c>
      <c r="E1325" s="127">
        <v>43830</v>
      </c>
      <c r="F1325" s="127">
        <v>43860</v>
      </c>
      <c r="G1325" s="129">
        <v>24816</v>
      </c>
    </row>
    <row r="1326" spans="1:7" x14ac:dyDescent="0.35">
      <c r="A1326" s="125" t="s">
        <v>11797</v>
      </c>
      <c r="B1326" s="125" t="s">
        <v>12216</v>
      </c>
      <c r="C1326" s="125" t="s">
        <v>12217</v>
      </c>
      <c r="D1326" s="126" t="s">
        <v>12221</v>
      </c>
      <c r="E1326" s="127">
        <v>43830</v>
      </c>
      <c r="F1326" s="127">
        <v>43860</v>
      </c>
      <c r="G1326" s="129">
        <v>22907</v>
      </c>
    </row>
    <row r="1327" spans="1:7" x14ac:dyDescent="0.35">
      <c r="A1327" s="125" t="s">
        <v>11797</v>
      </c>
      <c r="B1327" s="125" t="s">
        <v>12216</v>
      </c>
      <c r="C1327" s="125" t="s">
        <v>12217</v>
      </c>
      <c r="D1327" s="126" t="s">
        <v>12222</v>
      </c>
      <c r="E1327" s="127">
        <v>43830</v>
      </c>
      <c r="F1327" s="127">
        <v>43860</v>
      </c>
      <c r="G1327" s="129">
        <v>38178</v>
      </c>
    </row>
    <row r="1328" spans="1:7" x14ac:dyDescent="0.35">
      <c r="A1328" s="125" t="s">
        <v>11797</v>
      </c>
      <c r="B1328" s="125" t="s">
        <v>12216</v>
      </c>
      <c r="C1328" s="125" t="s">
        <v>12217</v>
      </c>
      <c r="D1328" s="126" t="s">
        <v>12223</v>
      </c>
      <c r="E1328" s="127">
        <v>43830</v>
      </c>
      <c r="F1328" s="127">
        <v>43860</v>
      </c>
      <c r="G1328" s="129">
        <v>11453</v>
      </c>
    </row>
    <row r="1329" spans="1:7" x14ac:dyDescent="0.35">
      <c r="A1329" s="125" t="s">
        <v>11797</v>
      </c>
      <c r="B1329" s="125" t="s">
        <v>12216</v>
      </c>
      <c r="C1329" s="125" t="s">
        <v>12217</v>
      </c>
      <c r="D1329" s="126" t="s">
        <v>12224</v>
      </c>
      <c r="E1329" s="127">
        <v>43830</v>
      </c>
      <c r="F1329" s="127">
        <v>43860</v>
      </c>
      <c r="G1329" s="129">
        <v>10308</v>
      </c>
    </row>
    <row r="1330" spans="1:7" x14ac:dyDescent="0.35">
      <c r="A1330" s="125" t="s">
        <v>11797</v>
      </c>
      <c r="B1330" s="125" t="s">
        <v>12216</v>
      </c>
      <c r="C1330" s="125" t="s">
        <v>12217</v>
      </c>
      <c r="D1330" s="126" t="s">
        <v>12225</v>
      </c>
      <c r="E1330" s="127">
        <v>43830</v>
      </c>
      <c r="F1330" s="127">
        <v>43860</v>
      </c>
      <c r="G1330" s="129">
        <v>8590</v>
      </c>
    </row>
    <row r="1331" spans="1:7" x14ac:dyDescent="0.35">
      <c r="A1331" s="125" t="s">
        <v>11797</v>
      </c>
      <c r="B1331" s="125" t="s">
        <v>12216</v>
      </c>
      <c r="C1331" s="125" t="s">
        <v>12217</v>
      </c>
      <c r="D1331" s="126" t="s">
        <v>12226</v>
      </c>
      <c r="E1331" s="127">
        <v>43830</v>
      </c>
      <c r="F1331" s="127">
        <v>43860</v>
      </c>
      <c r="G1331" s="129">
        <v>10308</v>
      </c>
    </row>
    <row r="1332" spans="1:7" x14ac:dyDescent="0.35">
      <c r="A1332" s="125" t="s">
        <v>11797</v>
      </c>
      <c r="B1332" s="125" t="s">
        <v>12216</v>
      </c>
      <c r="C1332" s="125" t="s">
        <v>12217</v>
      </c>
      <c r="D1332" s="126" t="s">
        <v>12227</v>
      </c>
      <c r="E1332" s="127">
        <v>43830</v>
      </c>
      <c r="F1332" s="127">
        <v>43860</v>
      </c>
      <c r="G1332" s="129">
        <v>12026</v>
      </c>
    </row>
    <row r="1333" spans="1:7" x14ac:dyDescent="0.35">
      <c r="A1333" s="125" t="s">
        <v>11797</v>
      </c>
      <c r="B1333" s="125" t="s">
        <v>12216</v>
      </c>
      <c r="C1333" s="125" t="s">
        <v>12217</v>
      </c>
      <c r="D1333" s="126" t="s">
        <v>12228</v>
      </c>
      <c r="E1333" s="127">
        <v>43830</v>
      </c>
      <c r="F1333" s="127">
        <v>43860</v>
      </c>
      <c r="G1333" s="129">
        <v>10308</v>
      </c>
    </row>
    <row r="1334" spans="1:7" x14ac:dyDescent="0.35">
      <c r="A1334" s="125" t="s">
        <v>11797</v>
      </c>
      <c r="B1334" s="125" t="s">
        <v>12216</v>
      </c>
      <c r="C1334" s="125" t="s">
        <v>12217</v>
      </c>
      <c r="D1334" s="126" t="s">
        <v>12229</v>
      </c>
      <c r="E1334" s="127">
        <v>43830</v>
      </c>
      <c r="F1334" s="127">
        <v>43860</v>
      </c>
      <c r="G1334" s="129">
        <v>10308</v>
      </c>
    </row>
    <row r="1335" spans="1:7" x14ac:dyDescent="0.35">
      <c r="A1335" s="125" t="s">
        <v>11797</v>
      </c>
      <c r="B1335" s="125" t="s">
        <v>12216</v>
      </c>
      <c r="C1335" s="125" t="s">
        <v>12217</v>
      </c>
      <c r="D1335" s="126" t="s">
        <v>12230</v>
      </c>
      <c r="E1335" s="127">
        <v>43830</v>
      </c>
      <c r="F1335" s="127">
        <v>43860</v>
      </c>
      <c r="G1335" s="129">
        <v>8590</v>
      </c>
    </row>
    <row r="1336" spans="1:7" x14ac:dyDescent="0.35">
      <c r="A1336" s="125" t="s">
        <v>11797</v>
      </c>
      <c r="B1336" s="125" t="s">
        <v>12216</v>
      </c>
      <c r="C1336" s="125" t="s">
        <v>12217</v>
      </c>
      <c r="D1336" s="126" t="s">
        <v>12231</v>
      </c>
      <c r="E1336" s="127">
        <v>43830</v>
      </c>
      <c r="F1336" s="127">
        <v>43860</v>
      </c>
      <c r="G1336" s="129">
        <v>12026</v>
      </c>
    </row>
    <row r="1337" spans="1:7" x14ac:dyDescent="0.35">
      <c r="A1337" s="125" t="s">
        <v>11797</v>
      </c>
      <c r="B1337" s="125" t="s">
        <v>12216</v>
      </c>
      <c r="C1337" s="125" t="s">
        <v>12217</v>
      </c>
      <c r="D1337" s="126" t="s">
        <v>12232</v>
      </c>
      <c r="E1337" s="127">
        <v>43830</v>
      </c>
      <c r="F1337" s="127">
        <v>43860</v>
      </c>
      <c r="G1337" s="129">
        <v>10308</v>
      </c>
    </row>
    <row r="1338" spans="1:7" x14ac:dyDescent="0.35">
      <c r="A1338" s="125" t="s">
        <v>11797</v>
      </c>
      <c r="B1338" s="125" t="s">
        <v>12216</v>
      </c>
      <c r="C1338" s="125" t="s">
        <v>12217</v>
      </c>
      <c r="D1338" s="126" t="s">
        <v>12233</v>
      </c>
      <c r="E1338" s="127">
        <v>43830</v>
      </c>
      <c r="F1338" s="127">
        <v>43860</v>
      </c>
      <c r="G1338" s="129">
        <v>6872</v>
      </c>
    </row>
    <row r="1339" spans="1:7" x14ac:dyDescent="0.35">
      <c r="A1339" s="125" t="s">
        <v>11797</v>
      </c>
      <c r="B1339" s="125" t="s">
        <v>12216</v>
      </c>
      <c r="C1339" s="125" t="s">
        <v>12217</v>
      </c>
      <c r="D1339" s="126" t="s">
        <v>12234</v>
      </c>
      <c r="E1339" s="127">
        <v>43830</v>
      </c>
      <c r="F1339" s="127">
        <v>43860</v>
      </c>
      <c r="G1339" s="129">
        <v>6872</v>
      </c>
    </row>
    <row r="1340" spans="1:7" x14ac:dyDescent="0.35">
      <c r="A1340" s="125" t="s">
        <v>11797</v>
      </c>
      <c r="B1340" s="125" t="s">
        <v>12216</v>
      </c>
      <c r="C1340" s="125" t="s">
        <v>12217</v>
      </c>
      <c r="D1340" s="126" t="s">
        <v>12235</v>
      </c>
      <c r="E1340" s="127">
        <v>43830</v>
      </c>
      <c r="F1340" s="127">
        <v>43860</v>
      </c>
      <c r="G1340" s="129">
        <v>12026</v>
      </c>
    </row>
    <row r="1341" spans="1:7" x14ac:dyDescent="0.35">
      <c r="A1341" s="125" t="s">
        <v>11797</v>
      </c>
      <c r="B1341" s="125" t="s">
        <v>12216</v>
      </c>
      <c r="C1341" s="125" t="s">
        <v>12217</v>
      </c>
      <c r="D1341" s="126" t="s">
        <v>12236</v>
      </c>
      <c r="E1341" s="127">
        <v>43830</v>
      </c>
      <c r="F1341" s="127">
        <v>43860</v>
      </c>
      <c r="G1341" s="129">
        <v>8590</v>
      </c>
    </row>
    <row r="1342" spans="1:7" x14ac:dyDescent="0.35">
      <c r="A1342" s="125" t="s">
        <v>11797</v>
      </c>
      <c r="B1342" s="125" t="s">
        <v>12216</v>
      </c>
      <c r="C1342" s="125" t="s">
        <v>12217</v>
      </c>
      <c r="D1342" s="126" t="s">
        <v>12237</v>
      </c>
      <c r="E1342" s="127">
        <v>43830</v>
      </c>
      <c r="F1342" s="127">
        <v>43860</v>
      </c>
      <c r="G1342" s="129">
        <v>10308</v>
      </c>
    </row>
    <row r="1343" spans="1:7" x14ac:dyDescent="0.35">
      <c r="A1343" s="125" t="s">
        <v>11797</v>
      </c>
      <c r="B1343" s="125" t="s">
        <v>12216</v>
      </c>
      <c r="C1343" s="125" t="s">
        <v>12217</v>
      </c>
      <c r="D1343" s="126" t="s">
        <v>12238</v>
      </c>
      <c r="E1343" s="127">
        <v>43830</v>
      </c>
      <c r="F1343" s="127">
        <v>43860</v>
      </c>
      <c r="G1343" s="129">
        <v>10308</v>
      </c>
    </row>
    <row r="1344" spans="1:7" x14ac:dyDescent="0.35">
      <c r="A1344" s="125" t="s">
        <v>11797</v>
      </c>
      <c r="B1344" s="125" t="s">
        <v>12216</v>
      </c>
      <c r="C1344" s="125" t="s">
        <v>12217</v>
      </c>
      <c r="D1344" s="126" t="s">
        <v>12239</v>
      </c>
      <c r="E1344" s="127">
        <v>43830</v>
      </c>
      <c r="F1344" s="127">
        <v>43860</v>
      </c>
      <c r="G1344" s="129">
        <v>10308</v>
      </c>
    </row>
    <row r="1345" spans="1:7" x14ac:dyDescent="0.35">
      <c r="A1345" s="125" t="s">
        <v>11797</v>
      </c>
      <c r="B1345" s="125" t="s">
        <v>12216</v>
      </c>
      <c r="C1345" s="125" t="s">
        <v>12217</v>
      </c>
      <c r="D1345" s="126" t="s">
        <v>12240</v>
      </c>
      <c r="E1345" s="127">
        <v>43830</v>
      </c>
      <c r="F1345" s="127">
        <v>43860</v>
      </c>
      <c r="G1345" s="129">
        <v>10308</v>
      </c>
    </row>
    <row r="1346" spans="1:7" x14ac:dyDescent="0.35">
      <c r="A1346" s="125" t="s">
        <v>11797</v>
      </c>
      <c r="B1346" s="125" t="s">
        <v>12216</v>
      </c>
      <c r="C1346" s="125" t="s">
        <v>12217</v>
      </c>
      <c r="D1346" s="126" t="s">
        <v>12241</v>
      </c>
      <c r="E1346" s="127">
        <v>43830</v>
      </c>
      <c r="F1346" s="127">
        <v>43860</v>
      </c>
      <c r="G1346" s="129">
        <v>8590</v>
      </c>
    </row>
    <row r="1347" spans="1:7" x14ac:dyDescent="0.35">
      <c r="A1347" s="125" t="s">
        <v>11797</v>
      </c>
      <c r="B1347" s="125" t="s">
        <v>12216</v>
      </c>
      <c r="C1347" s="125" t="s">
        <v>12217</v>
      </c>
      <c r="D1347" s="126" t="s">
        <v>12242</v>
      </c>
      <c r="E1347" s="127">
        <v>43830</v>
      </c>
      <c r="F1347" s="127">
        <v>43860</v>
      </c>
      <c r="G1347" s="129">
        <v>10308</v>
      </c>
    </row>
    <row r="1348" spans="1:7" x14ac:dyDescent="0.35">
      <c r="A1348" s="125" t="s">
        <v>11797</v>
      </c>
      <c r="B1348" s="125" t="s">
        <v>12216</v>
      </c>
      <c r="C1348" s="125" t="s">
        <v>12217</v>
      </c>
      <c r="D1348" s="126" t="s">
        <v>12243</v>
      </c>
      <c r="E1348" s="127">
        <v>43830</v>
      </c>
      <c r="F1348" s="127">
        <v>43860</v>
      </c>
      <c r="G1348" s="129">
        <v>12026</v>
      </c>
    </row>
    <row r="1349" spans="1:7" x14ac:dyDescent="0.35">
      <c r="A1349" s="125" t="s">
        <v>11797</v>
      </c>
      <c r="B1349" s="125" t="s">
        <v>12216</v>
      </c>
      <c r="C1349" s="125" t="s">
        <v>12217</v>
      </c>
      <c r="D1349" s="126" t="s">
        <v>12244</v>
      </c>
      <c r="E1349" s="127">
        <v>43830</v>
      </c>
      <c r="F1349" s="127">
        <v>43860</v>
      </c>
      <c r="G1349" s="129">
        <v>10308</v>
      </c>
    </row>
    <row r="1350" spans="1:7" x14ac:dyDescent="0.35">
      <c r="A1350" s="125" t="s">
        <v>11797</v>
      </c>
      <c r="B1350" s="125" t="s">
        <v>12216</v>
      </c>
      <c r="C1350" s="125" t="s">
        <v>12217</v>
      </c>
      <c r="D1350" s="126" t="s">
        <v>12245</v>
      </c>
      <c r="E1350" s="127">
        <v>43830</v>
      </c>
      <c r="F1350" s="127">
        <v>43860</v>
      </c>
      <c r="G1350" s="129">
        <v>8590</v>
      </c>
    </row>
    <row r="1351" spans="1:7" x14ac:dyDescent="0.35">
      <c r="A1351" s="125" t="s">
        <v>11797</v>
      </c>
      <c r="B1351" s="125" t="s">
        <v>12216</v>
      </c>
      <c r="C1351" s="125" t="s">
        <v>12217</v>
      </c>
      <c r="D1351" s="126" t="s">
        <v>12246</v>
      </c>
      <c r="E1351" s="127">
        <v>43830</v>
      </c>
      <c r="F1351" s="127">
        <v>43860</v>
      </c>
      <c r="G1351" s="129">
        <v>10308</v>
      </c>
    </row>
    <row r="1352" spans="1:7" x14ac:dyDescent="0.35">
      <c r="A1352" s="125" t="s">
        <v>11797</v>
      </c>
      <c r="B1352" s="125" t="s">
        <v>12216</v>
      </c>
      <c r="C1352" s="125" t="s">
        <v>12217</v>
      </c>
      <c r="D1352" s="126" t="s">
        <v>12247</v>
      </c>
      <c r="E1352" s="127">
        <v>43830</v>
      </c>
      <c r="F1352" s="127">
        <v>43860</v>
      </c>
      <c r="G1352" s="129">
        <v>12026</v>
      </c>
    </row>
    <row r="1353" spans="1:7" x14ac:dyDescent="0.35">
      <c r="A1353" s="125" t="s">
        <v>11797</v>
      </c>
      <c r="B1353" s="125" t="s">
        <v>12216</v>
      </c>
      <c r="C1353" s="125" t="s">
        <v>12217</v>
      </c>
      <c r="D1353" s="126" t="s">
        <v>12248</v>
      </c>
      <c r="E1353" s="127">
        <v>43830</v>
      </c>
      <c r="F1353" s="127">
        <v>43860</v>
      </c>
      <c r="G1353" s="129">
        <v>10308</v>
      </c>
    </row>
    <row r="1354" spans="1:7" x14ac:dyDescent="0.35">
      <c r="A1354" s="125" t="s">
        <v>11797</v>
      </c>
      <c r="B1354" s="125" t="s">
        <v>12216</v>
      </c>
      <c r="C1354" s="125" t="s">
        <v>12217</v>
      </c>
      <c r="D1354" s="126" t="s">
        <v>12249</v>
      </c>
      <c r="E1354" s="127">
        <v>43830</v>
      </c>
      <c r="F1354" s="127">
        <v>43860</v>
      </c>
      <c r="G1354" s="129">
        <v>8590</v>
      </c>
    </row>
    <row r="1355" spans="1:7" x14ac:dyDescent="0.35">
      <c r="A1355" s="125" t="s">
        <v>11797</v>
      </c>
      <c r="B1355" s="125" t="s">
        <v>12216</v>
      </c>
      <c r="C1355" s="125" t="s">
        <v>12217</v>
      </c>
      <c r="D1355" s="126" t="s">
        <v>12250</v>
      </c>
      <c r="E1355" s="127">
        <v>43830</v>
      </c>
      <c r="F1355" s="127">
        <v>43860</v>
      </c>
      <c r="G1355" s="129">
        <v>11453</v>
      </c>
    </row>
    <row r="1356" spans="1:7" x14ac:dyDescent="0.35">
      <c r="A1356" s="125" t="s">
        <v>11797</v>
      </c>
      <c r="B1356" s="125" t="s">
        <v>12216</v>
      </c>
      <c r="C1356" s="125" t="s">
        <v>12217</v>
      </c>
      <c r="D1356" s="126" t="s">
        <v>12251</v>
      </c>
      <c r="E1356" s="127">
        <v>43830</v>
      </c>
      <c r="F1356" s="127">
        <v>43860</v>
      </c>
      <c r="G1356" s="129">
        <v>13362</v>
      </c>
    </row>
    <row r="1357" spans="1:7" x14ac:dyDescent="0.35">
      <c r="A1357" s="125" t="s">
        <v>11797</v>
      </c>
      <c r="B1357" s="125" t="s">
        <v>12216</v>
      </c>
      <c r="C1357" s="125" t="s">
        <v>12217</v>
      </c>
      <c r="D1357" s="126" t="s">
        <v>12252</v>
      </c>
      <c r="E1357" s="127">
        <v>43830</v>
      </c>
      <c r="F1357" s="127">
        <v>43860</v>
      </c>
      <c r="G1357" s="129">
        <v>9545</v>
      </c>
    </row>
    <row r="1358" spans="1:7" x14ac:dyDescent="0.35">
      <c r="A1358" s="125" t="s">
        <v>11797</v>
      </c>
      <c r="B1358" s="125" t="s">
        <v>12216</v>
      </c>
      <c r="C1358" s="125" t="s">
        <v>12217</v>
      </c>
      <c r="D1358" s="126" t="s">
        <v>12253</v>
      </c>
      <c r="E1358" s="127">
        <v>43830</v>
      </c>
      <c r="F1358" s="127">
        <v>43860</v>
      </c>
      <c r="G1358" s="129">
        <v>9545</v>
      </c>
    </row>
    <row r="1359" spans="1:7" x14ac:dyDescent="0.35">
      <c r="A1359" s="125" t="s">
        <v>11797</v>
      </c>
      <c r="B1359" s="125" t="s">
        <v>12216</v>
      </c>
      <c r="C1359" s="125" t="s">
        <v>12217</v>
      </c>
      <c r="D1359" s="126" t="s">
        <v>12254</v>
      </c>
      <c r="E1359" s="127">
        <v>43830</v>
      </c>
      <c r="F1359" s="127">
        <v>43860</v>
      </c>
      <c r="G1359" s="129">
        <v>11453</v>
      </c>
    </row>
    <row r="1360" spans="1:7" x14ac:dyDescent="0.35">
      <c r="A1360" s="125" t="s">
        <v>11797</v>
      </c>
      <c r="B1360" s="125" t="s">
        <v>12216</v>
      </c>
      <c r="C1360" s="125" t="s">
        <v>12217</v>
      </c>
      <c r="D1360" s="126" t="s">
        <v>12255</v>
      </c>
      <c r="E1360" s="127">
        <v>43830</v>
      </c>
      <c r="F1360" s="127">
        <v>43860</v>
      </c>
      <c r="G1360" s="129">
        <v>13362</v>
      </c>
    </row>
    <row r="1361" spans="1:7" x14ac:dyDescent="0.35">
      <c r="A1361" s="125" t="s">
        <v>11797</v>
      </c>
      <c r="B1361" s="125" t="s">
        <v>12216</v>
      </c>
      <c r="C1361" s="125" t="s">
        <v>12217</v>
      </c>
      <c r="D1361" s="126" t="s">
        <v>12256</v>
      </c>
      <c r="E1361" s="127">
        <v>43830</v>
      </c>
      <c r="F1361" s="127">
        <v>43860</v>
      </c>
      <c r="G1361" s="129">
        <v>11453</v>
      </c>
    </row>
    <row r="1362" spans="1:7" x14ac:dyDescent="0.35">
      <c r="A1362" s="125" t="s">
        <v>11797</v>
      </c>
      <c r="B1362" s="125" t="s">
        <v>12216</v>
      </c>
      <c r="C1362" s="125" t="s">
        <v>12217</v>
      </c>
      <c r="D1362" s="126" t="s">
        <v>12257</v>
      </c>
      <c r="E1362" s="127">
        <v>43830</v>
      </c>
      <c r="F1362" s="127">
        <v>43860</v>
      </c>
      <c r="G1362" s="129">
        <v>954</v>
      </c>
    </row>
    <row r="1363" spans="1:7" x14ac:dyDescent="0.35">
      <c r="A1363" s="125" t="s">
        <v>11797</v>
      </c>
      <c r="B1363" s="125" t="s">
        <v>12216</v>
      </c>
      <c r="C1363" s="125" t="s">
        <v>12217</v>
      </c>
      <c r="D1363" s="126" t="s">
        <v>12258</v>
      </c>
      <c r="E1363" s="127">
        <v>43830</v>
      </c>
      <c r="F1363" s="127">
        <v>43860</v>
      </c>
      <c r="G1363" s="129">
        <v>13362</v>
      </c>
    </row>
    <row r="1364" spans="1:7" x14ac:dyDescent="0.35">
      <c r="A1364" s="125" t="s">
        <v>11797</v>
      </c>
      <c r="B1364" s="125" t="s">
        <v>12216</v>
      </c>
      <c r="C1364" s="125" t="s">
        <v>12217</v>
      </c>
      <c r="D1364" s="126" t="s">
        <v>12259</v>
      </c>
      <c r="E1364" s="127">
        <v>43830</v>
      </c>
      <c r="F1364" s="127">
        <v>43860</v>
      </c>
      <c r="G1364" s="129">
        <v>9545</v>
      </c>
    </row>
    <row r="1365" spans="1:7" x14ac:dyDescent="0.35">
      <c r="A1365" s="125" t="s">
        <v>11797</v>
      </c>
      <c r="B1365" s="125" t="s">
        <v>12216</v>
      </c>
      <c r="C1365" s="125" t="s">
        <v>12217</v>
      </c>
      <c r="D1365" s="126" t="s">
        <v>12260</v>
      </c>
      <c r="E1365" s="127">
        <v>43830</v>
      </c>
      <c r="F1365" s="127">
        <v>43860</v>
      </c>
      <c r="G1365" s="129">
        <v>9545</v>
      </c>
    </row>
    <row r="1366" spans="1:7" x14ac:dyDescent="0.35">
      <c r="A1366" s="125" t="s">
        <v>11797</v>
      </c>
      <c r="B1366" s="125" t="s">
        <v>12216</v>
      </c>
      <c r="C1366" s="125" t="s">
        <v>12217</v>
      </c>
      <c r="D1366" s="126" t="s">
        <v>11926</v>
      </c>
      <c r="E1366" s="127">
        <v>43830</v>
      </c>
      <c r="F1366" s="127">
        <v>43860</v>
      </c>
      <c r="G1366" s="129">
        <v>10308.06</v>
      </c>
    </row>
    <row r="1367" spans="1:7" x14ac:dyDescent="0.35">
      <c r="A1367" s="125" t="s">
        <v>11797</v>
      </c>
      <c r="B1367" s="125" t="s">
        <v>12216</v>
      </c>
      <c r="C1367" s="125" t="s">
        <v>12217</v>
      </c>
      <c r="D1367" s="126" t="s">
        <v>12261</v>
      </c>
      <c r="E1367" s="127">
        <v>43830</v>
      </c>
      <c r="F1367" s="127">
        <v>43860</v>
      </c>
      <c r="G1367" s="129">
        <v>10308.06</v>
      </c>
    </row>
    <row r="1368" spans="1:7" x14ac:dyDescent="0.35">
      <c r="A1368" s="125" t="s">
        <v>11797</v>
      </c>
      <c r="B1368" s="125" t="s">
        <v>12216</v>
      </c>
      <c r="C1368" s="125" t="s">
        <v>12217</v>
      </c>
      <c r="D1368" s="126" t="s">
        <v>12262</v>
      </c>
      <c r="E1368" s="127">
        <v>43830</v>
      </c>
      <c r="F1368" s="127">
        <v>43860</v>
      </c>
      <c r="G1368" s="129">
        <v>6857.46</v>
      </c>
    </row>
    <row r="1369" spans="1:7" x14ac:dyDescent="0.35">
      <c r="A1369" s="125" t="s">
        <v>11797</v>
      </c>
      <c r="B1369" s="125" t="s">
        <v>12216</v>
      </c>
      <c r="C1369" s="125" t="s">
        <v>12217</v>
      </c>
      <c r="D1369" s="126" t="s">
        <v>12263</v>
      </c>
      <c r="E1369" s="127">
        <v>43861</v>
      </c>
      <c r="F1369" s="127">
        <v>43889</v>
      </c>
      <c r="G1369" s="129">
        <v>11453</v>
      </c>
    </row>
    <row r="1370" spans="1:7" x14ac:dyDescent="0.35">
      <c r="A1370" s="125" t="s">
        <v>11797</v>
      </c>
      <c r="B1370" s="125" t="s">
        <v>12216</v>
      </c>
      <c r="C1370" s="125" t="s">
        <v>12217</v>
      </c>
      <c r="D1370" s="126" t="s">
        <v>12264</v>
      </c>
      <c r="E1370" s="127">
        <v>43861</v>
      </c>
      <c r="F1370" s="127">
        <v>43889</v>
      </c>
      <c r="G1370" s="129">
        <v>17180</v>
      </c>
    </row>
    <row r="1371" spans="1:7" x14ac:dyDescent="0.35">
      <c r="A1371" s="125" t="s">
        <v>11797</v>
      </c>
      <c r="B1371" s="125" t="s">
        <v>12216</v>
      </c>
      <c r="C1371" s="125" t="s">
        <v>12217</v>
      </c>
      <c r="D1371" s="126" t="s">
        <v>12265</v>
      </c>
      <c r="E1371" s="127">
        <v>43861</v>
      </c>
      <c r="F1371" s="127">
        <v>43889</v>
      </c>
      <c r="G1371" s="129">
        <v>11453</v>
      </c>
    </row>
    <row r="1372" spans="1:7" x14ac:dyDescent="0.35">
      <c r="A1372" s="125" t="s">
        <v>11797</v>
      </c>
      <c r="B1372" s="125" t="s">
        <v>12216</v>
      </c>
      <c r="C1372" s="125" t="s">
        <v>12217</v>
      </c>
      <c r="D1372" s="126" t="s">
        <v>12266</v>
      </c>
      <c r="E1372" s="127">
        <v>43889</v>
      </c>
      <c r="F1372" s="127">
        <v>43921</v>
      </c>
      <c r="G1372" s="129">
        <v>11453</v>
      </c>
    </row>
    <row r="1373" spans="1:7" x14ac:dyDescent="0.35">
      <c r="A1373" s="125" t="s">
        <v>11797</v>
      </c>
      <c r="B1373" s="125" t="s">
        <v>12216</v>
      </c>
      <c r="C1373" s="125" t="s">
        <v>12217</v>
      </c>
      <c r="D1373" s="126" t="s">
        <v>12267</v>
      </c>
      <c r="E1373" s="127">
        <v>43889</v>
      </c>
      <c r="F1373" s="127">
        <v>43921</v>
      </c>
      <c r="G1373" s="129">
        <v>11453</v>
      </c>
    </row>
    <row r="1374" spans="1:7" x14ac:dyDescent="0.35">
      <c r="A1374" s="125" t="s">
        <v>11797</v>
      </c>
      <c r="B1374" s="125" t="s">
        <v>12216</v>
      </c>
      <c r="C1374" s="125" t="s">
        <v>12217</v>
      </c>
      <c r="D1374" s="126" t="s">
        <v>12268</v>
      </c>
      <c r="E1374" s="127">
        <v>43889</v>
      </c>
      <c r="F1374" s="127">
        <v>43921</v>
      </c>
      <c r="G1374" s="129">
        <v>9545</v>
      </c>
    </row>
    <row r="1375" spans="1:7" x14ac:dyDescent="0.35">
      <c r="A1375" s="125" t="s">
        <v>11797</v>
      </c>
      <c r="B1375" s="125" t="s">
        <v>12216</v>
      </c>
      <c r="C1375" s="125" t="s">
        <v>12217</v>
      </c>
      <c r="D1375" s="126" t="s">
        <v>12269</v>
      </c>
      <c r="E1375" s="127">
        <v>43889</v>
      </c>
      <c r="F1375" s="127">
        <v>43921</v>
      </c>
      <c r="G1375" s="129">
        <v>11453</v>
      </c>
    </row>
    <row r="1376" spans="1:7" x14ac:dyDescent="0.35">
      <c r="A1376" s="125" t="s">
        <v>11797</v>
      </c>
      <c r="B1376" s="125" t="s">
        <v>12216</v>
      </c>
      <c r="C1376" s="125" t="s">
        <v>12217</v>
      </c>
      <c r="D1376" s="126" t="s">
        <v>12270</v>
      </c>
      <c r="E1376" s="127">
        <v>43921</v>
      </c>
      <c r="F1376" s="127">
        <v>43951</v>
      </c>
      <c r="G1376" s="129">
        <v>11453</v>
      </c>
    </row>
    <row r="1377" spans="1:7" x14ac:dyDescent="0.35">
      <c r="A1377" s="125" t="s">
        <v>11797</v>
      </c>
      <c r="B1377" s="125" t="s">
        <v>12216</v>
      </c>
      <c r="C1377" s="125" t="s">
        <v>12217</v>
      </c>
      <c r="D1377" s="126" t="s">
        <v>12271</v>
      </c>
      <c r="E1377" s="127">
        <v>43921</v>
      </c>
      <c r="F1377" s="127">
        <v>43951</v>
      </c>
      <c r="G1377" s="129">
        <v>7636</v>
      </c>
    </row>
    <row r="1378" spans="1:7" x14ac:dyDescent="0.35">
      <c r="A1378" s="125" t="s">
        <v>11797</v>
      </c>
      <c r="B1378" s="125" t="s">
        <v>12216</v>
      </c>
      <c r="C1378" s="125" t="s">
        <v>12217</v>
      </c>
      <c r="D1378" s="126" t="s">
        <v>12272</v>
      </c>
      <c r="E1378" s="127">
        <v>43921</v>
      </c>
      <c r="F1378" s="127">
        <v>43951</v>
      </c>
      <c r="G1378" s="129">
        <v>9545</v>
      </c>
    </row>
    <row r="1379" spans="1:7" x14ac:dyDescent="0.35">
      <c r="A1379" s="125" t="s">
        <v>11797</v>
      </c>
      <c r="B1379" s="125" t="s">
        <v>12273</v>
      </c>
      <c r="C1379" s="125" t="s">
        <v>12274</v>
      </c>
      <c r="D1379" s="126" t="s">
        <v>12085</v>
      </c>
      <c r="E1379" s="127">
        <v>43830</v>
      </c>
      <c r="F1379" s="127">
        <v>43860</v>
      </c>
      <c r="G1379" s="129">
        <v>4788</v>
      </c>
    </row>
    <row r="1380" spans="1:7" x14ac:dyDescent="0.35">
      <c r="A1380" s="125" t="s">
        <v>11797</v>
      </c>
      <c r="B1380" s="125" t="s">
        <v>12273</v>
      </c>
      <c r="C1380" s="125" t="s">
        <v>12274</v>
      </c>
      <c r="D1380" s="126" t="s">
        <v>11614</v>
      </c>
      <c r="E1380" s="127">
        <v>43830</v>
      </c>
      <c r="F1380" s="127">
        <v>43860</v>
      </c>
      <c r="G1380" s="129">
        <v>1596</v>
      </c>
    </row>
    <row r="1381" spans="1:7" x14ac:dyDescent="0.35">
      <c r="A1381" s="125" t="s">
        <v>11797</v>
      </c>
      <c r="B1381" s="125" t="s">
        <v>12273</v>
      </c>
      <c r="C1381" s="125" t="s">
        <v>12274</v>
      </c>
      <c r="D1381" s="126" t="s">
        <v>11829</v>
      </c>
      <c r="E1381" s="127">
        <v>43830</v>
      </c>
      <c r="F1381" s="127">
        <v>43860</v>
      </c>
      <c r="G1381" s="129">
        <v>78910</v>
      </c>
    </row>
    <row r="1382" spans="1:7" x14ac:dyDescent="0.35">
      <c r="A1382" s="125" t="s">
        <v>11797</v>
      </c>
      <c r="B1382" s="125" t="s">
        <v>12273</v>
      </c>
      <c r="C1382" s="125" t="s">
        <v>12274</v>
      </c>
      <c r="D1382" s="126" t="s">
        <v>12048</v>
      </c>
      <c r="E1382" s="127">
        <v>43830</v>
      </c>
      <c r="F1382" s="127">
        <v>43860</v>
      </c>
      <c r="G1382" s="129">
        <v>1596</v>
      </c>
    </row>
    <row r="1383" spans="1:7" x14ac:dyDescent="0.35">
      <c r="A1383" s="125" t="s">
        <v>11797</v>
      </c>
      <c r="B1383" s="125" t="s">
        <v>12273</v>
      </c>
      <c r="C1383" s="125" t="s">
        <v>12274</v>
      </c>
      <c r="D1383" s="126" t="s">
        <v>11815</v>
      </c>
      <c r="E1383" s="127">
        <v>43830</v>
      </c>
      <c r="F1383" s="127">
        <v>43860</v>
      </c>
      <c r="G1383" s="129">
        <v>17290</v>
      </c>
    </row>
    <row r="1384" spans="1:7" x14ac:dyDescent="0.35">
      <c r="A1384" s="125" t="s">
        <v>11797</v>
      </c>
      <c r="B1384" s="125" t="s">
        <v>12273</v>
      </c>
      <c r="C1384" s="125" t="s">
        <v>12274</v>
      </c>
      <c r="D1384" s="126" t="s">
        <v>11841</v>
      </c>
      <c r="E1384" s="127">
        <v>43830</v>
      </c>
      <c r="F1384" s="127">
        <v>43860</v>
      </c>
      <c r="G1384" s="129">
        <v>18886</v>
      </c>
    </row>
    <row r="1385" spans="1:7" x14ac:dyDescent="0.35">
      <c r="A1385" s="125" t="s">
        <v>11797</v>
      </c>
      <c r="B1385" s="125" t="s">
        <v>12273</v>
      </c>
      <c r="C1385" s="125" t="s">
        <v>12274</v>
      </c>
      <c r="D1385" s="126" t="s">
        <v>11842</v>
      </c>
      <c r="E1385" s="127">
        <v>43830</v>
      </c>
      <c r="F1385" s="127">
        <v>43860</v>
      </c>
      <c r="G1385" s="129">
        <v>23000</v>
      </c>
    </row>
    <row r="1386" spans="1:7" x14ac:dyDescent="0.35">
      <c r="A1386" s="125" t="s">
        <v>11797</v>
      </c>
      <c r="B1386" s="125" t="s">
        <v>12273</v>
      </c>
      <c r="C1386" s="125" t="s">
        <v>12274</v>
      </c>
      <c r="D1386" s="126" t="s">
        <v>11818</v>
      </c>
      <c r="E1386" s="127">
        <v>43830</v>
      </c>
      <c r="F1386" s="127">
        <v>43860</v>
      </c>
      <c r="G1386" s="129">
        <v>1596</v>
      </c>
    </row>
    <row r="1387" spans="1:7" x14ac:dyDescent="0.35">
      <c r="A1387" s="125" t="s">
        <v>11797</v>
      </c>
      <c r="B1387" s="125" t="s">
        <v>12273</v>
      </c>
      <c r="C1387" s="125" t="s">
        <v>12274</v>
      </c>
      <c r="D1387" s="126" t="s">
        <v>12275</v>
      </c>
      <c r="E1387" s="127">
        <v>43830</v>
      </c>
      <c r="F1387" s="127">
        <v>43860</v>
      </c>
      <c r="G1387" s="129">
        <v>88657</v>
      </c>
    </row>
    <row r="1388" spans="1:7" x14ac:dyDescent="0.35">
      <c r="A1388" s="125" t="s">
        <v>11797</v>
      </c>
      <c r="B1388" s="125" t="s">
        <v>12276</v>
      </c>
      <c r="C1388" s="125" t="s">
        <v>12277</v>
      </c>
      <c r="D1388" s="126" t="s">
        <v>12278</v>
      </c>
      <c r="E1388" s="127">
        <v>43830</v>
      </c>
      <c r="F1388" s="127">
        <v>43860</v>
      </c>
      <c r="G1388" s="129">
        <v>11000</v>
      </c>
    </row>
    <row r="1389" spans="1:7" x14ac:dyDescent="0.35">
      <c r="A1389" s="125" t="s">
        <v>11797</v>
      </c>
      <c r="B1389" s="125" t="s">
        <v>12276</v>
      </c>
      <c r="C1389" s="125" t="s">
        <v>12277</v>
      </c>
      <c r="D1389" s="126" t="s">
        <v>11615</v>
      </c>
      <c r="E1389" s="127">
        <v>43830</v>
      </c>
      <c r="F1389" s="127">
        <v>43860</v>
      </c>
      <c r="G1389" s="129">
        <v>4400</v>
      </c>
    </row>
    <row r="1390" spans="1:7" x14ac:dyDescent="0.35">
      <c r="A1390" s="125" t="s">
        <v>11797</v>
      </c>
      <c r="B1390" s="125" t="s">
        <v>12276</v>
      </c>
      <c r="C1390" s="125" t="s">
        <v>12277</v>
      </c>
      <c r="D1390" s="126" t="s">
        <v>12076</v>
      </c>
      <c r="E1390" s="127">
        <v>43830</v>
      </c>
      <c r="F1390" s="127">
        <v>43860</v>
      </c>
      <c r="G1390" s="129">
        <v>3111</v>
      </c>
    </row>
    <row r="1391" spans="1:7" x14ac:dyDescent="0.35">
      <c r="A1391" s="125" t="s">
        <v>11797</v>
      </c>
      <c r="B1391" s="125" t="s">
        <v>12276</v>
      </c>
      <c r="C1391" s="125" t="s">
        <v>12277</v>
      </c>
      <c r="D1391" s="126" t="s">
        <v>12279</v>
      </c>
      <c r="E1391" s="127">
        <v>43830</v>
      </c>
      <c r="F1391" s="127">
        <v>43860</v>
      </c>
      <c r="G1391" s="129">
        <v>9332</v>
      </c>
    </row>
    <row r="1392" spans="1:7" x14ac:dyDescent="0.35">
      <c r="A1392" s="125" t="s">
        <v>11797</v>
      </c>
      <c r="B1392" s="125" t="s">
        <v>12276</v>
      </c>
      <c r="C1392" s="125" t="s">
        <v>12277</v>
      </c>
      <c r="D1392" s="126" t="s">
        <v>12078</v>
      </c>
      <c r="E1392" s="127">
        <v>43830</v>
      </c>
      <c r="F1392" s="127">
        <v>43860</v>
      </c>
      <c r="G1392" s="129">
        <v>6600</v>
      </c>
    </row>
    <row r="1393" spans="1:7" x14ac:dyDescent="0.35">
      <c r="A1393" s="125" t="s">
        <v>11797</v>
      </c>
      <c r="B1393" s="125" t="s">
        <v>12276</v>
      </c>
      <c r="C1393" s="125" t="s">
        <v>12277</v>
      </c>
      <c r="D1393" s="126" t="s">
        <v>12280</v>
      </c>
      <c r="E1393" s="127">
        <v>43830</v>
      </c>
      <c r="F1393" s="127">
        <v>43860</v>
      </c>
      <c r="G1393" s="129">
        <v>8800</v>
      </c>
    </row>
    <row r="1394" spans="1:7" x14ac:dyDescent="0.35">
      <c r="A1394" s="125" t="s">
        <v>11797</v>
      </c>
      <c r="B1394" s="125" t="s">
        <v>12276</v>
      </c>
      <c r="C1394" s="125" t="s">
        <v>12277</v>
      </c>
      <c r="D1394" s="126" t="s">
        <v>12186</v>
      </c>
      <c r="E1394" s="127">
        <v>43830</v>
      </c>
      <c r="F1394" s="127">
        <v>43860</v>
      </c>
      <c r="G1394" s="129">
        <v>6600</v>
      </c>
    </row>
    <row r="1395" spans="1:7" x14ac:dyDescent="0.35">
      <c r="A1395" s="125" t="s">
        <v>11797</v>
      </c>
      <c r="B1395" s="125" t="s">
        <v>12276</v>
      </c>
      <c r="C1395" s="125" t="s">
        <v>12277</v>
      </c>
      <c r="D1395" s="126" t="s">
        <v>12026</v>
      </c>
      <c r="E1395" s="127">
        <v>43830</v>
      </c>
      <c r="F1395" s="127">
        <v>43860</v>
      </c>
      <c r="G1395" s="129">
        <v>5500</v>
      </c>
    </row>
    <row r="1396" spans="1:7" x14ac:dyDescent="0.35">
      <c r="A1396" s="125" t="s">
        <v>11797</v>
      </c>
      <c r="B1396" s="125" t="s">
        <v>12276</v>
      </c>
      <c r="C1396" s="125" t="s">
        <v>12277</v>
      </c>
      <c r="D1396" s="126" t="s">
        <v>12027</v>
      </c>
      <c r="E1396" s="127">
        <v>43830</v>
      </c>
      <c r="F1396" s="127">
        <v>43860</v>
      </c>
      <c r="G1396" s="129">
        <v>6600</v>
      </c>
    </row>
    <row r="1397" spans="1:7" x14ac:dyDescent="0.35">
      <c r="A1397" s="125" t="s">
        <v>11797</v>
      </c>
      <c r="B1397" s="125" t="s">
        <v>12276</v>
      </c>
      <c r="C1397" s="125" t="s">
        <v>12277</v>
      </c>
      <c r="D1397" s="126" t="s">
        <v>12281</v>
      </c>
      <c r="E1397" s="127">
        <v>43830</v>
      </c>
      <c r="F1397" s="127">
        <v>43860</v>
      </c>
      <c r="G1397" s="129">
        <v>6600</v>
      </c>
    </row>
    <row r="1398" spans="1:7" x14ac:dyDescent="0.35">
      <c r="A1398" s="125" t="s">
        <v>11797</v>
      </c>
      <c r="B1398" s="125" t="s">
        <v>12276</v>
      </c>
      <c r="C1398" s="125" t="s">
        <v>12277</v>
      </c>
      <c r="D1398" s="126" t="s">
        <v>12282</v>
      </c>
      <c r="E1398" s="127">
        <v>43830</v>
      </c>
      <c r="F1398" s="127">
        <v>43860</v>
      </c>
      <c r="G1398" s="129">
        <v>4400</v>
      </c>
    </row>
    <row r="1399" spans="1:7" x14ac:dyDescent="0.35">
      <c r="A1399" s="125" t="s">
        <v>11797</v>
      </c>
      <c r="B1399" s="125" t="s">
        <v>12276</v>
      </c>
      <c r="C1399" s="125" t="s">
        <v>12277</v>
      </c>
      <c r="D1399" s="126" t="s">
        <v>12283</v>
      </c>
      <c r="E1399" s="127">
        <v>43830</v>
      </c>
      <c r="F1399" s="127">
        <v>43860</v>
      </c>
      <c r="G1399" s="129">
        <v>5500</v>
      </c>
    </row>
    <row r="1400" spans="1:7" x14ac:dyDescent="0.35">
      <c r="A1400" s="125" t="s">
        <v>11797</v>
      </c>
      <c r="B1400" s="125" t="s">
        <v>12276</v>
      </c>
      <c r="C1400" s="125" t="s">
        <v>12277</v>
      </c>
      <c r="D1400" s="126" t="s">
        <v>12031</v>
      </c>
      <c r="E1400" s="127">
        <v>43830</v>
      </c>
      <c r="F1400" s="127">
        <v>43860</v>
      </c>
      <c r="G1400" s="129">
        <v>5500</v>
      </c>
    </row>
    <row r="1401" spans="1:7" x14ac:dyDescent="0.35">
      <c r="A1401" s="125" t="s">
        <v>11797</v>
      </c>
      <c r="B1401" s="125" t="s">
        <v>12276</v>
      </c>
      <c r="C1401" s="125" t="s">
        <v>12277</v>
      </c>
      <c r="D1401" s="126" t="s">
        <v>12284</v>
      </c>
      <c r="E1401" s="127">
        <v>43830</v>
      </c>
      <c r="F1401" s="127">
        <v>43860</v>
      </c>
      <c r="G1401" s="129">
        <v>2400</v>
      </c>
    </row>
    <row r="1402" spans="1:7" x14ac:dyDescent="0.35">
      <c r="A1402" s="125" t="s">
        <v>11797</v>
      </c>
      <c r="B1402" s="125" t="s">
        <v>12276</v>
      </c>
      <c r="C1402" s="125" t="s">
        <v>12277</v>
      </c>
      <c r="D1402" s="126" t="s">
        <v>12285</v>
      </c>
      <c r="E1402" s="127">
        <v>43830</v>
      </c>
      <c r="F1402" s="127">
        <v>43860</v>
      </c>
      <c r="G1402" s="129">
        <v>1400</v>
      </c>
    </row>
    <row r="1403" spans="1:7" x14ac:dyDescent="0.35">
      <c r="A1403" s="125" t="s">
        <v>11797</v>
      </c>
      <c r="B1403" s="125" t="s">
        <v>12286</v>
      </c>
      <c r="C1403" s="125" t="s">
        <v>12287</v>
      </c>
      <c r="D1403" s="126" t="s">
        <v>12288</v>
      </c>
      <c r="E1403" s="127">
        <v>43830</v>
      </c>
      <c r="F1403" s="127">
        <v>43860</v>
      </c>
      <c r="G1403" s="129">
        <v>8555</v>
      </c>
    </row>
    <row r="1404" spans="1:7" x14ac:dyDescent="0.35">
      <c r="A1404" s="125" t="s">
        <v>11797</v>
      </c>
      <c r="B1404" s="125" t="s">
        <v>12286</v>
      </c>
      <c r="C1404" s="125" t="s">
        <v>12287</v>
      </c>
      <c r="D1404" s="126" t="s">
        <v>12085</v>
      </c>
      <c r="E1404" s="127">
        <v>43830</v>
      </c>
      <c r="F1404" s="127">
        <v>43860</v>
      </c>
      <c r="G1404" s="129">
        <v>8555</v>
      </c>
    </row>
    <row r="1405" spans="1:7" x14ac:dyDescent="0.35">
      <c r="A1405" s="125" t="s">
        <v>11797</v>
      </c>
      <c r="B1405" s="125" t="s">
        <v>12286</v>
      </c>
      <c r="C1405" s="125" t="s">
        <v>12287</v>
      </c>
      <c r="D1405" s="126" t="s">
        <v>11828</v>
      </c>
      <c r="E1405" s="127">
        <v>43830</v>
      </c>
      <c r="F1405" s="127">
        <v>43860</v>
      </c>
      <c r="G1405" s="129">
        <v>11977</v>
      </c>
    </row>
    <row r="1406" spans="1:7" x14ac:dyDescent="0.35">
      <c r="A1406" s="125" t="s">
        <v>11797</v>
      </c>
      <c r="B1406" s="125" t="s">
        <v>12286</v>
      </c>
      <c r="C1406" s="125" t="s">
        <v>12287</v>
      </c>
      <c r="D1406" s="126" t="s">
        <v>12048</v>
      </c>
      <c r="E1406" s="127">
        <v>43830</v>
      </c>
      <c r="F1406" s="127">
        <v>43860</v>
      </c>
      <c r="G1406" s="129">
        <v>10266</v>
      </c>
    </row>
    <row r="1407" spans="1:7" x14ac:dyDescent="0.35">
      <c r="A1407" s="125" t="s">
        <v>11797</v>
      </c>
      <c r="B1407" s="125" t="s">
        <v>12286</v>
      </c>
      <c r="C1407" s="125" t="s">
        <v>12287</v>
      </c>
      <c r="D1407" s="126" t="s">
        <v>11815</v>
      </c>
      <c r="E1407" s="127">
        <v>43830</v>
      </c>
      <c r="F1407" s="127">
        <v>43860</v>
      </c>
      <c r="G1407" s="129">
        <v>10266</v>
      </c>
    </row>
    <row r="1408" spans="1:7" x14ac:dyDescent="0.35">
      <c r="A1408" s="125" t="s">
        <v>11797</v>
      </c>
      <c r="B1408" s="125" t="s">
        <v>12286</v>
      </c>
      <c r="C1408" s="125" t="s">
        <v>12287</v>
      </c>
      <c r="D1408" s="126" t="s">
        <v>11841</v>
      </c>
      <c r="E1408" s="127">
        <v>43830</v>
      </c>
      <c r="F1408" s="127">
        <v>43860</v>
      </c>
      <c r="G1408" s="129">
        <v>8753</v>
      </c>
    </row>
    <row r="1409" spans="1:7" x14ac:dyDescent="0.35">
      <c r="A1409" s="125" t="s">
        <v>11797</v>
      </c>
      <c r="B1409" s="125" t="s">
        <v>12286</v>
      </c>
      <c r="C1409" s="125" t="s">
        <v>12287</v>
      </c>
      <c r="D1409" s="126" t="s">
        <v>11842</v>
      </c>
      <c r="E1409" s="127">
        <v>43830</v>
      </c>
      <c r="F1409" s="127">
        <v>43860</v>
      </c>
      <c r="G1409" s="129">
        <v>6844</v>
      </c>
    </row>
    <row r="1410" spans="1:7" x14ac:dyDescent="0.35">
      <c r="A1410" s="125" t="s">
        <v>11797</v>
      </c>
      <c r="B1410" s="125" t="s">
        <v>12286</v>
      </c>
      <c r="C1410" s="125" t="s">
        <v>12287</v>
      </c>
      <c r="D1410" s="126" t="s">
        <v>11818</v>
      </c>
      <c r="E1410" s="127">
        <v>43830</v>
      </c>
      <c r="F1410" s="127">
        <v>43860</v>
      </c>
      <c r="G1410" s="129">
        <v>11977</v>
      </c>
    </row>
    <row r="1411" spans="1:7" x14ac:dyDescent="0.35">
      <c r="A1411" s="125" t="s">
        <v>11797</v>
      </c>
      <c r="B1411" s="125" t="s">
        <v>12286</v>
      </c>
      <c r="C1411" s="125" t="s">
        <v>12287</v>
      </c>
      <c r="D1411" s="126" t="s">
        <v>11819</v>
      </c>
      <c r="E1411" s="127">
        <v>43830</v>
      </c>
      <c r="F1411" s="127">
        <v>43860</v>
      </c>
      <c r="G1411" s="129">
        <v>8555</v>
      </c>
    </row>
    <row r="1412" spans="1:7" x14ac:dyDescent="0.35">
      <c r="A1412" s="125" t="s">
        <v>11797</v>
      </c>
      <c r="B1412" s="125" t="s">
        <v>12286</v>
      </c>
      <c r="C1412" s="125" t="s">
        <v>12287</v>
      </c>
      <c r="D1412" s="126" t="s">
        <v>12069</v>
      </c>
      <c r="E1412" s="127">
        <v>43830</v>
      </c>
      <c r="F1412" s="127">
        <v>43860</v>
      </c>
      <c r="G1412" s="129">
        <v>8555</v>
      </c>
    </row>
    <row r="1413" spans="1:7" x14ac:dyDescent="0.35">
      <c r="A1413" s="125" t="s">
        <v>11797</v>
      </c>
      <c r="B1413" s="125" t="s">
        <v>12286</v>
      </c>
      <c r="C1413" s="125" t="s">
        <v>12287</v>
      </c>
      <c r="D1413" s="126" t="s">
        <v>11821</v>
      </c>
      <c r="E1413" s="127">
        <v>43830</v>
      </c>
      <c r="F1413" s="127">
        <v>43860</v>
      </c>
      <c r="G1413" s="129">
        <v>10266</v>
      </c>
    </row>
    <row r="1414" spans="1:7" x14ac:dyDescent="0.35">
      <c r="A1414" s="125" t="s">
        <v>11797</v>
      </c>
      <c r="B1414" s="125" t="s">
        <v>12286</v>
      </c>
      <c r="C1414" s="125" t="s">
        <v>12287</v>
      </c>
      <c r="D1414" s="126" t="s">
        <v>11844</v>
      </c>
      <c r="E1414" s="127">
        <v>43830</v>
      </c>
      <c r="F1414" s="127">
        <v>43860</v>
      </c>
      <c r="G1414" s="129">
        <v>8555</v>
      </c>
    </row>
    <row r="1415" spans="1:7" x14ac:dyDescent="0.35">
      <c r="A1415" s="125" t="s">
        <v>11797</v>
      </c>
      <c r="B1415" s="125" t="s">
        <v>12286</v>
      </c>
      <c r="C1415" s="125" t="s">
        <v>12287</v>
      </c>
      <c r="D1415" s="126" t="s">
        <v>12289</v>
      </c>
      <c r="E1415" s="127">
        <v>43830</v>
      </c>
      <c r="F1415" s="127">
        <v>43860</v>
      </c>
      <c r="G1415" s="129">
        <v>8555</v>
      </c>
    </row>
    <row r="1416" spans="1:7" x14ac:dyDescent="0.35">
      <c r="A1416" s="125" t="s">
        <v>11797</v>
      </c>
      <c r="B1416" s="125" t="s">
        <v>12286</v>
      </c>
      <c r="C1416" s="125" t="s">
        <v>12287</v>
      </c>
      <c r="D1416" s="126" t="s">
        <v>11615</v>
      </c>
      <c r="E1416" s="127">
        <v>43830</v>
      </c>
      <c r="F1416" s="127">
        <v>43860</v>
      </c>
      <c r="G1416" s="129">
        <v>8555</v>
      </c>
    </row>
    <row r="1417" spans="1:7" x14ac:dyDescent="0.35">
      <c r="A1417" s="125" t="s">
        <v>11797</v>
      </c>
      <c r="B1417" s="125" t="s">
        <v>12286</v>
      </c>
      <c r="C1417" s="125" t="s">
        <v>12287</v>
      </c>
      <c r="D1417" s="126" t="s">
        <v>11845</v>
      </c>
      <c r="E1417" s="127">
        <v>43830</v>
      </c>
      <c r="F1417" s="127">
        <v>43860</v>
      </c>
      <c r="G1417" s="129">
        <v>8555</v>
      </c>
    </row>
    <row r="1418" spans="1:7" x14ac:dyDescent="0.35">
      <c r="A1418" s="125" t="s">
        <v>11797</v>
      </c>
      <c r="B1418" s="125" t="s">
        <v>12286</v>
      </c>
      <c r="C1418" s="125" t="s">
        <v>12287</v>
      </c>
      <c r="D1418" s="126" t="s">
        <v>12290</v>
      </c>
      <c r="E1418" s="127">
        <v>43830</v>
      </c>
      <c r="F1418" s="127">
        <v>43860</v>
      </c>
      <c r="G1418" s="129">
        <v>10308</v>
      </c>
    </row>
    <row r="1419" spans="1:7" x14ac:dyDescent="0.35">
      <c r="A1419" s="125" t="s">
        <v>11797</v>
      </c>
      <c r="B1419" s="125" t="s">
        <v>12286</v>
      </c>
      <c r="C1419" s="125" t="s">
        <v>12287</v>
      </c>
      <c r="D1419" s="126" t="s">
        <v>11616</v>
      </c>
      <c r="E1419" s="127">
        <v>43830</v>
      </c>
      <c r="F1419" s="127">
        <v>43860</v>
      </c>
      <c r="G1419" s="129">
        <v>8590</v>
      </c>
    </row>
    <row r="1420" spans="1:7" x14ac:dyDescent="0.35">
      <c r="A1420" s="125" t="s">
        <v>11797</v>
      </c>
      <c r="B1420" s="125" t="s">
        <v>12286</v>
      </c>
      <c r="C1420" s="125" t="s">
        <v>12287</v>
      </c>
      <c r="D1420" s="126" t="s">
        <v>12291</v>
      </c>
      <c r="E1420" s="127">
        <v>43830</v>
      </c>
      <c r="F1420" s="127">
        <v>43860</v>
      </c>
      <c r="G1420" s="129">
        <v>10308</v>
      </c>
    </row>
    <row r="1421" spans="1:7" x14ac:dyDescent="0.35">
      <c r="A1421" s="125" t="s">
        <v>11797</v>
      </c>
      <c r="B1421" s="125" t="s">
        <v>12286</v>
      </c>
      <c r="C1421" s="125" t="s">
        <v>12287</v>
      </c>
      <c r="D1421" s="126" t="s">
        <v>11617</v>
      </c>
      <c r="E1421" s="127">
        <v>43830</v>
      </c>
      <c r="F1421" s="127">
        <v>43860</v>
      </c>
      <c r="G1421" s="129">
        <v>10308</v>
      </c>
    </row>
    <row r="1422" spans="1:7" x14ac:dyDescent="0.35">
      <c r="A1422" s="125" t="s">
        <v>11797</v>
      </c>
      <c r="B1422" s="125" t="s">
        <v>12286</v>
      </c>
      <c r="C1422" s="125" t="s">
        <v>12287</v>
      </c>
      <c r="D1422" s="126" t="s">
        <v>12292</v>
      </c>
      <c r="E1422" s="127">
        <v>43830</v>
      </c>
      <c r="F1422" s="127">
        <v>43860</v>
      </c>
      <c r="G1422" s="129">
        <v>10499</v>
      </c>
    </row>
    <row r="1423" spans="1:7" x14ac:dyDescent="0.35">
      <c r="A1423" s="125" t="s">
        <v>11797</v>
      </c>
      <c r="B1423" s="125" t="s">
        <v>12286</v>
      </c>
      <c r="C1423" s="125" t="s">
        <v>12287</v>
      </c>
      <c r="D1423" s="126" t="s">
        <v>12293</v>
      </c>
      <c r="E1423" s="127">
        <v>43830</v>
      </c>
      <c r="F1423" s="127">
        <v>43860</v>
      </c>
      <c r="G1423" s="129">
        <v>9354</v>
      </c>
    </row>
    <row r="1424" spans="1:7" x14ac:dyDescent="0.35">
      <c r="A1424" s="125" t="s">
        <v>11797</v>
      </c>
      <c r="B1424" s="125" t="s">
        <v>12286</v>
      </c>
      <c r="C1424" s="125" t="s">
        <v>12287</v>
      </c>
      <c r="D1424" s="126" t="s">
        <v>12294</v>
      </c>
      <c r="E1424" s="127">
        <v>43830</v>
      </c>
      <c r="F1424" s="127">
        <v>43860</v>
      </c>
      <c r="G1424" s="129">
        <v>13504</v>
      </c>
    </row>
    <row r="1425" spans="1:7" x14ac:dyDescent="0.35">
      <c r="A1425" s="125" t="s">
        <v>11797</v>
      </c>
      <c r="B1425" s="125" t="s">
        <v>12286</v>
      </c>
      <c r="C1425" s="125" t="s">
        <v>12287</v>
      </c>
      <c r="D1425" s="126" t="s">
        <v>12295</v>
      </c>
      <c r="E1425" s="127">
        <v>43830</v>
      </c>
      <c r="F1425" s="127">
        <v>43860</v>
      </c>
      <c r="G1425" s="129">
        <v>12712</v>
      </c>
    </row>
    <row r="1426" spans="1:7" x14ac:dyDescent="0.35">
      <c r="A1426" s="125" t="s">
        <v>11797</v>
      </c>
      <c r="B1426" s="125" t="s">
        <v>12286</v>
      </c>
      <c r="C1426" s="125" t="s">
        <v>12287</v>
      </c>
      <c r="D1426" s="126" t="s">
        <v>12296</v>
      </c>
      <c r="E1426" s="127">
        <v>43830</v>
      </c>
      <c r="F1426" s="127">
        <v>43860</v>
      </c>
      <c r="G1426" s="129">
        <v>13362</v>
      </c>
    </row>
    <row r="1427" spans="1:7" x14ac:dyDescent="0.35">
      <c r="A1427" s="125" t="s">
        <v>11797</v>
      </c>
      <c r="B1427" s="125" t="s">
        <v>12286</v>
      </c>
      <c r="C1427" s="125" t="s">
        <v>12287</v>
      </c>
      <c r="D1427" s="126" t="s">
        <v>11548</v>
      </c>
      <c r="E1427" s="127">
        <v>43830</v>
      </c>
      <c r="F1427" s="127">
        <v>43860</v>
      </c>
      <c r="G1427" s="129">
        <v>10011</v>
      </c>
    </row>
    <row r="1428" spans="1:7" x14ac:dyDescent="0.35">
      <c r="A1428" s="125" t="s">
        <v>11797</v>
      </c>
      <c r="B1428" s="125" t="s">
        <v>12286</v>
      </c>
      <c r="C1428" s="125" t="s">
        <v>12287</v>
      </c>
      <c r="D1428" s="126" t="s">
        <v>11549</v>
      </c>
      <c r="E1428" s="127">
        <v>43830</v>
      </c>
      <c r="F1428" s="127">
        <v>43860</v>
      </c>
      <c r="G1428" s="129">
        <v>6519</v>
      </c>
    </row>
    <row r="1429" spans="1:7" x14ac:dyDescent="0.35">
      <c r="A1429" s="125" t="s">
        <v>11797</v>
      </c>
      <c r="B1429" s="125" t="s">
        <v>12286</v>
      </c>
      <c r="C1429" s="125" t="s">
        <v>12287</v>
      </c>
      <c r="D1429" s="126" t="s">
        <v>12297</v>
      </c>
      <c r="E1429" s="127">
        <v>43830</v>
      </c>
      <c r="F1429" s="127">
        <v>43860</v>
      </c>
      <c r="G1429" s="129">
        <v>9545</v>
      </c>
    </row>
    <row r="1430" spans="1:7" x14ac:dyDescent="0.35">
      <c r="A1430" s="125" t="s">
        <v>11797</v>
      </c>
      <c r="B1430" s="125" t="s">
        <v>12286</v>
      </c>
      <c r="C1430" s="125" t="s">
        <v>12287</v>
      </c>
      <c r="D1430" s="126" t="s">
        <v>12093</v>
      </c>
      <c r="E1430" s="127">
        <v>43830</v>
      </c>
      <c r="F1430" s="127">
        <v>43860</v>
      </c>
      <c r="G1430" s="129">
        <v>11453</v>
      </c>
    </row>
    <row r="1431" spans="1:7" x14ac:dyDescent="0.35">
      <c r="A1431" s="125" t="s">
        <v>11797</v>
      </c>
      <c r="B1431" s="125" t="s">
        <v>12286</v>
      </c>
      <c r="C1431" s="125" t="s">
        <v>12287</v>
      </c>
      <c r="D1431" s="126" t="s">
        <v>11621</v>
      </c>
      <c r="E1431" s="127">
        <v>43830</v>
      </c>
      <c r="F1431" s="127">
        <v>43860</v>
      </c>
      <c r="G1431" s="129">
        <v>12726</v>
      </c>
    </row>
    <row r="1432" spans="1:7" x14ac:dyDescent="0.35">
      <c r="A1432" s="125" t="s">
        <v>11797</v>
      </c>
      <c r="B1432" s="125" t="s">
        <v>12286</v>
      </c>
      <c r="C1432" s="125" t="s">
        <v>12287</v>
      </c>
      <c r="D1432" s="126" t="s">
        <v>12298</v>
      </c>
      <c r="E1432" s="127">
        <v>43830</v>
      </c>
      <c r="F1432" s="127">
        <v>43860</v>
      </c>
      <c r="G1432" s="129">
        <v>6575</v>
      </c>
    </row>
    <row r="1433" spans="1:7" x14ac:dyDescent="0.35">
      <c r="A1433" s="125" t="s">
        <v>11797</v>
      </c>
      <c r="B1433" s="125" t="s">
        <v>12286</v>
      </c>
      <c r="C1433" s="125" t="s">
        <v>12287</v>
      </c>
      <c r="D1433" s="126" t="s">
        <v>12145</v>
      </c>
      <c r="E1433" s="127">
        <v>43830</v>
      </c>
      <c r="F1433" s="127">
        <v>43860</v>
      </c>
      <c r="G1433" s="129">
        <v>9545</v>
      </c>
    </row>
    <row r="1434" spans="1:7" x14ac:dyDescent="0.35">
      <c r="A1434" s="125" t="s">
        <v>11797</v>
      </c>
      <c r="B1434" s="125" t="s">
        <v>12286</v>
      </c>
      <c r="C1434" s="125" t="s">
        <v>12287</v>
      </c>
      <c r="D1434" s="126" t="s">
        <v>12146</v>
      </c>
      <c r="E1434" s="127">
        <v>43830</v>
      </c>
      <c r="F1434" s="127">
        <v>43860</v>
      </c>
      <c r="G1434" s="129">
        <v>9969</v>
      </c>
    </row>
    <row r="1435" spans="1:7" x14ac:dyDescent="0.35">
      <c r="A1435" s="125" t="s">
        <v>11797</v>
      </c>
      <c r="B1435" s="125" t="s">
        <v>12286</v>
      </c>
      <c r="C1435" s="125" t="s">
        <v>12287</v>
      </c>
      <c r="D1435" s="126" t="s">
        <v>12299</v>
      </c>
      <c r="E1435" s="127">
        <v>43861</v>
      </c>
      <c r="F1435" s="127">
        <v>43889</v>
      </c>
      <c r="G1435" s="129">
        <v>12370</v>
      </c>
    </row>
    <row r="1436" spans="1:7" x14ac:dyDescent="0.35">
      <c r="A1436" s="125" t="s">
        <v>11797</v>
      </c>
      <c r="B1436" s="125" t="s">
        <v>12286</v>
      </c>
      <c r="C1436" s="125" t="s">
        <v>12287</v>
      </c>
      <c r="D1436" s="126" t="s">
        <v>12300</v>
      </c>
      <c r="E1436" s="127">
        <v>43861</v>
      </c>
      <c r="F1436" s="127">
        <v>43889</v>
      </c>
      <c r="G1436" s="129">
        <v>7159</v>
      </c>
    </row>
    <row r="1437" spans="1:7" x14ac:dyDescent="0.35">
      <c r="A1437" s="125" t="s">
        <v>11797</v>
      </c>
      <c r="B1437" s="125" t="s">
        <v>12286</v>
      </c>
      <c r="C1437" s="125" t="s">
        <v>12287</v>
      </c>
      <c r="D1437" s="126" t="s">
        <v>12301</v>
      </c>
      <c r="E1437" s="127">
        <v>43861</v>
      </c>
      <c r="F1437" s="127">
        <v>43889</v>
      </c>
      <c r="G1437" s="129">
        <v>11702</v>
      </c>
    </row>
    <row r="1438" spans="1:7" x14ac:dyDescent="0.35">
      <c r="A1438" s="125" t="s">
        <v>11797</v>
      </c>
      <c r="B1438" s="125" t="s">
        <v>12286</v>
      </c>
      <c r="C1438" s="125" t="s">
        <v>12287</v>
      </c>
      <c r="D1438" s="126" t="s">
        <v>12302</v>
      </c>
      <c r="E1438" s="127">
        <v>43861</v>
      </c>
      <c r="F1438" s="127">
        <v>43889</v>
      </c>
      <c r="G1438" s="129">
        <v>10393</v>
      </c>
    </row>
    <row r="1439" spans="1:7" x14ac:dyDescent="0.35">
      <c r="A1439" s="125" t="s">
        <v>11797</v>
      </c>
      <c r="B1439" s="125" t="s">
        <v>12286</v>
      </c>
      <c r="C1439" s="125" t="s">
        <v>12287</v>
      </c>
      <c r="D1439" s="126" t="s">
        <v>12303</v>
      </c>
      <c r="E1439" s="127">
        <v>43889</v>
      </c>
      <c r="F1439" s="127">
        <v>43921</v>
      </c>
      <c r="G1439" s="129">
        <v>12925</v>
      </c>
    </row>
    <row r="1440" spans="1:7" x14ac:dyDescent="0.35">
      <c r="A1440" s="125" t="s">
        <v>11797</v>
      </c>
      <c r="B1440" s="125" t="s">
        <v>12286</v>
      </c>
      <c r="C1440" s="125" t="s">
        <v>12287</v>
      </c>
      <c r="D1440" s="126" t="s">
        <v>12304</v>
      </c>
      <c r="E1440" s="127">
        <v>43889</v>
      </c>
      <c r="F1440" s="127">
        <v>43921</v>
      </c>
      <c r="G1440" s="129">
        <v>10926</v>
      </c>
    </row>
    <row r="1441" spans="1:7" x14ac:dyDescent="0.35">
      <c r="A1441" s="125" t="s">
        <v>11797</v>
      </c>
      <c r="B1441" s="125" t="s">
        <v>12286</v>
      </c>
      <c r="C1441" s="125" t="s">
        <v>12287</v>
      </c>
      <c r="D1441" s="126" t="s">
        <v>12305</v>
      </c>
      <c r="E1441" s="127">
        <v>43889</v>
      </c>
      <c r="F1441" s="127">
        <v>43921</v>
      </c>
      <c r="G1441" s="129">
        <v>8060</v>
      </c>
    </row>
    <row r="1442" spans="1:7" x14ac:dyDescent="0.35">
      <c r="A1442" s="125" t="s">
        <v>11797</v>
      </c>
      <c r="B1442" s="125" t="s">
        <v>12286</v>
      </c>
      <c r="C1442" s="125" t="s">
        <v>12287</v>
      </c>
      <c r="D1442" s="126" t="s">
        <v>12306</v>
      </c>
      <c r="E1442" s="127">
        <v>43921</v>
      </c>
      <c r="F1442" s="127">
        <v>43951</v>
      </c>
      <c r="G1442" s="129">
        <v>7712</v>
      </c>
    </row>
    <row r="1443" spans="1:7" x14ac:dyDescent="0.35">
      <c r="A1443" s="125" t="s">
        <v>11797</v>
      </c>
      <c r="B1443" s="125" t="s">
        <v>12286</v>
      </c>
      <c r="C1443" s="125" t="s">
        <v>12287</v>
      </c>
      <c r="D1443" s="126" t="s">
        <v>12307</v>
      </c>
      <c r="E1443" s="127">
        <v>43921</v>
      </c>
      <c r="F1443" s="127">
        <v>43951</v>
      </c>
      <c r="G1443" s="129">
        <v>9545</v>
      </c>
    </row>
    <row r="1444" spans="1:7" x14ac:dyDescent="0.35">
      <c r="A1444" s="125" t="s">
        <v>11797</v>
      </c>
      <c r="B1444" s="125" t="s">
        <v>12286</v>
      </c>
      <c r="C1444" s="125" t="s">
        <v>12287</v>
      </c>
      <c r="D1444" s="126" t="s">
        <v>12308</v>
      </c>
      <c r="E1444" s="127">
        <v>43982</v>
      </c>
      <c r="F1444" s="127">
        <v>44012</v>
      </c>
      <c r="G1444" s="129">
        <v>5727</v>
      </c>
    </row>
    <row r="1445" spans="1:7" x14ac:dyDescent="0.35">
      <c r="A1445" s="125" t="s">
        <v>11797</v>
      </c>
      <c r="B1445" s="125" t="s">
        <v>12286</v>
      </c>
      <c r="C1445" s="125" t="s">
        <v>12287</v>
      </c>
      <c r="D1445" s="126" t="s">
        <v>12309</v>
      </c>
      <c r="E1445" s="127">
        <v>44012</v>
      </c>
      <c r="F1445" s="127">
        <v>44042</v>
      </c>
      <c r="G1445" s="129">
        <v>9545</v>
      </c>
    </row>
    <row r="1446" spans="1:7" x14ac:dyDescent="0.35">
      <c r="A1446" s="125" t="s">
        <v>11797</v>
      </c>
      <c r="B1446" s="125" t="s">
        <v>12286</v>
      </c>
      <c r="C1446" s="125" t="s">
        <v>12287</v>
      </c>
      <c r="D1446" s="126" t="s">
        <v>12310</v>
      </c>
      <c r="E1446" s="127">
        <v>44012</v>
      </c>
      <c r="F1446" s="127">
        <v>44042</v>
      </c>
      <c r="G1446" s="129">
        <v>11453</v>
      </c>
    </row>
    <row r="1447" spans="1:7" x14ac:dyDescent="0.35">
      <c r="A1447" s="125" t="s">
        <v>11797</v>
      </c>
      <c r="B1447" s="125" t="s">
        <v>12286</v>
      </c>
      <c r="C1447" s="125" t="s">
        <v>12287</v>
      </c>
      <c r="D1447" s="126" t="s">
        <v>11641</v>
      </c>
      <c r="E1447" s="127">
        <v>44012</v>
      </c>
      <c r="F1447" s="127">
        <v>44042</v>
      </c>
      <c r="G1447" s="129">
        <v>13362</v>
      </c>
    </row>
    <row r="1448" spans="1:7" x14ac:dyDescent="0.35">
      <c r="A1448" s="125" t="s">
        <v>11797</v>
      </c>
      <c r="B1448" s="125" t="s">
        <v>12286</v>
      </c>
      <c r="C1448" s="125" t="s">
        <v>12287</v>
      </c>
      <c r="D1448" s="126" t="s">
        <v>12311</v>
      </c>
      <c r="E1448" s="127">
        <v>44043</v>
      </c>
      <c r="F1448" s="127">
        <v>44073</v>
      </c>
      <c r="G1448" s="129">
        <v>9545</v>
      </c>
    </row>
    <row r="1449" spans="1:7" x14ac:dyDescent="0.35">
      <c r="A1449" s="125" t="s">
        <v>11797</v>
      </c>
      <c r="B1449" s="125" t="s">
        <v>12286</v>
      </c>
      <c r="C1449" s="125" t="s">
        <v>12287</v>
      </c>
      <c r="D1449" s="126" t="s">
        <v>12312</v>
      </c>
      <c r="E1449" s="127">
        <v>44043</v>
      </c>
      <c r="F1449" s="127">
        <v>44073</v>
      </c>
      <c r="G1449" s="129">
        <v>9545</v>
      </c>
    </row>
    <row r="1450" spans="1:7" x14ac:dyDescent="0.35">
      <c r="A1450" s="125" t="s">
        <v>11797</v>
      </c>
      <c r="B1450" s="125" t="s">
        <v>12286</v>
      </c>
      <c r="C1450" s="125" t="s">
        <v>12287</v>
      </c>
      <c r="D1450" s="126" t="s">
        <v>12313</v>
      </c>
      <c r="E1450" s="127">
        <v>44043</v>
      </c>
      <c r="F1450" s="127">
        <v>44073</v>
      </c>
      <c r="G1450" s="129">
        <v>11453</v>
      </c>
    </row>
    <row r="1451" spans="1:7" x14ac:dyDescent="0.35">
      <c r="A1451" s="125" t="s">
        <v>11797</v>
      </c>
      <c r="B1451" s="125" t="s">
        <v>12286</v>
      </c>
      <c r="C1451" s="125" t="s">
        <v>12287</v>
      </c>
      <c r="D1451" s="126" t="s">
        <v>12314</v>
      </c>
      <c r="E1451" s="127">
        <v>44043</v>
      </c>
      <c r="F1451" s="127">
        <v>44073</v>
      </c>
      <c r="G1451" s="129">
        <v>11453</v>
      </c>
    </row>
    <row r="1452" spans="1:7" x14ac:dyDescent="0.35">
      <c r="A1452" s="125" t="s">
        <v>11797</v>
      </c>
      <c r="B1452" s="125" t="s">
        <v>12286</v>
      </c>
      <c r="C1452" s="125" t="s">
        <v>12287</v>
      </c>
      <c r="D1452" s="126" t="s">
        <v>12315</v>
      </c>
      <c r="E1452" s="127">
        <v>44043</v>
      </c>
      <c r="F1452" s="127">
        <v>44073</v>
      </c>
      <c r="G1452" s="129">
        <v>7636</v>
      </c>
    </row>
    <row r="1453" spans="1:7" x14ac:dyDescent="0.35">
      <c r="A1453" s="125" t="s">
        <v>11797</v>
      </c>
      <c r="B1453" s="125" t="s">
        <v>12286</v>
      </c>
      <c r="C1453" s="125" t="s">
        <v>12287</v>
      </c>
      <c r="D1453" s="126" t="s">
        <v>12316</v>
      </c>
      <c r="E1453" s="127">
        <v>44074</v>
      </c>
      <c r="F1453" s="127">
        <v>44104</v>
      </c>
      <c r="G1453" s="129">
        <v>7636</v>
      </c>
    </row>
    <row r="1454" spans="1:7" x14ac:dyDescent="0.35">
      <c r="A1454" s="125" t="s">
        <v>11797</v>
      </c>
      <c r="B1454" s="125" t="s">
        <v>12286</v>
      </c>
      <c r="C1454" s="125" t="s">
        <v>12287</v>
      </c>
      <c r="D1454" s="126" t="s">
        <v>12317</v>
      </c>
      <c r="E1454" s="127">
        <v>44074</v>
      </c>
      <c r="F1454" s="127">
        <v>44104</v>
      </c>
      <c r="G1454" s="129">
        <v>11453</v>
      </c>
    </row>
    <row r="1455" spans="1:7" x14ac:dyDescent="0.35">
      <c r="A1455" s="125" t="s">
        <v>11797</v>
      </c>
      <c r="B1455" s="125" t="s">
        <v>12318</v>
      </c>
      <c r="C1455" s="125" t="s">
        <v>12319</v>
      </c>
      <c r="D1455" s="126" t="s">
        <v>11611</v>
      </c>
      <c r="E1455" s="127">
        <v>43830</v>
      </c>
      <c r="F1455" s="127">
        <v>43860</v>
      </c>
      <c r="G1455" s="129">
        <v>43400</v>
      </c>
    </row>
    <row r="1456" spans="1:7" x14ac:dyDescent="0.35">
      <c r="A1456" s="125" t="s">
        <v>11797</v>
      </c>
      <c r="B1456" s="125" t="s">
        <v>12320</v>
      </c>
      <c r="C1456" s="125" t="s">
        <v>12321</v>
      </c>
      <c r="D1456" s="126" t="s">
        <v>11837</v>
      </c>
      <c r="E1456" s="127">
        <v>43830</v>
      </c>
      <c r="F1456" s="127">
        <v>43860</v>
      </c>
      <c r="G1456" s="129">
        <v>2800</v>
      </c>
    </row>
    <row r="1457" spans="1:7" x14ac:dyDescent="0.35">
      <c r="A1457" s="125" t="s">
        <v>11797</v>
      </c>
      <c r="B1457" s="125" t="s">
        <v>12320</v>
      </c>
      <c r="C1457" s="125" t="s">
        <v>12321</v>
      </c>
      <c r="D1457" s="126" t="s">
        <v>12024</v>
      </c>
      <c r="E1457" s="127">
        <v>43830</v>
      </c>
      <c r="F1457" s="127">
        <v>43860</v>
      </c>
      <c r="G1457" s="129">
        <v>8400</v>
      </c>
    </row>
    <row r="1458" spans="1:7" x14ac:dyDescent="0.35">
      <c r="A1458" s="125" t="s">
        <v>11797</v>
      </c>
      <c r="B1458" s="125" t="s">
        <v>12320</v>
      </c>
      <c r="C1458" s="125" t="s">
        <v>12321</v>
      </c>
      <c r="D1458" s="126" t="s">
        <v>12026</v>
      </c>
      <c r="E1458" s="127">
        <v>43830</v>
      </c>
      <c r="F1458" s="127">
        <v>43860</v>
      </c>
      <c r="G1458" s="129">
        <v>8400</v>
      </c>
    </row>
    <row r="1459" spans="1:7" x14ac:dyDescent="0.35">
      <c r="A1459" s="125" t="s">
        <v>11797</v>
      </c>
      <c r="B1459" s="125" t="s">
        <v>12320</v>
      </c>
      <c r="C1459" s="125" t="s">
        <v>12321</v>
      </c>
      <c r="D1459" s="126" t="s">
        <v>12027</v>
      </c>
      <c r="E1459" s="127">
        <v>43830</v>
      </c>
      <c r="F1459" s="127">
        <v>43860</v>
      </c>
      <c r="G1459" s="129">
        <v>7918</v>
      </c>
    </row>
    <row r="1460" spans="1:7" x14ac:dyDescent="0.35">
      <c r="A1460" s="125" t="s">
        <v>11797</v>
      </c>
      <c r="B1460" s="125" t="s">
        <v>12320</v>
      </c>
      <c r="C1460" s="125" t="s">
        <v>12321</v>
      </c>
      <c r="D1460" s="126" t="s">
        <v>12322</v>
      </c>
      <c r="E1460" s="127">
        <v>43830</v>
      </c>
      <c r="F1460" s="127">
        <v>43860</v>
      </c>
      <c r="G1460" s="129">
        <v>8400</v>
      </c>
    </row>
    <row r="1461" spans="1:7" x14ac:dyDescent="0.35">
      <c r="A1461" s="125" t="s">
        <v>11797</v>
      </c>
      <c r="B1461" s="125" t="s">
        <v>12320</v>
      </c>
      <c r="C1461" s="125" t="s">
        <v>12321</v>
      </c>
      <c r="D1461" s="126" t="s">
        <v>12323</v>
      </c>
      <c r="E1461" s="127">
        <v>43830</v>
      </c>
      <c r="F1461" s="127">
        <v>43860</v>
      </c>
      <c r="G1461" s="129">
        <v>8400</v>
      </c>
    </row>
    <row r="1462" spans="1:7" x14ac:dyDescent="0.35">
      <c r="A1462" s="125" t="s">
        <v>11797</v>
      </c>
      <c r="B1462" s="125" t="s">
        <v>12320</v>
      </c>
      <c r="C1462" s="125" t="s">
        <v>12321</v>
      </c>
      <c r="D1462" s="126" t="s">
        <v>12030</v>
      </c>
      <c r="E1462" s="127">
        <v>43830</v>
      </c>
      <c r="F1462" s="127">
        <v>43860</v>
      </c>
      <c r="G1462" s="129">
        <v>8400</v>
      </c>
    </row>
    <row r="1463" spans="1:7" x14ac:dyDescent="0.35">
      <c r="A1463" s="125" t="s">
        <v>11797</v>
      </c>
      <c r="B1463" s="125" t="s">
        <v>12320</v>
      </c>
      <c r="C1463" s="125" t="s">
        <v>12321</v>
      </c>
      <c r="D1463" s="126" t="s">
        <v>12324</v>
      </c>
      <c r="E1463" s="127">
        <v>43830</v>
      </c>
      <c r="F1463" s="127">
        <v>43860</v>
      </c>
      <c r="G1463" s="129">
        <v>5600</v>
      </c>
    </row>
    <row r="1464" spans="1:7" x14ac:dyDescent="0.35">
      <c r="A1464" s="125" t="s">
        <v>11797</v>
      </c>
      <c r="B1464" s="125" t="s">
        <v>12320</v>
      </c>
      <c r="C1464" s="125" t="s">
        <v>12321</v>
      </c>
      <c r="D1464" s="126" t="s">
        <v>11584</v>
      </c>
      <c r="E1464" s="127">
        <v>43830</v>
      </c>
      <c r="F1464" s="127">
        <v>43860</v>
      </c>
      <c r="G1464" s="129">
        <v>7000</v>
      </c>
    </row>
    <row r="1465" spans="1:7" x14ac:dyDescent="0.35">
      <c r="A1465" s="125" t="s">
        <v>11797</v>
      </c>
      <c r="B1465" s="125" t="s">
        <v>12320</v>
      </c>
      <c r="C1465" s="125" t="s">
        <v>12321</v>
      </c>
      <c r="D1465" s="126" t="s">
        <v>12283</v>
      </c>
      <c r="E1465" s="127">
        <v>43830</v>
      </c>
      <c r="F1465" s="127">
        <v>43860</v>
      </c>
      <c r="G1465" s="129">
        <v>7000</v>
      </c>
    </row>
    <row r="1466" spans="1:7" x14ac:dyDescent="0.35">
      <c r="A1466" s="125" t="s">
        <v>11797</v>
      </c>
      <c r="B1466" s="125" t="s">
        <v>12320</v>
      </c>
      <c r="C1466" s="125" t="s">
        <v>12321</v>
      </c>
      <c r="D1466" s="126" t="s">
        <v>12034</v>
      </c>
      <c r="E1466" s="127">
        <v>43830</v>
      </c>
      <c r="F1466" s="127">
        <v>43860</v>
      </c>
      <c r="G1466" s="129">
        <v>7000</v>
      </c>
    </row>
    <row r="1467" spans="1:7" x14ac:dyDescent="0.35">
      <c r="A1467" s="125" t="s">
        <v>11797</v>
      </c>
      <c r="B1467" s="125" t="s">
        <v>12320</v>
      </c>
      <c r="C1467" s="125" t="s">
        <v>12321</v>
      </c>
      <c r="D1467" s="126" t="s">
        <v>12325</v>
      </c>
      <c r="E1467" s="127">
        <v>43830</v>
      </c>
      <c r="F1467" s="127">
        <v>43860</v>
      </c>
      <c r="G1467" s="129">
        <v>8400</v>
      </c>
    </row>
    <row r="1468" spans="1:7" x14ac:dyDescent="0.35">
      <c r="A1468" s="125" t="s">
        <v>11797</v>
      </c>
      <c r="B1468" s="125" t="s">
        <v>12320</v>
      </c>
      <c r="C1468" s="125" t="s">
        <v>12321</v>
      </c>
      <c r="D1468" s="126" t="s">
        <v>12326</v>
      </c>
      <c r="E1468" s="127">
        <v>43830</v>
      </c>
      <c r="F1468" s="127">
        <v>43860</v>
      </c>
      <c r="G1468" s="129">
        <v>7000</v>
      </c>
    </row>
    <row r="1469" spans="1:7" x14ac:dyDescent="0.35">
      <c r="A1469" s="125" t="s">
        <v>11797</v>
      </c>
      <c r="B1469" s="125" t="s">
        <v>12320</v>
      </c>
      <c r="C1469" s="125" t="s">
        <v>12321</v>
      </c>
      <c r="D1469" s="126" t="s">
        <v>12327</v>
      </c>
      <c r="E1469" s="127">
        <v>43830</v>
      </c>
      <c r="F1469" s="127">
        <v>43860</v>
      </c>
      <c r="G1469" s="129">
        <v>1400</v>
      </c>
    </row>
    <row r="1470" spans="1:7" x14ac:dyDescent="0.35">
      <c r="A1470" s="125" t="s">
        <v>11797</v>
      </c>
      <c r="B1470" s="125" t="s">
        <v>12320</v>
      </c>
      <c r="C1470" s="125" t="s">
        <v>12321</v>
      </c>
      <c r="D1470" s="126" t="s">
        <v>12328</v>
      </c>
      <c r="E1470" s="127">
        <v>43830</v>
      </c>
      <c r="F1470" s="127">
        <v>43860</v>
      </c>
      <c r="G1470" s="129">
        <v>1400</v>
      </c>
    </row>
    <row r="1471" spans="1:7" x14ac:dyDescent="0.35">
      <c r="A1471" s="125" t="s">
        <v>11797</v>
      </c>
      <c r="B1471" s="125" t="s">
        <v>12320</v>
      </c>
      <c r="C1471" s="125" t="s">
        <v>12321</v>
      </c>
      <c r="D1471" s="126" t="s">
        <v>12329</v>
      </c>
      <c r="E1471" s="127">
        <v>43830</v>
      </c>
      <c r="F1471" s="127">
        <v>43860</v>
      </c>
      <c r="G1471" s="129">
        <v>1400</v>
      </c>
    </row>
    <row r="1472" spans="1:7" x14ac:dyDescent="0.35">
      <c r="A1472" s="125" t="s">
        <v>11797</v>
      </c>
      <c r="B1472" s="125" t="s">
        <v>12320</v>
      </c>
      <c r="C1472" s="125" t="s">
        <v>12321</v>
      </c>
      <c r="D1472" s="126" t="s">
        <v>12330</v>
      </c>
      <c r="E1472" s="127">
        <v>43861</v>
      </c>
      <c r="F1472" s="127">
        <v>43889</v>
      </c>
      <c r="G1472" s="129">
        <v>7000</v>
      </c>
    </row>
    <row r="1473" spans="1:7" x14ac:dyDescent="0.35">
      <c r="A1473" s="125" t="s">
        <v>11797</v>
      </c>
      <c r="B1473" s="125" t="s">
        <v>12320</v>
      </c>
      <c r="C1473" s="125" t="s">
        <v>12321</v>
      </c>
      <c r="D1473" s="126" t="s">
        <v>12331</v>
      </c>
      <c r="E1473" s="127">
        <v>43861</v>
      </c>
      <c r="F1473" s="127">
        <v>43889</v>
      </c>
      <c r="G1473" s="129">
        <v>5600</v>
      </c>
    </row>
    <row r="1474" spans="1:7" x14ac:dyDescent="0.35">
      <c r="A1474" s="125" t="s">
        <v>11797</v>
      </c>
      <c r="B1474" s="125" t="s">
        <v>12320</v>
      </c>
      <c r="C1474" s="125" t="s">
        <v>12321</v>
      </c>
      <c r="D1474" s="126" t="s">
        <v>12332</v>
      </c>
      <c r="E1474" s="127">
        <v>43861</v>
      </c>
      <c r="F1474" s="127">
        <v>43889</v>
      </c>
      <c r="G1474" s="129">
        <v>1400</v>
      </c>
    </row>
    <row r="1475" spans="1:7" x14ac:dyDescent="0.35">
      <c r="A1475" s="125" t="s">
        <v>11797</v>
      </c>
      <c r="B1475" s="125" t="s">
        <v>12320</v>
      </c>
      <c r="C1475" s="125" t="s">
        <v>12321</v>
      </c>
      <c r="D1475" s="126" t="s">
        <v>12333</v>
      </c>
      <c r="E1475" s="127">
        <v>43861</v>
      </c>
      <c r="F1475" s="127">
        <v>43889</v>
      </c>
      <c r="G1475" s="129">
        <v>2800</v>
      </c>
    </row>
    <row r="1476" spans="1:7" x14ac:dyDescent="0.35">
      <c r="A1476" s="125" t="s">
        <v>11797</v>
      </c>
      <c r="B1476" s="125" t="s">
        <v>12320</v>
      </c>
      <c r="C1476" s="125" t="s">
        <v>12321</v>
      </c>
      <c r="D1476" s="126" t="s">
        <v>12334</v>
      </c>
      <c r="E1476" s="127">
        <v>43861</v>
      </c>
      <c r="F1476" s="127">
        <v>43889</v>
      </c>
      <c r="G1476" s="129">
        <v>1400</v>
      </c>
    </row>
    <row r="1477" spans="1:7" x14ac:dyDescent="0.35">
      <c r="A1477" s="125" t="s">
        <v>11797</v>
      </c>
      <c r="B1477" s="125" t="s">
        <v>12320</v>
      </c>
      <c r="C1477" s="125" t="s">
        <v>12321</v>
      </c>
      <c r="D1477" s="126" t="s">
        <v>12335</v>
      </c>
      <c r="E1477" s="127">
        <v>43861</v>
      </c>
      <c r="F1477" s="127">
        <v>43889</v>
      </c>
      <c r="G1477" s="129">
        <v>5600</v>
      </c>
    </row>
    <row r="1478" spans="1:7" x14ac:dyDescent="0.35">
      <c r="A1478" s="125" t="s">
        <v>11797</v>
      </c>
      <c r="B1478" s="125" t="s">
        <v>12320</v>
      </c>
      <c r="C1478" s="125" t="s">
        <v>12321</v>
      </c>
      <c r="D1478" s="126" t="s">
        <v>12336</v>
      </c>
      <c r="E1478" s="127">
        <v>43861</v>
      </c>
      <c r="F1478" s="127">
        <v>43889</v>
      </c>
      <c r="G1478" s="129">
        <v>5600</v>
      </c>
    </row>
    <row r="1479" spans="1:7" x14ac:dyDescent="0.35">
      <c r="A1479" s="125" t="s">
        <v>11797</v>
      </c>
      <c r="B1479" s="125" t="s">
        <v>12320</v>
      </c>
      <c r="C1479" s="125" t="s">
        <v>12321</v>
      </c>
      <c r="D1479" s="126" t="s">
        <v>12337</v>
      </c>
      <c r="E1479" s="127">
        <v>43861</v>
      </c>
      <c r="F1479" s="127">
        <v>43889</v>
      </c>
      <c r="G1479" s="129">
        <v>1400</v>
      </c>
    </row>
    <row r="1480" spans="1:7" x14ac:dyDescent="0.35">
      <c r="A1480" s="125" t="s">
        <v>11797</v>
      </c>
      <c r="B1480" s="125" t="s">
        <v>12320</v>
      </c>
      <c r="C1480" s="125" t="s">
        <v>12321</v>
      </c>
      <c r="D1480" s="126" t="s">
        <v>12338</v>
      </c>
      <c r="E1480" s="127">
        <v>43921</v>
      </c>
      <c r="F1480" s="127">
        <v>43951</v>
      </c>
      <c r="G1480" s="129">
        <v>7000</v>
      </c>
    </row>
    <row r="1481" spans="1:7" x14ac:dyDescent="0.35">
      <c r="A1481" s="125" t="s">
        <v>11797</v>
      </c>
      <c r="B1481" s="125" t="s">
        <v>12320</v>
      </c>
      <c r="C1481" s="125" t="s">
        <v>12321</v>
      </c>
      <c r="D1481" s="126" t="s">
        <v>12060</v>
      </c>
      <c r="E1481" s="127">
        <v>43921</v>
      </c>
      <c r="F1481" s="127">
        <v>43951</v>
      </c>
      <c r="G1481" s="129">
        <v>2800</v>
      </c>
    </row>
    <row r="1482" spans="1:7" x14ac:dyDescent="0.35">
      <c r="A1482" s="125" t="s">
        <v>11797</v>
      </c>
      <c r="B1482" s="125" t="s">
        <v>12320</v>
      </c>
      <c r="C1482" s="125" t="s">
        <v>12321</v>
      </c>
      <c r="D1482" s="126" t="s">
        <v>12339</v>
      </c>
      <c r="E1482" s="127">
        <v>43921</v>
      </c>
      <c r="F1482" s="127">
        <v>43951</v>
      </c>
      <c r="G1482" s="129">
        <v>2800</v>
      </c>
    </row>
    <row r="1483" spans="1:7" x14ac:dyDescent="0.35">
      <c r="A1483" s="125" t="s">
        <v>11797</v>
      </c>
      <c r="B1483" s="125" t="s">
        <v>12320</v>
      </c>
      <c r="C1483" s="125" t="s">
        <v>12321</v>
      </c>
      <c r="D1483" s="126" t="s">
        <v>12340</v>
      </c>
      <c r="E1483" s="127">
        <v>43921</v>
      </c>
      <c r="F1483" s="127">
        <v>43951</v>
      </c>
      <c r="G1483" s="129">
        <v>1400</v>
      </c>
    </row>
    <row r="1484" spans="1:7" x14ac:dyDescent="0.35">
      <c r="A1484" s="125" t="s">
        <v>11797</v>
      </c>
      <c r="B1484" s="125" t="s">
        <v>12320</v>
      </c>
      <c r="C1484" s="125" t="s">
        <v>12321</v>
      </c>
      <c r="D1484" s="126" t="s">
        <v>12341</v>
      </c>
      <c r="E1484" s="127">
        <v>43921</v>
      </c>
      <c r="F1484" s="127">
        <v>43951</v>
      </c>
      <c r="G1484" s="129">
        <v>1400</v>
      </c>
    </row>
    <row r="1485" spans="1:7" x14ac:dyDescent="0.35">
      <c r="A1485" s="125" t="s">
        <v>11797</v>
      </c>
      <c r="B1485" s="125" t="s">
        <v>12320</v>
      </c>
      <c r="C1485" s="125" t="s">
        <v>12321</v>
      </c>
      <c r="D1485" s="126" t="s">
        <v>12342</v>
      </c>
      <c r="E1485" s="127">
        <v>43921</v>
      </c>
      <c r="F1485" s="127">
        <v>43951</v>
      </c>
      <c r="G1485" s="129">
        <v>2800</v>
      </c>
    </row>
    <row r="1486" spans="1:7" x14ac:dyDescent="0.35">
      <c r="A1486" s="125" t="s">
        <v>11797</v>
      </c>
      <c r="B1486" s="125" t="s">
        <v>12320</v>
      </c>
      <c r="C1486" s="125" t="s">
        <v>12321</v>
      </c>
      <c r="D1486" s="126" t="s">
        <v>12343</v>
      </c>
      <c r="E1486" s="127">
        <v>43921</v>
      </c>
      <c r="F1486" s="127">
        <v>43951</v>
      </c>
      <c r="G1486" s="129">
        <v>1400</v>
      </c>
    </row>
    <row r="1487" spans="1:7" x14ac:dyDescent="0.35">
      <c r="A1487" s="125" t="s">
        <v>11797</v>
      </c>
      <c r="B1487" s="125" t="s">
        <v>12320</v>
      </c>
      <c r="C1487" s="125" t="s">
        <v>12321</v>
      </c>
      <c r="D1487" s="126" t="s">
        <v>12344</v>
      </c>
      <c r="E1487" s="127">
        <v>43951</v>
      </c>
      <c r="F1487" s="127">
        <v>43982</v>
      </c>
      <c r="G1487" s="129">
        <v>1400</v>
      </c>
    </row>
    <row r="1488" spans="1:7" x14ac:dyDescent="0.35">
      <c r="A1488" s="125" t="s">
        <v>11797</v>
      </c>
      <c r="B1488" s="125" t="s">
        <v>12320</v>
      </c>
      <c r="C1488" s="125" t="s">
        <v>12321</v>
      </c>
      <c r="D1488" s="126" t="s">
        <v>12161</v>
      </c>
      <c r="E1488" s="127">
        <v>43951</v>
      </c>
      <c r="F1488" s="127">
        <v>43982</v>
      </c>
      <c r="G1488" s="129">
        <v>2800</v>
      </c>
    </row>
    <row r="1489" spans="1:7" x14ac:dyDescent="0.35">
      <c r="A1489" s="125" t="s">
        <v>11797</v>
      </c>
      <c r="B1489" s="125" t="s">
        <v>12320</v>
      </c>
      <c r="C1489" s="125" t="s">
        <v>12321</v>
      </c>
      <c r="D1489" s="126" t="s">
        <v>12345</v>
      </c>
      <c r="E1489" s="127">
        <v>43951</v>
      </c>
      <c r="F1489" s="127">
        <v>43982</v>
      </c>
      <c r="G1489" s="129">
        <v>2800</v>
      </c>
    </row>
    <row r="1490" spans="1:7" x14ac:dyDescent="0.35">
      <c r="A1490" s="125" t="s">
        <v>11797</v>
      </c>
      <c r="B1490" s="125" t="s">
        <v>12320</v>
      </c>
      <c r="C1490" s="125" t="s">
        <v>12321</v>
      </c>
      <c r="D1490" s="126" t="s">
        <v>12346</v>
      </c>
      <c r="E1490" s="127">
        <v>43951</v>
      </c>
      <c r="F1490" s="127">
        <v>43982</v>
      </c>
      <c r="G1490" s="129">
        <v>1400</v>
      </c>
    </row>
    <row r="1491" spans="1:7" x14ac:dyDescent="0.35">
      <c r="A1491" s="125" t="s">
        <v>11797</v>
      </c>
      <c r="B1491" s="125" t="s">
        <v>12320</v>
      </c>
      <c r="C1491" s="125" t="s">
        <v>12321</v>
      </c>
      <c r="D1491" s="126" t="s">
        <v>12347</v>
      </c>
      <c r="E1491" s="127">
        <v>43951</v>
      </c>
      <c r="F1491" s="127">
        <v>43982</v>
      </c>
      <c r="G1491" s="129">
        <v>1400</v>
      </c>
    </row>
    <row r="1492" spans="1:7" x14ac:dyDescent="0.35">
      <c r="A1492" s="125" t="s">
        <v>11797</v>
      </c>
      <c r="B1492" s="125" t="s">
        <v>12320</v>
      </c>
      <c r="C1492" s="125" t="s">
        <v>12321</v>
      </c>
      <c r="D1492" s="126" t="s">
        <v>12162</v>
      </c>
      <c r="E1492" s="127">
        <v>43982</v>
      </c>
      <c r="F1492" s="127">
        <v>44012</v>
      </c>
      <c r="G1492" s="129">
        <v>5600</v>
      </c>
    </row>
    <row r="1493" spans="1:7" x14ac:dyDescent="0.35">
      <c r="A1493" s="125" t="s">
        <v>11797</v>
      </c>
      <c r="B1493" s="125" t="s">
        <v>12320</v>
      </c>
      <c r="C1493" s="125" t="s">
        <v>12321</v>
      </c>
      <c r="D1493" s="126" t="s">
        <v>12348</v>
      </c>
      <c r="E1493" s="127">
        <v>44012</v>
      </c>
      <c r="F1493" s="127">
        <v>44042</v>
      </c>
      <c r="G1493" s="129">
        <v>19600</v>
      </c>
    </row>
    <row r="1494" spans="1:7" x14ac:dyDescent="0.35">
      <c r="A1494" s="125" t="s">
        <v>11797</v>
      </c>
      <c r="B1494" s="125" t="s">
        <v>12320</v>
      </c>
      <c r="C1494" s="125" t="s">
        <v>12321</v>
      </c>
      <c r="D1494" s="126" t="s">
        <v>12349</v>
      </c>
      <c r="E1494" s="127">
        <v>44043</v>
      </c>
      <c r="F1494" s="127">
        <v>44073</v>
      </c>
      <c r="G1494" s="129">
        <v>9800</v>
      </c>
    </row>
    <row r="1495" spans="1:7" x14ac:dyDescent="0.35">
      <c r="A1495" s="125" t="s">
        <v>11797</v>
      </c>
      <c r="B1495" s="125" t="s">
        <v>12320</v>
      </c>
      <c r="C1495" s="125" t="s">
        <v>12321</v>
      </c>
      <c r="D1495" s="126" t="s">
        <v>12350</v>
      </c>
      <c r="E1495" s="127">
        <v>44043</v>
      </c>
      <c r="F1495" s="127">
        <v>44073</v>
      </c>
      <c r="G1495" s="129">
        <v>8400</v>
      </c>
    </row>
    <row r="1496" spans="1:7" x14ac:dyDescent="0.35">
      <c r="A1496" s="125" t="s">
        <v>11797</v>
      </c>
      <c r="B1496" s="125" t="s">
        <v>12320</v>
      </c>
      <c r="C1496" s="125" t="s">
        <v>12321</v>
      </c>
      <c r="D1496" s="126" t="s">
        <v>12087</v>
      </c>
      <c r="E1496" s="127">
        <v>44043</v>
      </c>
      <c r="F1496" s="127">
        <v>44073</v>
      </c>
      <c r="G1496" s="129">
        <v>1400</v>
      </c>
    </row>
    <row r="1497" spans="1:7" x14ac:dyDescent="0.35">
      <c r="A1497" s="125" t="s">
        <v>11797</v>
      </c>
      <c r="B1497" s="125" t="s">
        <v>12320</v>
      </c>
      <c r="C1497" s="125" t="s">
        <v>12321</v>
      </c>
      <c r="D1497" s="126" t="s">
        <v>12351</v>
      </c>
      <c r="E1497" s="127">
        <v>44074</v>
      </c>
      <c r="F1497" s="127">
        <v>44104</v>
      </c>
      <c r="G1497" s="129">
        <v>4200</v>
      </c>
    </row>
    <row r="1498" spans="1:7" x14ac:dyDescent="0.35">
      <c r="A1498" s="125" t="s">
        <v>11797</v>
      </c>
      <c r="B1498" s="125" t="s">
        <v>12320</v>
      </c>
      <c r="C1498" s="125" t="s">
        <v>12321</v>
      </c>
      <c r="D1498" s="126" t="s">
        <v>12063</v>
      </c>
      <c r="E1498" s="127">
        <v>44074</v>
      </c>
      <c r="F1498" s="127">
        <v>44104</v>
      </c>
      <c r="G1498" s="129">
        <v>5600</v>
      </c>
    </row>
    <row r="1499" spans="1:7" x14ac:dyDescent="0.35">
      <c r="A1499" s="125" t="s">
        <v>11797</v>
      </c>
      <c r="B1499" s="125" t="s">
        <v>12320</v>
      </c>
      <c r="C1499" s="125" t="s">
        <v>12321</v>
      </c>
      <c r="D1499" s="126" t="s">
        <v>12352</v>
      </c>
      <c r="E1499" s="127">
        <v>44074</v>
      </c>
      <c r="F1499" s="127">
        <v>44104</v>
      </c>
      <c r="G1499" s="129">
        <v>7000</v>
      </c>
    </row>
    <row r="1500" spans="1:7" x14ac:dyDescent="0.35">
      <c r="A1500" s="125" t="s">
        <v>11797</v>
      </c>
      <c r="B1500" s="125" t="s">
        <v>12353</v>
      </c>
      <c r="C1500" s="125" t="s">
        <v>12354</v>
      </c>
      <c r="D1500" s="126" t="s">
        <v>12355</v>
      </c>
      <c r="E1500" s="127">
        <v>43830</v>
      </c>
      <c r="F1500" s="127">
        <v>43860</v>
      </c>
      <c r="G1500" s="129">
        <v>20485</v>
      </c>
    </row>
    <row r="1501" spans="1:7" x14ac:dyDescent="0.35">
      <c r="A1501" s="125" t="s">
        <v>11797</v>
      </c>
      <c r="B1501" s="125" t="s">
        <v>12353</v>
      </c>
      <c r="C1501" s="125" t="s">
        <v>12354</v>
      </c>
      <c r="D1501" s="126" t="s">
        <v>12356</v>
      </c>
      <c r="E1501" s="127">
        <v>43830</v>
      </c>
      <c r="F1501" s="127">
        <v>43860</v>
      </c>
      <c r="G1501" s="129">
        <v>13371</v>
      </c>
    </row>
    <row r="1502" spans="1:7" x14ac:dyDescent="0.35">
      <c r="A1502" s="125" t="s">
        <v>11797</v>
      </c>
      <c r="B1502" s="125" t="s">
        <v>12353</v>
      </c>
      <c r="C1502" s="125" t="s">
        <v>12354</v>
      </c>
      <c r="D1502" s="126" t="s">
        <v>12278</v>
      </c>
      <c r="E1502" s="127">
        <v>43830</v>
      </c>
      <c r="F1502" s="127">
        <v>43860</v>
      </c>
      <c r="G1502" s="129">
        <v>11139</v>
      </c>
    </row>
    <row r="1503" spans="1:7" x14ac:dyDescent="0.35">
      <c r="A1503" s="125" t="s">
        <v>11797</v>
      </c>
      <c r="B1503" s="125" t="s">
        <v>12353</v>
      </c>
      <c r="C1503" s="125" t="s">
        <v>12354</v>
      </c>
      <c r="D1503" s="126" t="s">
        <v>12043</v>
      </c>
      <c r="E1503" s="127">
        <v>43830</v>
      </c>
      <c r="F1503" s="127">
        <v>43860</v>
      </c>
      <c r="G1503" s="129">
        <v>13388</v>
      </c>
    </row>
    <row r="1504" spans="1:7" x14ac:dyDescent="0.35">
      <c r="A1504" s="125" t="s">
        <v>11797</v>
      </c>
      <c r="B1504" s="125" t="s">
        <v>12353</v>
      </c>
      <c r="C1504" s="125" t="s">
        <v>12354</v>
      </c>
      <c r="D1504" s="126" t="s">
        <v>11831</v>
      </c>
      <c r="E1504" s="127">
        <v>43830</v>
      </c>
      <c r="F1504" s="127">
        <v>43860</v>
      </c>
      <c r="G1504" s="129">
        <v>11156</v>
      </c>
    </row>
    <row r="1505" spans="1:7" x14ac:dyDescent="0.35">
      <c r="A1505" s="125" t="s">
        <v>11797</v>
      </c>
      <c r="B1505" s="125" t="s">
        <v>12353</v>
      </c>
      <c r="C1505" s="125" t="s">
        <v>12354</v>
      </c>
      <c r="D1505" s="126" t="s">
        <v>12357</v>
      </c>
      <c r="E1505" s="127">
        <v>43830</v>
      </c>
      <c r="F1505" s="127">
        <v>43860</v>
      </c>
      <c r="G1505" s="129">
        <v>13765</v>
      </c>
    </row>
    <row r="1506" spans="1:7" x14ac:dyDescent="0.35">
      <c r="A1506" s="125" t="s">
        <v>11797</v>
      </c>
      <c r="B1506" s="125" t="s">
        <v>12353</v>
      </c>
      <c r="C1506" s="125" t="s">
        <v>12354</v>
      </c>
      <c r="D1506" s="126" t="s">
        <v>11595</v>
      </c>
      <c r="E1506" s="127">
        <v>43830</v>
      </c>
      <c r="F1506" s="127">
        <v>43860</v>
      </c>
      <c r="G1506" s="129">
        <v>11156</v>
      </c>
    </row>
    <row r="1507" spans="1:7" x14ac:dyDescent="0.35">
      <c r="A1507" s="125" t="s">
        <v>11797</v>
      </c>
      <c r="B1507" s="125" t="s">
        <v>12353</v>
      </c>
      <c r="C1507" s="125" t="s">
        <v>12354</v>
      </c>
      <c r="D1507" s="126" t="s">
        <v>12358</v>
      </c>
      <c r="E1507" s="127">
        <v>43830</v>
      </c>
      <c r="F1507" s="127">
        <v>43860</v>
      </c>
      <c r="G1507" s="129">
        <v>11156</v>
      </c>
    </row>
    <row r="1508" spans="1:7" x14ac:dyDescent="0.35">
      <c r="A1508" s="125" t="s">
        <v>11797</v>
      </c>
      <c r="B1508" s="125" t="s">
        <v>12359</v>
      </c>
      <c r="C1508" s="125" t="s">
        <v>12360</v>
      </c>
      <c r="D1508" s="126" t="s">
        <v>11614</v>
      </c>
      <c r="E1508" s="127">
        <v>43830</v>
      </c>
      <c r="F1508" s="127">
        <v>43860</v>
      </c>
      <c r="G1508" s="129">
        <v>31108</v>
      </c>
    </row>
    <row r="1509" spans="1:7" x14ac:dyDescent="0.35">
      <c r="A1509" s="125" t="s">
        <v>11797</v>
      </c>
      <c r="B1509" s="125" t="s">
        <v>12359</v>
      </c>
      <c r="C1509" s="125" t="s">
        <v>12360</v>
      </c>
      <c r="D1509" s="126" t="s">
        <v>11827</v>
      </c>
      <c r="E1509" s="127">
        <v>43830</v>
      </c>
      <c r="F1509" s="127">
        <v>43860</v>
      </c>
      <c r="G1509" s="129">
        <v>93324</v>
      </c>
    </row>
    <row r="1510" spans="1:7" x14ac:dyDescent="0.35">
      <c r="A1510" s="125" t="s">
        <v>11797</v>
      </c>
      <c r="B1510" s="125" t="s">
        <v>12359</v>
      </c>
      <c r="C1510" s="125" t="s">
        <v>12360</v>
      </c>
      <c r="D1510" s="126" t="s">
        <v>12048</v>
      </c>
      <c r="E1510" s="127">
        <v>43830</v>
      </c>
      <c r="F1510" s="127">
        <v>43860</v>
      </c>
      <c r="G1510" s="129">
        <v>32522</v>
      </c>
    </row>
    <row r="1511" spans="1:7" x14ac:dyDescent="0.35">
      <c r="A1511" s="125" t="s">
        <v>11797</v>
      </c>
      <c r="B1511" s="125" t="s">
        <v>12361</v>
      </c>
      <c r="C1511" s="125" t="s">
        <v>12362</v>
      </c>
      <c r="D1511" s="126" t="s">
        <v>11811</v>
      </c>
      <c r="E1511" s="127">
        <v>43830</v>
      </c>
      <c r="F1511" s="127">
        <v>43860</v>
      </c>
      <c r="G1511" s="129">
        <v>8590</v>
      </c>
    </row>
    <row r="1512" spans="1:7" x14ac:dyDescent="0.35">
      <c r="A1512" s="125" t="s">
        <v>11797</v>
      </c>
      <c r="B1512" s="125" t="s">
        <v>12361</v>
      </c>
      <c r="C1512" s="125" t="s">
        <v>12362</v>
      </c>
      <c r="D1512" s="126" t="s">
        <v>11614</v>
      </c>
      <c r="E1512" s="127">
        <v>43830</v>
      </c>
      <c r="F1512" s="127">
        <v>43860</v>
      </c>
      <c r="G1512" s="129">
        <v>8590</v>
      </c>
    </row>
    <row r="1513" spans="1:7" x14ac:dyDescent="0.35">
      <c r="A1513" s="125" t="s">
        <v>11797</v>
      </c>
      <c r="B1513" s="125" t="s">
        <v>12361</v>
      </c>
      <c r="C1513" s="125" t="s">
        <v>12362</v>
      </c>
      <c r="D1513" s="126" t="s">
        <v>11813</v>
      </c>
      <c r="E1513" s="127">
        <v>43830</v>
      </c>
      <c r="F1513" s="127">
        <v>43860</v>
      </c>
      <c r="G1513" s="129">
        <v>8590</v>
      </c>
    </row>
    <row r="1514" spans="1:7" x14ac:dyDescent="0.35">
      <c r="A1514" s="125" t="s">
        <v>11797</v>
      </c>
      <c r="B1514" s="125" t="s">
        <v>12361</v>
      </c>
      <c r="C1514" s="125" t="s">
        <v>12362</v>
      </c>
      <c r="D1514" s="126" t="s">
        <v>11814</v>
      </c>
      <c r="E1514" s="127">
        <v>43830</v>
      </c>
      <c r="F1514" s="127">
        <v>43860</v>
      </c>
      <c r="G1514" s="129">
        <v>12026</v>
      </c>
    </row>
    <row r="1515" spans="1:7" x14ac:dyDescent="0.35">
      <c r="A1515" s="125" t="s">
        <v>11797</v>
      </c>
      <c r="B1515" s="125" t="s">
        <v>12361</v>
      </c>
      <c r="C1515" s="125" t="s">
        <v>12362</v>
      </c>
      <c r="D1515" s="126" t="s">
        <v>12066</v>
      </c>
      <c r="E1515" s="127">
        <v>43830</v>
      </c>
      <c r="F1515" s="127">
        <v>43860</v>
      </c>
      <c r="G1515" s="129">
        <v>8590</v>
      </c>
    </row>
    <row r="1516" spans="1:7" x14ac:dyDescent="0.35">
      <c r="A1516" s="125" t="s">
        <v>11797</v>
      </c>
      <c r="B1516" s="125" t="s">
        <v>12361</v>
      </c>
      <c r="C1516" s="125" t="s">
        <v>12362</v>
      </c>
      <c r="D1516" s="126" t="s">
        <v>11816</v>
      </c>
      <c r="E1516" s="127">
        <v>43830</v>
      </c>
      <c r="F1516" s="127">
        <v>43860</v>
      </c>
      <c r="G1516" s="129">
        <v>8590</v>
      </c>
    </row>
    <row r="1517" spans="1:7" x14ac:dyDescent="0.35">
      <c r="A1517" s="125" t="s">
        <v>11797</v>
      </c>
      <c r="B1517" s="125" t="s">
        <v>12361</v>
      </c>
      <c r="C1517" s="125" t="s">
        <v>12362</v>
      </c>
      <c r="D1517" s="126" t="s">
        <v>11817</v>
      </c>
      <c r="E1517" s="127">
        <v>43830</v>
      </c>
      <c r="F1517" s="127">
        <v>43860</v>
      </c>
      <c r="G1517" s="129">
        <v>8590</v>
      </c>
    </row>
    <row r="1518" spans="1:7" x14ac:dyDescent="0.35">
      <c r="A1518" s="125" t="s">
        <v>11797</v>
      </c>
      <c r="B1518" s="125" t="s">
        <v>12361</v>
      </c>
      <c r="C1518" s="125" t="s">
        <v>12362</v>
      </c>
      <c r="D1518" s="126" t="s">
        <v>12067</v>
      </c>
      <c r="E1518" s="127">
        <v>43830</v>
      </c>
      <c r="F1518" s="127">
        <v>43860</v>
      </c>
      <c r="G1518" s="129">
        <v>10308</v>
      </c>
    </row>
    <row r="1519" spans="1:7" x14ac:dyDescent="0.35">
      <c r="A1519" s="125" t="s">
        <v>11797</v>
      </c>
      <c r="B1519" s="125" t="s">
        <v>12361</v>
      </c>
      <c r="C1519" s="125" t="s">
        <v>12362</v>
      </c>
      <c r="D1519" s="126" t="s">
        <v>12069</v>
      </c>
      <c r="E1519" s="127">
        <v>43830</v>
      </c>
      <c r="F1519" s="127">
        <v>43860</v>
      </c>
      <c r="G1519" s="129">
        <v>8590</v>
      </c>
    </row>
    <row r="1520" spans="1:7" x14ac:dyDescent="0.35">
      <c r="A1520" s="125" t="s">
        <v>11797</v>
      </c>
      <c r="B1520" s="125" t="s">
        <v>12361</v>
      </c>
      <c r="C1520" s="125" t="s">
        <v>12362</v>
      </c>
      <c r="D1520" s="126" t="s">
        <v>12019</v>
      </c>
      <c r="E1520" s="127">
        <v>43830</v>
      </c>
      <c r="F1520" s="127">
        <v>43860</v>
      </c>
      <c r="G1520" s="129">
        <v>15462</v>
      </c>
    </row>
    <row r="1521" spans="1:7" x14ac:dyDescent="0.35">
      <c r="A1521" s="125" t="s">
        <v>11797</v>
      </c>
      <c r="B1521" s="125" t="s">
        <v>12361</v>
      </c>
      <c r="C1521" s="125" t="s">
        <v>12362</v>
      </c>
      <c r="D1521" s="126" t="s">
        <v>12071</v>
      </c>
      <c r="E1521" s="127">
        <v>43830</v>
      </c>
      <c r="F1521" s="127">
        <v>43860</v>
      </c>
      <c r="G1521" s="129">
        <v>8590</v>
      </c>
    </row>
    <row r="1522" spans="1:7" x14ac:dyDescent="0.35">
      <c r="A1522" s="125" t="s">
        <v>11797</v>
      </c>
      <c r="B1522" s="125" t="s">
        <v>12361</v>
      </c>
      <c r="C1522" s="125" t="s">
        <v>12362</v>
      </c>
      <c r="D1522" s="126" t="s">
        <v>12072</v>
      </c>
      <c r="E1522" s="127">
        <v>43830</v>
      </c>
      <c r="F1522" s="127">
        <v>43860</v>
      </c>
      <c r="G1522" s="129">
        <v>10308</v>
      </c>
    </row>
    <row r="1523" spans="1:7" x14ac:dyDescent="0.35">
      <c r="A1523" s="125" t="s">
        <v>11797</v>
      </c>
      <c r="B1523" s="125" t="s">
        <v>12361</v>
      </c>
      <c r="C1523" s="125" t="s">
        <v>12362</v>
      </c>
      <c r="D1523" s="126" t="s">
        <v>12073</v>
      </c>
      <c r="E1523" s="127">
        <v>43830</v>
      </c>
      <c r="F1523" s="127">
        <v>43860</v>
      </c>
      <c r="G1523" s="129">
        <v>10308</v>
      </c>
    </row>
    <row r="1524" spans="1:7" x14ac:dyDescent="0.35">
      <c r="A1524" s="125" t="s">
        <v>11797</v>
      </c>
      <c r="B1524" s="125" t="s">
        <v>12361</v>
      </c>
      <c r="C1524" s="125" t="s">
        <v>12362</v>
      </c>
      <c r="D1524" s="126" t="s">
        <v>12074</v>
      </c>
      <c r="E1524" s="127">
        <v>43830</v>
      </c>
      <c r="F1524" s="127">
        <v>43860</v>
      </c>
      <c r="G1524" s="129">
        <v>8590</v>
      </c>
    </row>
    <row r="1525" spans="1:7" x14ac:dyDescent="0.35">
      <c r="A1525" s="125" t="s">
        <v>11797</v>
      </c>
      <c r="B1525" s="125" t="s">
        <v>12361</v>
      </c>
      <c r="C1525" s="125" t="s">
        <v>12362</v>
      </c>
      <c r="D1525" s="126" t="s">
        <v>12075</v>
      </c>
      <c r="E1525" s="127">
        <v>43830</v>
      </c>
      <c r="F1525" s="127">
        <v>43860</v>
      </c>
      <c r="G1525" s="129">
        <v>10308</v>
      </c>
    </row>
    <row r="1526" spans="1:7" x14ac:dyDescent="0.35">
      <c r="A1526" s="125" t="s">
        <v>11797</v>
      </c>
      <c r="B1526" s="125" t="s">
        <v>12361</v>
      </c>
      <c r="C1526" s="125" t="s">
        <v>12362</v>
      </c>
      <c r="D1526" s="126" t="s">
        <v>12076</v>
      </c>
      <c r="E1526" s="127">
        <v>43830</v>
      </c>
      <c r="F1526" s="127">
        <v>43860</v>
      </c>
      <c r="G1526" s="129">
        <v>10308</v>
      </c>
    </row>
    <row r="1527" spans="1:7" x14ac:dyDescent="0.35">
      <c r="A1527" s="125" t="s">
        <v>11797</v>
      </c>
      <c r="B1527" s="125" t="s">
        <v>12361</v>
      </c>
      <c r="C1527" s="125" t="s">
        <v>12362</v>
      </c>
      <c r="D1527" s="126" t="s">
        <v>12077</v>
      </c>
      <c r="E1527" s="127">
        <v>43830</v>
      </c>
      <c r="F1527" s="127">
        <v>43860</v>
      </c>
      <c r="G1527" s="129">
        <v>8590</v>
      </c>
    </row>
    <row r="1528" spans="1:7" x14ac:dyDescent="0.35">
      <c r="A1528" s="125" t="s">
        <v>11797</v>
      </c>
      <c r="B1528" s="125" t="s">
        <v>12361</v>
      </c>
      <c r="C1528" s="125" t="s">
        <v>12362</v>
      </c>
      <c r="D1528" s="126" t="s">
        <v>11618</v>
      </c>
      <c r="E1528" s="127">
        <v>43830</v>
      </c>
      <c r="F1528" s="127">
        <v>43860</v>
      </c>
      <c r="G1528" s="129">
        <v>10308</v>
      </c>
    </row>
    <row r="1529" spans="1:7" x14ac:dyDescent="0.35">
      <c r="A1529" s="125" t="s">
        <v>11797</v>
      </c>
      <c r="B1529" s="125" t="s">
        <v>12361</v>
      </c>
      <c r="C1529" s="125" t="s">
        <v>12362</v>
      </c>
      <c r="D1529" s="126" t="s">
        <v>12078</v>
      </c>
      <c r="E1529" s="127">
        <v>43830</v>
      </c>
      <c r="F1529" s="127">
        <v>43860</v>
      </c>
      <c r="G1529" s="129">
        <v>5154</v>
      </c>
    </row>
    <row r="1530" spans="1:7" x14ac:dyDescent="0.35">
      <c r="A1530" s="125" t="s">
        <v>11797</v>
      </c>
      <c r="B1530" s="125" t="s">
        <v>12361</v>
      </c>
      <c r="C1530" s="125" t="s">
        <v>12362</v>
      </c>
      <c r="D1530" s="126" t="s">
        <v>12079</v>
      </c>
      <c r="E1530" s="127">
        <v>43830</v>
      </c>
      <c r="F1530" s="127">
        <v>43860</v>
      </c>
      <c r="G1530" s="129">
        <v>6872</v>
      </c>
    </row>
    <row r="1531" spans="1:7" x14ac:dyDescent="0.35">
      <c r="A1531" s="125" t="s">
        <v>11797</v>
      </c>
      <c r="B1531" s="125" t="s">
        <v>12361</v>
      </c>
      <c r="C1531" s="125" t="s">
        <v>12362</v>
      </c>
      <c r="D1531" s="126" t="s">
        <v>12080</v>
      </c>
      <c r="E1531" s="127">
        <v>43830</v>
      </c>
      <c r="F1531" s="127">
        <v>43860</v>
      </c>
      <c r="G1531" s="129">
        <v>8590</v>
      </c>
    </row>
    <row r="1532" spans="1:7" x14ac:dyDescent="0.35">
      <c r="A1532" s="125" t="s">
        <v>11797</v>
      </c>
      <c r="B1532" s="125" t="s">
        <v>12363</v>
      </c>
      <c r="C1532" s="125" t="s">
        <v>12364</v>
      </c>
      <c r="D1532" s="126" t="s">
        <v>12365</v>
      </c>
      <c r="E1532" s="127">
        <v>43830</v>
      </c>
      <c r="F1532" s="127">
        <v>43860</v>
      </c>
      <c r="G1532" s="129">
        <v>19372</v>
      </c>
    </row>
    <row r="1533" spans="1:7" x14ac:dyDescent="0.35">
      <c r="A1533" s="125" t="s">
        <v>11797</v>
      </c>
      <c r="B1533" s="125" t="s">
        <v>12363</v>
      </c>
      <c r="C1533" s="125" t="s">
        <v>12364</v>
      </c>
      <c r="D1533" s="126" t="s">
        <v>12338</v>
      </c>
      <c r="E1533" s="127">
        <v>43830</v>
      </c>
      <c r="F1533" s="127">
        <v>43860</v>
      </c>
      <c r="G1533" s="129">
        <v>17675</v>
      </c>
    </row>
    <row r="1534" spans="1:7" x14ac:dyDescent="0.35">
      <c r="A1534" s="125" t="s">
        <v>11797</v>
      </c>
      <c r="B1534" s="125" t="s">
        <v>12363</v>
      </c>
      <c r="C1534" s="125" t="s">
        <v>12364</v>
      </c>
      <c r="D1534" s="126" t="s">
        <v>12366</v>
      </c>
      <c r="E1534" s="127">
        <v>43830</v>
      </c>
      <c r="F1534" s="127">
        <v>43860</v>
      </c>
      <c r="G1534" s="129">
        <v>24745</v>
      </c>
    </row>
    <row r="1535" spans="1:7" x14ac:dyDescent="0.35">
      <c r="A1535" s="125" t="s">
        <v>11797</v>
      </c>
      <c r="B1535" s="125" t="s">
        <v>12363</v>
      </c>
      <c r="C1535" s="125" t="s">
        <v>12364</v>
      </c>
      <c r="D1535" s="126" t="s">
        <v>12367</v>
      </c>
      <c r="E1535" s="127">
        <v>43830</v>
      </c>
      <c r="F1535" s="127">
        <v>43860</v>
      </c>
      <c r="G1535" s="129">
        <v>20234</v>
      </c>
    </row>
    <row r="1536" spans="1:7" x14ac:dyDescent="0.35">
      <c r="A1536" s="125" t="s">
        <v>11797</v>
      </c>
      <c r="B1536" s="125" t="s">
        <v>12363</v>
      </c>
      <c r="C1536" s="125" t="s">
        <v>12364</v>
      </c>
      <c r="D1536" s="126" t="s">
        <v>12368</v>
      </c>
      <c r="E1536" s="127">
        <v>43830</v>
      </c>
      <c r="F1536" s="127">
        <v>43860</v>
      </c>
      <c r="G1536" s="129">
        <v>17435</v>
      </c>
    </row>
    <row r="1537" spans="1:7" x14ac:dyDescent="0.35">
      <c r="A1537" s="125" t="s">
        <v>11797</v>
      </c>
      <c r="B1537" s="125" t="s">
        <v>12363</v>
      </c>
      <c r="C1537" s="125" t="s">
        <v>12364</v>
      </c>
      <c r="D1537" s="126" t="s">
        <v>12061</v>
      </c>
      <c r="E1537" s="127">
        <v>43830</v>
      </c>
      <c r="F1537" s="127">
        <v>43860</v>
      </c>
      <c r="G1537" s="129">
        <v>13490</v>
      </c>
    </row>
    <row r="1538" spans="1:7" x14ac:dyDescent="0.35">
      <c r="A1538" s="125" t="s">
        <v>11797</v>
      </c>
      <c r="B1538" s="125" t="s">
        <v>12363</v>
      </c>
      <c r="C1538" s="125" t="s">
        <v>12364</v>
      </c>
      <c r="D1538" s="126" t="s">
        <v>12369</v>
      </c>
      <c r="E1538" s="127">
        <v>43830</v>
      </c>
      <c r="F1538" s="127">
        <v>43860</v>
      </c>
      <c r="G1538" s="129">
        <v>17816</v>
      </c>
    </row>
    <row r="1539" spans="1:7" x14ac:dyDescent="0.35">
      <c r="A1539" s="125" t="s">
        <v>11797</v>
      </c>
      <c r="B1539" s="125" t="s">
        <v>12363</v>
      </c>
      <c r="C1539" s="125" t="s">
        <v>12364</v>
      </c>
      <c r="D1539" s="126" t="s">
        <v>12085</v>
      </c>
      <c r="E1539" s="127">
        <v>43830</v>
      </c>
      <c r="F1539" s="127">
        <v>43860</v>
      </c>
      <c r="G1539" s="129">
        <v>19089</v>
      </c>
    </row>
    <row r="1540" spans="1:7" x14ac:dyDescent="0.35">
      <c r="A1540" s="125" t="s">
        <v>11797</v>
      </c>
      <c r="B1540" s="125" t="s">
        <v>12363</v>
      </c>
      <c r="C1540" s="125" t="s">
        <v>12364</v>
      </c>
      <c r="D1540" s="126" t="s">
        <v>12370</v>
      </c>
      <c r="E1540" s="127">
        <v>43830</v>
      </c>
      <c r="F1540" s="127">
        <v>43860</v>
      </c>
      <c r="G1540" s="129">
        <v>19471</v>
      </c>
    </row>
    <row r="1541" spans="1:7" x14ac:dyDescent="0.35">
      <c r="A1541" s="125" t="s">
        <v>11797</v>
      </c>
      <c r="B1541" s="125" t="s">
        <v>12363</v>
      </c>
      <c r="C1541" s="125" t="s">
        <v>12364</v>
      </c>
      <c r="D1541" s="126" t="s">
        <v>12371</v>
      </c>
      <c r="E1541" s="127">
        <v>43830</v>
      </c>
      <c r="F1541" s="127">
        <v>43860</v>
      </c>
      <c r="G1541" s="129">
        <v>19471</v>
      </c>
    </row>
    <row r="1542" spans="1:7" x14ac:dyDescent="0.35">
      <c r="A1542" s="125" t="s">
        <v>11797</v>
      </c>
      <c r="B1542" s="125" t="s">
        <v>12363</v>
      </c>
      <c r="C1542" s="125" t="s">
        <v>12364</v>
      </c>
      <c r="D1542" s="126" t="s">
        <v>12018</v>
      </c>
      <c r="E1542" s="127">
        <v>43830</v>
      </c>
      <c r="F1542" s="127">
        <v>43860</v>
      </c>
      <c r="G1542" s="129">
        <v>15908</v>
      </c>
    </row>
    <row r="1543" spans="1:7" x14ac:dyDescent="0.35">
      <c r="A1543" s="125" t="s">
        <v>11797</v>
      </c>
      <c r="B1543" s="125" t="s">
        <v>12363</v>
      </c>
      <c r="C1543" s="125" t="s">
        <v>12364</v>
      </c>
      <c r="D1543" s="126" t="s">
        <v>12372</v>
      </c>
      <c r="E1543" s="127">
        <v>43830</v>
      </c>
      <c r="F1543" s="127">
        <v>43860</v>
      </c>
      <c r="G1543" s="129">
        <v>19089</v>
      </c>
    </row>
    <row r="1544" spans="1:7" x14ac:dyDescent="0.35">
      <c r="A1544" s="125" t="s">
        <v>11797</v>
      </c>
      <c r="B1544" s="125" t="s">
        <v>12363</v>
      </c>
      <c r="C1544" s="125" t="s">
        <v>12364</v>
      </c>
      <c r="D1544" s="126" t="s">
        <v>12373</v>
      </c>
      <c r="E1544" s="127">
        <v>43830</v>
      </c>
      <c r="F1544" s="127">
        <v>43860</v>
      </c>
      <c r="G1544" s="129">
        <v>17986</v>
      </c>
    </row>
    <row r="1545" spans="1:7" x14ac:dyDescent="0.35">
      <c r="A1545" s="125" t="s">
        <v>11797</v>
      </c>
      <c r="B1545" s="125" t="s">
        <v>12363</v>
      </c>
      <c r="C1545" s="125" t="s">
        <v>12364</v>
      </c>
      <c r="D1545" s="126" t="s">
        <v>12374</v>
      </c>
      <c r="E1545" s="127">
        <v>43830</v>
      </c>
      <c r="F1545" s="127">
        <v>43860</v>
      </c>
      <c r="G1545" s="129">
        <v>19089</v>
      </c>
    </row>
    <row r="1546" spans="1:7" x14ac:dyDescent="0.35">
      <c r="A1546" s="125" t="s">
        <v>11797</v>
      </c>
      <c r="B1546" s="125" t="s">
        <v>12363</v>
      </c>
      <c r="C1546" s="125" t="s">
        <v>12364</v>
      </c>
      <c r="D1546" s="126" t="s">
        <v>12375</v>
      </c>
      <c r="E1546" s="127">
        <v>43830</v>
      </c>
      <c r="F1546" s="127">
        <v>43860</v>
      </c>
      <c r="G1546" s="129">
        <v>19089</v>
      </c>
    </row>
    <row r="1547" spans="1:7" x14ac:dyDescent="0.35">
      <c r="A1547" s="125" t="s">
        <v>11797</v>
      </c>
      <c r="B1547" s="125" t="s">
        <v>12363</v>
      </c>
      <c r="C1547" s="125" t="s">
        <v>12364</v>
      </c>
      <c r="D1547" s="126" t="s">
        <v>12376</v>
      </c>
      <c r="E1547" s="127">
        <v>43830</v>
      </c>
      <c r="F1547" s="127">
        <v>43860</v>
      </c>
      <c r="G1547" s="129">
        <v>15908</v>
      </c>
    </row>
    <row r="1548" spans="1:7" x14ac:dyDescent="0.35">
      <c r="A1548" s="125" t="s">
        <v>11797</v>
      </c>
      <c r="B1548" s="125" t="s">
        <v>12363</v>
      </c>
      <c r="C1548" s="125" t="s">
        <v>12364</v>
      </c>
      <c r="D1548" s="126" t="s">
        <v>12377</v>
      </c>
      <c r="E1548" s="127">
        <v>43830</v>
      </c>
      <c r="F1548" s="127">
        <v>43860</v>
      </c>
      <c r="G1548" s="129">
        <v>15908</v>
      </c>
    </row>
    <row r="1549" spans="1:7" x14ac:dyDescent="0.35">
      <c r="A1549" s="125" t="s">
        <v>11797</v>
      </c>
      <c r="B1549" s="125" t="s">
        <v>12363</v>
      </c>
      <c r="C1549" s="125" t="s">
        <v>12364</v>
      </c>
      <c r="D1549" s="126" t="s">
        <v>12378</v>
      </c>
      <c r="E1549" s="127">
        <v>43830</v>
      </c>
      <c r="F1549" s="127">
        <v>43860</v>
      </c>
      <c r="G1549" s="129">
        <v>19089</v>
      </c>
    </row>
    <row r="1550" spans="1:7" x14ac:dyDescent="0.35">
      <c r="A1550" s="125" t="s">
        <v>11797</v>
      </c>
      <c r="B1550" s="125" t="s">
        <v>12363</v>
      </c>
      <c r="C1550" s="125" t="s">
        <v>12364</v>
      </c>
      <c r="D1550" s="126" t="s">
        <v>12379</v>
      </c>
      <c r="E1550" s="127">
        <v>43830</v>
      </c>
      <c r="F1550" s="127">
        <v>43860</v>
      </c>
      <c r="G1550" s="129">
        <v>15908</v>
      </c>
    </row>
    <row r="1551" spans="1:7" x14ac:dyDescent="0.35">
      <c r="A1551" s="125" t="s">
        <v>11797</v>
      </c>
      <c r="B1551" s="125" t="s">
        <v>12363</v>
      </c>
      <c r="C1551" s="125" t="s">
        <v>12364</v>
      </c>
      <c r="D1551" s="126" t="s">
        <v>12279</v>
      </c>
      <c r="E1551" s="127">
        <v>43830</v>
      </c>
      <c r="F1551" s="127">
        <v>43860</v>
      </c>
      <c r="G1551" s="129">
        <v>3182</v>
      </c>
    </row>
    <row r="1552" spans="1:7" x14ac:dyDescent="0.35">
      <c r="A1552" s="125" t="s">
        <v>11797</v>
      </c>
      <c r="B1552" s="125" t="s">
        <v>12363</v>
      </c>
      <c r="C1552" s="125" t="s">
        <v>12364</v>
      </c>
      <c r="D1552" s="126" t="s">
        <v>12380</v>
      </c>
      <c r="E1552" s="127">
        <v>43830</v>
      </c>
      <c r="F1552" s="127">
        <v>43860</v>
      </c>
      <c r="G1552" s="129">
        <v>19471</v>
      </c>
    </row>
    <row r="1553" spans="1:7" x14ac:dyDescent="0.35">
      <c r="A1553" s="125" t="s">
        <v>11797</v>
      </c>
      <c r="B1553" s="125" t="s">
        <v>12363</v>
      </c>
      <c r="C1553" s="125" t="s">
        <v>12364</v>
      </c>
      <c r="D1553" s="126" t="s">
        <v>12381</v>
      </c>
      <c r="E1553" s="127">
        <v>43830</v>
      </c>
      <c r="F1553" s="127">
        <v>43860</v>
      </c>
      <c r="G1553" s="129">
        <v>3111</v>
      </c>
    </row>
    <row r="1554" spans="1:7" x14ac:dyDescent="0.35">
      <c r="A1554" s="125" t="s">
        <v>11797</v>
      </c>
      <c r="B1554" s="125" t="s">
        <v>12363</v>
      </c>
      <c r="C1554" s="125" t="s">
        <v>12364</v>
      </c>
      <c r="D1554" s="126" t="s">
        <v>12382</v>
      </c>
      <c r="E1554" s="127">
        <v>43830</v>
      </c>
      <c r="F1554" s="127">
        <v>43860</v>
      </c>
      <c r="G1554" s="129">
        <v>19471</v>
      </c>
    </row>
    <row r="1555" spans="1:7" x14ac:dyDescent="0.35">
      <c r="A1555" s="125" t="s">
        <v>11797</v>
      </c>
      <c r="B1555" s="125" t="s">
        <v>12363</v>
      </c>
      <c r="C1555" s="125" t="s">
        <v>12364</v>
      </c>
      <c r="D1555" s="126" t="s">
        <v>12383</v>
      </c>
      <c r="E1555" s="127">
        <v>43830</v>
      </c>
      <c r="F1555" s="127">
        <v>43860</v>
      </c>
      <c r="G1555" s="129">
        <v>15908</v>
      </c>
    </row>
    <row r="1556" spans="1:7" x14ac:dyDescent="0.35">
      <c r="A1556" s="125" t="s">
        <v>11797</v>
      </c>
      <c r="B1556" s="125" t="s">
        <v>12363</v>
      </c>
      <c r="C1556" s="125" t="s">
        <v>12364</v>
      </c>
      <c r="D1556" s="126" t="s">
        <v>12384</v>
      </c>
      <c r="E1556" s="127">
        <v>43830</v>
      </c>
      <c r="F1556" s="127">
        <v>43860</v>
      </c>
      <c r="G1556" s="129">
        <v>5857</v>
      </c>
    </row>
    <row r="1557" spans="1:7" x14ac:dyDescent="0.35">
      <c r="A1557" s="125" t="s">
        <v>11797</v>
      </c>
      <c r="B1557" s="125" t="s">
        <v>12363</v>
      </c>
      <c r="C1557" s="125" t="s">
        <v>12364</v>
      </c>
      <c r="D1557" s="126" t="s">
        <v>12385</v>
      </c>
      <c r="E1557" s="127">
        <v>43830</v>
      </c>
      <c r="F1557" s="127">
        <v>43860</v>
      </c>
      <c r="G1557" s="129">
        <v>19089</v>
      </c>
    </row>
    <row r="1558" spans="1:7" x14ac:dyDescent="0.35">
      <c r="A1558" s="125" t="s">
        <v>11797</v>
      </c>
      <c r="B1558" s="125" t="s">
        <v>12363</v>
      </c>
      <c r="C1558" s="125" t="s">
        <v>12364</v>
      </c>
      <c r="D1558" s="126" t="s">
        <v>12386</v>
      </c>
      <c r="E1558" s="127">
        <v>43830</v>
      </c>
      <c r="F1558" s="127">
        <v>43860</v>
      </c>
      <c r="G1558" s="129">
        <v>19471</v>
      </c>
    </row>
    <row r="1559" spans="1:7" x14ac:dyDescent="0.35">
      <c r="A1559" s="125" t="s">
        <v>11797</v>
      </c>
      <c r="B1559" s="125" t="s">
        <v>12363</v>
      </c>
      <c r="C1559" s="125" t="s">
        <v>12364</v>
      </c>
      <c r="D1559" s="126" t="s">
        <v>12387</v>
      </c>
      <c r="E1559" s="127">
        <v>43830</v>
      </c>
      <c r="F1559" s="127">
        <v>43860</v>
      </c>
      <c r="G1559" s="129">
        <v>20998</v>
      </c>
    </row>
    <row r="1560" spans="1:7" x14ac:dyDescent="0.35">
      <c r="A1560" s="125" t="s">
        <v>11797</v>
      </c>
      <c r="B1560" s="125" t="s">
        <v>12363</v>
      </c>
      <c r="C1560" s="125" t="s">
        <v>12364</v>
      </c>
      <c r="D1560" s="126" t="s">
        <v>12058</v>
      </c>
      <c r="E1560" s="127">
        <v>43830</v>
      </c>
      <c r="F1560" s="127">
        <v>43860</v>
      </c>
      <c r="G1560" s="129">
        <v>20998</v>
      </c>
    </row>
    <row r="1561" spans="1:7" x14ac:dyDescent="0.35">
      <c r="A1561" s="125" t="s">
        <v>11797</v>
      </c>
      <c r="B1561" s="125" t="s">
        <v>12363</v>
      </c>
      <c r="C1561" s="125" t="s">
        <v>12364</v>
      </c>
      <c r="D1561" s="126" t="s">
        <v>12388</v>
      </c>
      <c r="E1561" s="127">
        <v>43830</v>
      </c>
      <c r="F1561" s="127">
        <v>43860</v>
      </c>
      <c r="G1561" s="129">
        <v>17816</v>
      </c>
    </row>
    <row r="1562" spans="1:7" x14ac:dyDescent="0.35">
      <c r="A1562" s="125" t="s">
        <v>11797</v>
      </c>
      <c r="B1562" s="125" t="s">
        <v>12363</v>
      </c>
      <c r="C1562" s="125" t="s">
        <v>12364</v>
      </c>
      <c r="D1562" s="126" t="s">
        <v>12389</v>
      </c>
      <c r="E1562" s="127">
        <v>43830</v>
      </c>
      <c r="F1562" s="127">
        <v>43860</v>
      </c>
      <c r="G1562" s="129">
        <v>20616</v>
      </c>
    </row>
    <row r="1563" spans="1:7" x14ac:dyDescent="0.35">
      <c r="A1563" s="125" t="s">
        <v>11797</v>
      </c>
      <c r="B1563" s="125" t="s">
        <v>12363</v>
      </c>
      <c r="C1563" s="125" t="s">
        <v>12364</v>
      </c>
      <c r="D1563" s="126" t="s">
        <v>12390</v>
      </c>
      <c r="E1563" s="127">
        <v>43830</v>
      </c>
      <c r="F1563" s="127">
        <v>43860</v>
      </c>
      <c r="G1563" s="129">
        <v>20998</v>
      </c>
    </row>
    <row r="1564" spans="1:7" x14ac:dyDescent="0.35">
      <c r="A1564" s="125" t="s">
        <v>11797</v>
      </c>
      <c r="B1564" s="125" t="s">
        <v>12363</v>
      </c>
      <c r="C1564" s="125" t="s">
        <v>12364</v>
      </c>
      <c r="D1564" s="126" t="s">
        <v>12391</v>
      </c>
      <c r="E1564" s="127">
        <v>43830</v>
      </c>
      <c r="F1564" s="127">
        <v>43860</v>
      </c>
      <c r="G1564" s="129">
        <v>13871</v>
      </c>
    </row>
    <row r="1565" spans="1:7" x14ac:dyDescent="0.35">
      <c r="A1565" s="125" t="s">
        <v>11797</v>
      </c>
      <c r="B1565" s="125" t="s">
        <v>12363</v>
      </c>
      <c r="C1565" s="125" t="s">
        <v>12364</v>
      </c>
      <c r="D1565" s="126" t="s">
        <v>12392</v>
      </c>
      <c r="E1565" s="127">
        <v>43830</v>
      </c>
      <c r="F1565" s="127">
        <v>43860</v>
      </c>
      <c r="G1565" s="129">
        <v>19372</v>
      </c>
    </row>
    <row r="1566" spans="1:7" x14ac:dyDescent="0.35">
      <c r="A1566" s="125" t="s">
        <v>11797</v>
      </c>
      <c r="B1566" s="125" t="s">
        <v>12363</v>
      </c>
      <c r="C1566" s="125" t="s">
        <v>12364</v>
      </c>
      <c r="D1566" s="126" t="s">
        <v>12393</v>
      </c>
      <c r="E1566" s="127">
        <v>43830</v>
      </c>
      <c r="F1566" s="127">
        <v>43860</v>
      </c>
      <c r="G1566" s="129">
        <v>23331</v>
      </c>
    </row>
    <row r="1567" spans="1:7" x14ac:dyDescent="0.35">
      <c r="A1567" s="125" t="s">
        <v>11797</v>
      </c>
      <c r="B1567" s="125" t="s">
        <v>12363</v>
      </c>
      <c r="C1567" s="125" t="s">
        <v>12364</v>
      </c>
      <c r="D1567" s="126" t="s">
        <v>12394</v>
      </c>
      <c r="E1567" s="127">
        <v>43830</v>
      </c>
      <c r="F1567" s="127">
        <v>43860</v>
      </c>
      <c r="G1567" s="129">
        <v>19372</v>
      </c>
    </row>
    <row r="1568" spans="1:7" x14ac:dyDescent="0.35">
      <c r="A1568" s="125" t="s">
        <v>11797</v>
      </c>
      <c r="B1568" s="125" t="s">
        <v>12363</v>
      </c>
      <c r="C1568" s="125" t="s">
        <v>12364</v>
      </c>
      <c r="D1568" s="126" t="s">
        <v>12395</v>
      </c>
      <c r="E1568" s="127">
        <v>43830</v>
      </c>
      <c r="F1568" s="127">
        <v>43860</v>
      </c>
      <c r="G1568" s="129">
        <v>19372</v>
      </c>
    </row>
    <row r="1569" spans="1:7" x14ac:dyDescent="0.35">
      <c r="A1569" s="125" t="s">
        <v>11797</v>
      </c>
      <c r="B1569" s="125" t="s">
        <v>12363</v>
      </c>
      <c r="C1569" s="125" t="s">
        <v>12364</v>
      </c>
      <c r="D1569" s="126" t="s">
        <v>12396</v>
      </c>
      <c r="E1569" s="127">
        <v>43830</v>
      </c>
      <c r="F1569" s="127">
        <v>43860</v>
      </c>
      <c r="G1569" s="129">
        <v>19372</v>
      </c>
    </row>
    <row r="1570" spans="1:7" x14ac:dyDescent="0.35">
      <c r="A1570" s="125" t="s">
        <v>11797</v>
      </c>
      <c r="B1570" s="125" t="s">
        <v>12363</v>
      </c>
      <c r="C1570" s="125" t="s">
        <v>12364</v>
      </c>
      <c r="D1570" s="126" t="s">
        <v>12397</v>
      </c>
      <c r="E1570" s="127">
        <v>43830</v>
      </c>
      <c r="F1570" s="127">
        <v>43860</v>
      </c>
      <c r="G1570" s="129">
        <v>23331</v>
      </c>
    </row>
    <row r="1571" spans="1:7" x14ac:dyDescent="0.35">
      <c r="A1571" s="125" t="s">
        <v>11797</v>
      </c>
      <c r="B1571" s="125" t="s">
        <v>12363</v>
      </c>
      <c r="C1571" s="125" t="s">
        <v>12364</v>
      </c>
      <c r="D1571" s="126" t="s">
        <v>12398</v>
      </c>
      <c r="E1571" s="127">
        <v>43830</v>
      </c>
      <c r="F1571" s="127">
        <v>43860</v>
      </c>
      <c r="G1571" s="129">
        <v>15837</v>
      </c>
    </row>
    <row r="1572" spans="1:7" x14ac:dyDescent="0.35">
      <c r="A1572" s="125" t="s">
        <v>11797</v>
      </c>
      <c r="B1572" s="125" t="s">
        <v>12363</v>
      </c>
      <c r="C1572" s="125" t="s">
        <v>12364</v>
      </c>
      <c r="D1572" s="126" t="s">
        <v>12399</v>
      </c>
      <c r="E1572" s="127">
        <v>43830</v>
      </c>
      <c r="F1572" s="127">
        <v>43860</v>
      </c>
      <c r="G1572" s="129">
        <v>23331</v>
      </c>
    </row>
    <row r="1573" spans="1:7" x14ac:dyDescent="0.35">
      <c r="A1573" s="125" t="s">
        <v>11797</v>
      </c>
      <c r="B1573" s="125" t="s">
        <v>12363</v>
      </c>
      <c r="C1573" s="125" t="s">
        <v>12364</v>
      </c>
      <c r="D1573" s="126" t="s">
        <v>12400</v>
      </c>
      <c r="E1573" s="127">
        <v>43830</v>
      </c>
      <c r="F1573" s="127">
        <v>43860</v>
      </c>
      <c r="G1573" s="129">
        <v>23331</v>
      </c>
    </row>
    <row r="1574" spans="1:7" x14ac:dyDescent="0.35">
      <c r="A1574" s="125" t="s">
        <v>11797</v>
      </c>
      <c r="B1574" s="125" t="s">
        <v>12363</v>
      </c>
      <c r="C1574" s="125" t="s">
        <v>12364</v>
      </c>
      <c r="D1574" s="126" t="s">
        <v>12401</v>
      </c>
      <c r="E1574" s="127">
        <v>43830</v>
      </c>
      <c r="F1574" s="127">
        <v>43860</v>
      </c>
      <c r="G1574" s="129">
        <v>53025</v>
      </c>
    </row>
    <row r="1575" spans="1:7" x14ac:dyDescent="0.35">
      <c r="A1575" s="125" t="s">
        <v>11797</v>
      </c>
      <c r="B1575" s="125" t="s">
        <v>12363</v>
      </c>
      <c r="C1575" s="125" t="s">
        <v>12364</v>
      </c>
      <c r="D1575" s="126" t="s">
        <v>12402</v>
      </c>
      <c r="E1575" s="127">
        <v>43861</v>
      </c>
      <c r="F1575" s="127">
        <v>43889</v>
      </c>
      <c r="G1575" s="129">
        <v>19372</v>
      </c>
    </row>
    <row r="1576" spans="1:7" x14ac:dyDescent="0.35">
      <c r="A1576" s="125" t="s">
        <v>11797</v>
      </c>
      <c r="B1576" s="125" t="s">
        <v>12363</v>
      </c>
      <c r="C1576" s="125" t="s">
        <v>12364</v>
      </c>
      <c r="D1576" s="126" t="s">
        <v>12403</v>
      </c>
      <c r="E1576" s="127">
        <v>43861</v>
      </c>
      <c r="F1576" s="127">
        <v>43889</v>
      </c>
      <c r="G1576" s="129">
        <v>11453</v>
      </c>
    </row>
    <row r="1577" spans="1:7" x14ac:dyDescent="0.35">
      <c r="A1577" s="125" t="s">
        <v>11797</v>
      </c>
      <c r="B1577" s="125" t="s">
        <v>12363</v>
      </c>
      <c r="C1577" s="125" t="s">
        <v>12364</v>
      </c>
      <c r="D1577" s="126" t="s">
        <v>12404</v>
      </c>
      <c r="E1577" s="127">
        <v>43861</v>
      </c>
      <c r="F1577" s="127">
        <v>43889</v>
      </c>
      <c r="G1577" s="129">
        <v>19372</v>
      </c>
    </row>
    <row r="1578" spans="1:7" x14ac:dyDescent="0.35">
      <c r="A1578" s="125" t="s">
        <v>11797</v>
      </c>
      <c r="B1578" s="125" t="s">
        <v>12363</v>
      </c>
      <c r="C1578" s="125" t="s">
        <v>12364</v>
      </c>
      <c r="D1578" s="126" t="s">
        <v>12405</v>
      </c>
      <c r="E1578" s="127">
        <v>43889</v>
      </c>
      <c r="F1578" s="127">
        <v>43921</v>
      </c>
      <c r="G1578" s="129">
        <v>19372</v>
      </c>
    </row>
    <row r="1579" spans="1:7" x14ac:dyDescent="0.35">
      <c r="A1579" s="125" t="s">
        <v>11797</v>
      </c>
      <c r="B1579" s="125" t="s">
        <v>12363</v>
      </c>
      <c r="C1579" s="125" t="s">
        <v>12364</v>
      </c>
      <c r="D1579" s="126" t="s">
        <v>12406</v>
      </c>
      <c r="E1579" s="127">
        <v>43889</v>
      </c>
      <c r="F1579" s="127">
        <v>43921</v>
      </c>
      <c r="G1579" s="129">
        <v>19372</v>
      </c>
    </row>
    <row r="1580" spans="1:7" x14ac:dyDescent="0.35">
      <c r="A1580" s="125" t="s">
        <v>11797</v>
      </c>
      <c r="B1580" s="125" t="s">
        <v>12363</v>
      </c>
      <c r="C1580" s="125" t="s">
        <v>12364</v>
      </c>
      <c r="D1580" s="126" t="s">
        <v>12407</v>
      </c>
      <c r="E1580" s="127">
        <v>43889</v>
      </c>
      <c r="F1580" s="127">
        <v>43921</v>
      </c>
      <c r="G1580" s="129">
        <v>15413</v>
      </c>
    </row>
    <row r="1581" spans="1:7" x14ac:dyDescent="0.35">
      <c r="A1581" s="125" t="s">
        <v>11797</v>
      </c>
      <c r="B1581" s="125" t="s">
        <v>12363</v>
      </c>
      <c r="C1581" s="125" t="s">
        <v>12364</v>
      </c>
      <c r="D1581" s="126" t="s">
        <v>12408</v>
      </c>
      <c r="E1581" s="127">
        <v>43889</v>
      </c>
      <c r="F1581" s="127">
        <v>43921</v>
      </c>
      <c r="G1581" s="129">
        <v>19372</v>
      </c>
    </row>
    <row r="1582" spans="1:7" x14ac:dyDescent="0.35">
      <c r="A1582" s="125" t="s">
        <v>11797</v>
      </c>
      <c r="B1582" s="125" t="s">
        <v>12363</v>
      </c>
      <c r="C1582" s="125" t="s">
        <v>12364</v>
      </c>
      <c r="D1582" s="126" t="s">
        <v>12106</v>
      </c>
      <c r="E1582" s="127">
        <v>43921</v>
      </c>
      <c r="F1582" s="127">
        <v>43951</v>
      </c>
      <c r="G1582" s="129">
        <v>23331</v>
      </c>
    </row>
    <row r="1583" spans="1:7" x14ac:dyDescent="0.35">
      <c r="A1583" s="125" t="s">
        <v>11797</v>
      </c>
      <c r="B1583" s="125" t="s">
        <v>12363</v>
      </c>
      <c r="C1583" s="125" t="s">
        <v>12364</v>
      </c>
      <c r="D1583" s="126" t="s">
        <v>12409</v>
      </c>
      <c r="E1583" s="127">
        <v>43921</v>
      </c>
      <c r="F1583" s="127">
        <v>43951</v>
      </c>
      <c r="G1583" s="129">
        <v>19796</v>
      </c>
    </row>
    <row r="1584" spans="1:7" x14ac:dyDescent="0.35">
      <c r="A1584" s="125" t="s">
        <v>11797</v>
      </c>
      <c r="B1584" s="125" t="s">
        <v>12363</v>
      </c>
      <c r="C1584" s="125" t="s">
        <v>12364</v>
      </c>
      <c r="D1584" s="126" t="s">
        <v>11827</v>
      </c>
      <c r="E1584" s="127">
        <v>44012</v>
      </c>
      <c r="F1584" s="127">
        <v>44042</v>
      </c>
      <c r="G1584" s="129">
        <v>17675</v>
      </c>
    </row>
    <row r="1585" spans="1:7" x14ac:dyDescent="0.35">
      <c r="A1585" s="125" t="s">
        <v>11797</v>
      </c>
      <c r="B1585" s="125" t="s">
        <v>12363</v>
      </c>
      <c r="C1585" s="125" t="s">
        <v>12364</v>
      </c>
      <c r="D1585" s="126" t="s">
        <v>11828</v>
      </c>
      <c r="E1585" s="127">
        <v>44012</v>
      </c>
      <c r="F1585" s="127">
        <v>44042</v>
      </c>
      <c r="G1585" s="129">
        <v>14988</v>
      </c>
    </row>
    <row r="1586" spans="1:7" x14ac:dyDescent="0.35">
      <c r="A1586" s="125" t="s">
        <v>11797</v>
      </c>
      <c r="B1586" s="125" t="s">
        <v>12363</v>
      </c>
      <c r="C1586" s="125" t="s">
        <v>12364</v>
      </c>
      <c r="D1586" s="126" t="s">
        <v>12410</v>
      </c>
      <c r="E1586" s="127">
        <v>44012</v>
      </c>
      <c r="F1586" s="127">
        <v>44042</v>
      </c>
      <c r="G1586" s="129">
        <v>27290</v>
      </c>
    </row>
    <row r="1587" spans="1:7" x14ac:dyDescent="0.35">
      <c r="A1587" s="125" t="s">
        <v>11797</v>
      </c>
      <c r="B1587" s="125" t="s">
        <v>12363</v>
      </c>
      <c r="C1587" s="125" t="s">
        <v>12364</v>
      </c>
      <c r="D1587" s="126" t="s">
        <v>11830</v>
      </c>
      <c r="E1587" s="127">
        <v>44043</v>
      </c>
      <c r="F1587" s="127">
        <v>44073</v>
      </c>
      <c r="G1587" s="129">
        <v>30825</v>
      </c>
    </row>
    <row r="1588" spans="1:7" x14ac:dyDescent="0.35">
      <c r="A1588" s="125" t="s">
        <v>11797</v>
      </c>
      <c r="B1588" s="125" t="s">
        <v>12363</v>
      </c>
      <c r="C1588" s="125" t="s">
        <v>12364</v>
      </c>
      <c r="D1588" s="126" t="s">
        <v>12278</v>
      </c>
      <c r="E1588" s="127">
        <v>44074</v>
      </c>
      <c r="F1588" s="127">
        <v>44104</v>
      </c>
      <c r="G1588" s="129">
        <v>15413</v>
      </c>
    </row>
    <row r="1589" spans="1:7" x14ac:dyDescent="0.35">
      <c r="A1589" s="125" t="s">
        <v>11797</v>
      </c>
      <c r="B1589" s="125" t="s">
        <v>12411</v>
      </c>
      <c r="C1589" s="125" t="s">
        <v>12412</v>
      </c>
      <c r="D1589" s="126" t="s">
        <v>12020</v>
      </c>
      <c r="E1589" s="127">
        <v>43830</v>
      </c>
      <c r="F1589" s="127">
        <v>43860</v>
      </c>
      <c r="G1589" s="129">
        <v>15960</v>
      </c>
    </row>
    <row r="1590" spans="1:7" x14ac:dyDescent="0.35">
      <c r="A1590" s="125" t="s">
        <v>11797</v>
      </c>
      <c r="B1590" s="125" t="s">
        <v>12413</v>
      </c>
      <c r="C1590" s="125" t="s">
        <v>12414</v>
      </c>
      <c r="D1590" s="126" t="s">
        <v>11608</v>
      </c>
      <c r="E1590" s="127">
        <v>43830</v>
      </c>
      <c r="F1590" s="127">
        <v>43860</v>
      </c>
      <c r="G1590" s="129">
        <v>14140</v>
      </c>
    </row>
    <row r="1591" spans="1:7" x14ac:dyDescent="0.35">
      <c r="A1591" s="125" t="s">
        <v>11797</v>
      </c>
      <c r="B1591" s="125" t="s">
        <v>12413</v>
      </c>
      <c r="C1591" s="125" t="s">
        <v>12414</v>
      </c>
      <c r="D1591" s="126" t="s">
        <v>12356</v>
      </c>
      <c r="E1591" s="127">
        <v>43830</v>
      </c>
      <c r="F1591" s="127">
        <v>43860</v>
      </c>
      <c r="G1591" s="129">
        <v>2926</v>
      </c>
    </row>
    <row r="1592" spans="1:7" x14ac:dyDescent="0.35">
      <c r="A1592" s="125" t="s">
        <v>11797</v>
      </c>
      <c r="B1592" s="125" t="s">
        <v>12413</v>
      </c>
      <c r="C1592" s="125" t="s">
        <v>12414</v>
      </c>
      <c r="D1592" s="126" t="s">
        <v>12278</v>
      </c>
      <c r="E1592" s="127">
        <v>43830</v>
      </c>
      <c r="F1592" s="127">
        <v>43860</v>
      </c>
      <c r="G1592" s="129">
        <v>37240</v>
      </c>
    </row>
    <row r="1593" spans="1:7" x14ac:dyDescent="0.35">
      <c r="A1593" s="125" t="s">
        <v>11797</v>
      </c>
      <c r="B1593" s="125" t="s">
        <v>12413</v>
      </c>
      <c r="C1593" s="125" t="s">
        <v>12414</v>
      </c>
      <c r="D1593" s="126" t="s">
        <v>12043</v>
      </c>
      <c r="E1593" s="127">
        <v>43830</v>
      </c>
      <c r="F1593" s="127">
        <v>43860</v>
      </c>
      <c r="G1593" s="129">
        <v>1596</v>
      </c>
    </row>
    <row r="1594" spans="1:7" x14ac:dyDescent="0.35">
      <c r="A1594" s="125" t="s">
        <v>11797</v>
      </c>
      <c r="B1594" s="125" t="s">
        <v>12413</v>
      </c>
      <c r="C1594" s="125" t="s">
        <v>12414</v>
      </c>
      <c r="D1594" s="126" t="s">
        <v>12415</v>
      </c>
      <c r="E1594" s="127">
        <v>43830</v>
      </c>
      <c r="F1594" s="127">
        <v>43860</v>
      </c>
      <c r="G1594" s="129">
        <v>35910</v>
      </c>
    </row>
    <row r="1595" spans="1:7" x14ac:dyDescent="0.35">
      <c r="A1595" s="125" t="s">
        <v>11797</v>
      </c>
      <c r="B1595" s="125" t="s">
        <v>12413</v>
      </c>
      <c r="C1595" s="125" t="s">
        <v>12414</v>
      </c>
      <c r="D1595" s="126" t="s">
        <v>12357</v>
      </c>
      <c r="E1595" s="127">
        <v>43830</v>
      </c>
      <c r="F1595" s="127">
        <v>43860</v>
      </c>
      <c r="G1595" s="129">
        <v>18620</v>
      </c>
    </row>
    <row r="1596" spans="1:7" x14ac:dyDescent="0.35">
      <c r="A1596" s="125" t="s">
        <v>11797</v>
      </c>
      <c r="B1596" s="125" t="s">
        <v>12413</v>
      </c>
      <c r="C1596" s="125" t="s">
        <v>12414</v>
      </c>
      <c r="D1596" s="126" t="s">
        <v>12029</v>
      </c>
      <c r="E1596" s="127">
        <v>43830</v>
      </c>
      <c r="F1596" s="127">
        <v>43860</v>
      </c>
      <c r="G1596" s="129">
        <v>34580</v>
      </c>
    </row>
    <row r="1597" spans="1:7" x14ac:dyDescent="0.35">
      <c r="A1597" s="125" t="s">
        <v>11797</v>
      </c>
      <c r="B1597" s="125" t="s">
        <v>12413</v>
      </c>
      <c r="C1597" s="125" t="s">
        <v>12414</v>
      </c>
      <c r="D1597" s="126" t="s">
        <v>12416</v>
      </c>
      <c r="E1597" s="127">
        <v>43830</v>
      </c>
      <c r="F1597" s="127">
        <v>43860</v>
      </c>
      <c r="G1597" s="129">
        <v>40580</v>
      </c>
    </row>
    <row r="1598" spans="1:7" x14ac:dyDescent="0.35">
      <c r="A1598" s="125" t="s">
        <v>11797</v>
      </c>
      <c r="B1598" s="125" t="s">
        <v>12413</v>
      </c>
      <c r="C1598" s="125" t="s">
        <v>12414</v>
      </c>
      <c r="D1598" s="126" t="s">
        <v>11584</v>
      </c>
      <c r="E1598" s="127">
        <v>43830</v>
      </c>
      <c r="F1598" s="127">
        <v>43860</v>
      </c>
      <c r="G1598" s="129">
        <v>17290</v>
      </c>
    </row>
    <row r="1599" spans="1:7" x14ac:dyDescent="0.35">
      <c r="A1599" s="125" t="s">
        <v>11797</v>
      </c>
      <c r="B1599" s="125" t="s">
        <v>12413</v>
      </c>
      <c r="C1599" s="125" t="s">
        <v>12414</v>
      </c>
      <c r="D1599" s="126" t="s">
        <v>12417</v>
      </c>
      <c r="E1599" s="127">
        <v>43830</v>
      </c>
      <c r="F1599" s="127">
        <v>43860</v>
      </c>
      <c r="G1599" s="129">
        <v>17290</v>
      </c>
    </row>
    <row r="1600" spans="1:7" x14ac:dyDescent="0.35">
      <c r="A1600" s="125" t="s">
        <v>11797</v>
      </c>
      <c r="B1600" s="125" t="s">
        <v>12413</v>
      </c>
      <c r="C1600" s="125" t="s">
        <v>12414</v>
      </c>
      <c r="D1600" s="126" t="s">
        <v>12034</v>
      </c>
      <c r="E1600" s="127">
        <v>43830</v>
      </c>
      <c r="F1600" s="127">
        <v>43860</v>
      </c>
      <c r="G1600" s="129">
        <v>51870</v>
      </c>
    </row>
    <row r="1601" spans="1:7" x14ac:dyDescent="0.35">
      <c r="A1601" s="125" t="s">
        <v>11797</v>
      </c>
      <c r="B1601" s="125" t="s">
        <v>12413</v>
      </c>
      <c r="C1601" s="125" t="s">
        <v>12414</v>
      </c>
      <c r="D1601" s="126" t="s">
        <v>12325</v>
      </c>
      <c r="E1601" s="127">
        <v>43830</v>
      </c>
      <c r="F1601" s="127">
        <v>43860</v>
      </c>
      <c r="G1601" s="129">
        <v>58540</v>
      </c>
    </row>
    <row r="1602" spans="1:7" x14ac:dyDescent="0.35">
      <c r="A1602" s="125" t="s">
        <v>11797</v>
      </c>
      <c r="B1602" s="125" t="s">
        <v>12413</v>
      </c>
      <c r="C1602" s="125" t="s">
        <v>12414</v>
      </c>
      <c r="D1602" s="126" t="s">
        <v>12326</v>
      </c>
      <c r="E1602" s="127">
        <v>43830</v>
      </c>
      <c r="F1602" s="127">
        <v>43860</v>
      </c>
      <c r="G1602" s="129">
        <v>31920</v>
      </c>
    </row>
    <row r="1603" spans="1:7" x14ac:dyDescent="0.35">
      <c r="A1603" s="125" t="s">
        <v>11797</v>
      </c>
      <c r="B1603" s="125" t="s">
        <v>12413</v>
      </c>
      <c r="C1603" s="125" t="s">
        <v>12414</v>
      </c>
      <c r="D1603" s="126" t="s">
        <v>12418</v>
      </c>
      <c r="E1603" s="127">
        <v>43830</v>
      </c>
      <c r="F1603" s="127">
        <v>43860</v>
      </c>
      <c r="G1603" s="129">
        <v>27930</v>
      </c>
    </row>
    <row r="1604" spans="1:7" x14ac:dyDescent="0.35">
      <c r="A1604" s="125" t="s">
        <v>11797</v>
      </c>
      <c r="B1604" s="125" t="s">
        <v>12413</v>
      </c>
      <c r="C1604" s="125" t="s">
        <v>12414</v>
      </c>
      <c r="D1604" s="126" t="s">
        <v>12330</v>
      </c>
      <c r="E1604" s="127">
        <v>43861</v>
      </c>
      <c r="F1604" s="127">
        <v>43889</v>
      </c>
      <c r="G1604" s="129">
        <v>34580</v>
      </c>
    </row>
    <row r="1605" spans="1:7" x14ac:dyDescent="0.35">
      <c r="A1605" s="125" t="s">
        <v>11797</v>
      </c>
      <c r="B1605" s="125" t="s">
        <v>12413</v>
      </c>
      <c r="C1605" s="125" t="s">
        <v>12414</v>
      </c>
      <c r="D1605" s="126" t="s">
        <v>12419</v>
      </c>
      <c r="E1605" s="127">
        <v>43861</v>
      </c>
      <c r="F1605" s="127">
        <v>43889</v>
      </c>
      <c r="G1605" s="129">
        <v>50540</v>
      </c>
    </row>
    <row r="1606" spans="1:7" x14ac:dyDescent="0.35">
      <c r="A1606" s="125" t="s">
        <v>11797</v>
      </c>
      <c r="B1606" s="125" t="s">
        <v>12413</v>
      </c>
      <c r="C1606" s="125" t="s">
        <v>12414</v>
      </c>
      <c r="D1606" s="126" t="s">
        <v>12351</v>
      </c>
      <c r="E1606" s="127">
        <v>43889</v>
      </c>
      <c r="F1606" s="127">
        <v>43921</v>
      </c>
      <c r="G1606" s="129">
        <v>5719</v>
      </c>
    </row>
    <row r="1607" spans="1:7" x14ac:dyDescent="0.35">
      <c r="A1607" s="125" t="s">
        <v>11797</v>
      </c>
      <c r="B1607" s="125" t="s">
        <v>12413</v>
      </c>
      <c r="C1607" s="125" t="s">
        <v>12414</v>
      </c>
      <c r="D1607" s="126" t="s">
        <v>12344</v>
      </c>
      <c r="E1607" s="127">
        <v>43889</v>
      </c>
      <c r="F1607" s="127">
        <v>43921</v>
      </c>
      <c r="G1607" s="129">
        <v>4655</v>
      </c>
    </row>
    <row r="1608" spans="1:7" x14ac:dyDescent="0.35">
      <c r="A1608" s="125" t="s">
        <v>11797</v>
      </c>
      <c r="B1608" s="125" t="s">
        <v>12413</v>
      </c>
      <c r="C1608" s="125" t="s">
        <v>12414</v>
      </c>
      <c r="D1608" s="126" t="s">
        <v>12420</v>
      </c>
      <c r="E1608" s="127">
        <v>43951</v>
      </c>
      <c r="F1608" s="127">
        <v>43982</v>
      </c>
      <c r="G1608" s="129">
        <v>33250</v>
      </c>
    </row>
    <row r="1609" spans="1:7" x14ac:dyDescent="0.35">
      <c r="A1609" s="125" t="s">
        <v>11797</v>
      </c>
      <c r="B1609" s="125" t="s">
        <v>12413</v>
      </c>
      <c r="C1609" s="125" t="s">
        <v>12414</v>
      </c>
      <c r="D1609" s="126" t="s">
        <v>12421</v>
      </c>
      <c r="E1609" s="127">
        <v>43951</v>
      </c>
      <c r="F1609" s="127">
        <v>43982</v>
      </c>
      <c r="G1609" s="129">
        <v>44555</v>
      </c>
    </row>
    <row r="1610" spans="1:7" x14ac:dyDescent="0.35">
      <c r="A1610" s="125" t="s">
        <v>11797</v>
      </c>
      <c r="B1610" s="125" t="s">
        <v>12413</v>
      </c>
      <c r="C1610" s="125" t="s">
        <v>12414</v>
      </c>
      <c r="D1610" s="126" t="s">
        <v>12422</v>
      </c>
      <c r="E1610" s="127">
        <v>44012</v>
      </c>
      <c r="F1610" s="127">
        <v>44042</v>
      </c>
      <c r="G1610" s="129">
        <v>36160</v>
      </c>
    </row>
    <row r="1611" spans="1:7" x14ac:dyDescent="0.35">
      <c r="A1611" s="125" t="s">
        <v>11797</v>
      </c>
      <c r="B1611" s="125" t="s">
        <v>12423</v>
      </c>
      <c r="C1611" s="125" t="s">
        <v>12424</v>
      </c>
      <c r="D1611" s="126" t="s">
        <v>12425</v>
      </c>
      <c r="E1611" s="127">
        <v>43830</v>
      </c>
      <c r="F1611" s="127">
        <v>43860</v>
      </c>
      <c r="G1611" s="129">
        <v>12413</v>
      </c>
    </row>
    <row r="1612" spans="1:7" x14ac:dyDescent="0.35">
      <c r="A1612" s="125" t="s">
        <v>11797</v>
      </c>
      <c r="B1612" s="125" t="s">
        <v>12423</v>
      </c>
      <c r="C1612" s="125" t="s">
        <v>12424</v>
      </c>
      <c r="D1612" s="126" t="s">
        <v>11828</v>
      </c>
      <c r="E1612" s="127">
        <v>43830</v>
      </c>
      <c r="F1612" s="127">
        <v>43860</v>
      </c>
      <c r="G1612" s="129">
        <v>14945</v>
      </c>
    </row>
    <row r="1613" spans="1:7" x14ac:dyDescent="0.35">
      <c r="A1613" s="125" t="s">
        <v>11797</v>
      </c>
      <c r="B1613" s="125" t="s">
        <v>12423</v>
      </c>
      <c r="C1613" s="125" t="s">
        <v>12424</v>
      </c>
      <c r="D1613" s="126" t="s">
        <v>12042</v>
      </c>
      <c r="E1613" s="127">
        <v>43830</v>
      </c>
      <c r="F1613" s="127">
        <v>43860</v>
      </c>
      <c r="G1613" s="129">
        <v>8036</v>
      </c>
    </row>
    <row r="1614" spans="1:7" x14ac:dyDescent="0.35">
      <c r="A1614" s="125" t="s">
        <v>11797</v>
      </c>
      <c r="B1614" s="125" t="s">
        <v>12426</v>
      </c>
      <c r="C1614" s="125" t="s">
        <v>12427</v>
      </c>
      <c r="D1614" s="126" t="s">
        <v>12355</v>
      </c>
      <c r="E1614" s="127">
        <v>43830</v>
      </c>
      <c r="F1614" s="127">
        <v>43860</v>
      </c>
      <c r="G1614" s="129">
        <v>43566</v>
      </c>
    </row>
    <row r="1615" spans="1:7" x14ac:dyDescent="0.35">
      <c r="A1615" s="125" t="s">
        <v>11797</v>
      </c>
      <c r="B1615" s="125" t="s">
        <v>11612</v>
      </c>
      <c r="C1615" s="125" t="s">
        <v>11613</v>
      </c>
      <c r="D1615" s="126" t="s">
        <v>12428</v>
      </c>
      <c r="E1615" s="127">
        <v>43830</v>
      </c>
      <c r="F1615" s="127">
        <v>43860</v>
      </c>
      <c r="G1615" s="129">
        <v>17816</v>
      </c>
    </row>
    <row r="1616" spans="1:7" x14ac:dyDescent="0.35">
      <c r="A1616" s="125" t="s">
        <v>11797</v>
      </c>
      <c r="B1616" s="125" t="s">
        <v>11612</v>
      </c>
      <c r="C1616" s="125" t="s">
        <v>11613</v>
      </c>
      <c r="D1616" s="126" t="s">
        <v>11614</v>
      </c>
      <c r="E1616" s="127">
        <v>43830</v>
      </c>
      <c r="F1616" s="127">
        <v>43860</v>
      </c>
      <c r="G1616" s="129">
        <v>13362</v>
      </c>
    </row>
    <row r="1617" spans="1:7" x14ac:dyDescent="0.35">
      <c r="A1617" s="125" t="s">
        <v>11797</v>
      </c>
      <c r="B1617" s="125" t="s">
        <v>11612</v>
      </c>
      <c r="C1617" s="125" t="s">
        <v>11613</v>
      </c>
      <c r="D1617" s="126" t="s">
        <v>11813</v>
      </c>
      <c r="E1617" s="127">
        <v>43830</v>
      </c>
      <c r="F1617" s="127">
        <v>43860</v>
      </c>
      <c r="G1617" s="129">
        <v>11135</v>
      </c>
    </row>
    <row r="1618" spans="1:7" x14ac:dyDescent="0.35">
      <c r="A1618" s="125" t="s">
        <v>11797</v>
      </c>
      <c r="B1618" s="125" t="s">
        <v>11612</v>
      </c>
      <c r="C1618" s="125" t="s">
        <v>11613</v>
      </c>
      <c r="D1618" s="126" t="s">
        <v>11814</v>
      </c>
      <c r="E1618" s="127">
        <v>43830</v>
      </c>
      <c r="F1618" s="127">
        <v>43860</v>
      </c>
      <c r="G1618" s="129">
        <v>15589</v>
      </c>
    </row>
    <row r="1619" spans="1:7" x14ac:dyDescent="0.35">
      <c r="A1619" s="125" t="s">
        <v>11797</v>
      </c>
      <c r="B1619" s="125" t="s">
        <v>11612</v>
      </c>
      <c r="C1619" s="125" t="s">
        <v>11613</v>
      </c>
      <c r="D1619" s="126" t="s">
        <v>12066</v>
      </c>
      <c r="E1619" s="127">
        <v>43830</v>
      </c>
      <c r="F1619" s="127">
        <v>43860</v>
      </c>
      <c r="G1619" s="129">
        <v>6681</v>
      </c>
    </row>
    <row r="1620" spans="1:7" x14ac:dyDescent="0.35">
      <c r="A1620" s="125" t="s">
        <v>11797</v>
      </c>
      <c r="B1620" s="125" t="s">
        <v>11612</v>
      </c>
      <c r="C1620" s="125" t="s">
        <v>11613</v>
      </c>
      <c r="D1620" s="126" t="s">
        <v>12429</v>
      </c>
      <c r="E1620" s="127">
        <v>43830</v>
      </c>
      <c r="F1620" s="127">
        <v>43860</v>
      </c>
      <c r="G1620" s="129">
        <v>13362</v>
      </c>
    </row>
    <row r="1621" spans="1:7" x14ac:dyDescent="0.35">
      <c r="A1621" s="125" t="s">
        <v>11797</v>
      </c>
      <c r="B1621" s="125" t="s">
        <v>11612</v>
      </c>
      <c r="C1621" s="125" t="s">
        <v>11613</v>
      </c>
      <c r="D1621" s="126" t="s">
        <v>11816</v>
      </c>
      <c r="E1621" s="127">
        <v>43830</v>
      </c>
      <c r="F1621" s="127">
        <v>43860</v>
      </c>
      <c r="G1621" s="129">
        <v>17816</v>
      </c>
    </row>
    <row r="1622" spans="1:7" x14ac:dyDescent="0.35">
      <c r="A1622" s="125" t="s">
        <v>11797</v>
      </c>
      <c r="B1622" s="125" t="s">
        <v>11612</v>
      </c>
      <c r="C1622" s="125" t="s">
        <v>11613</v>
      </c>
      <c r="D1622" s="126" t="s">
        <v>11817</v>
      </c>
      <c r="E1622" s="127">
        <v>43830</v>
      </c>
      <c r="F1622" s="127">
        <v>43860</v>
      </c>
      <c r="G1622" s="129">
        <v>11135</v>
      </c>
    </row>
    <row r="1623" spans="1:7" x14ac:dyDescent="0.35">
      <c r="A1623" s="125" t="s">
        <v>11797</v>
      </c>
      <c r="B1623" s="125" t="s">
        <v>11612</v>
      </c>
      <c r="C1623" s="125" t="s">
        <v>11613</v>
      </c>
      <c r="D1623" s="126" t="s">
        <v>11819</v>
      </c>
      <c r="E1623" s="127">
        <v>43830</v>
      </c>
      <c r="F1623" s="127">
        <v>43860</v>
      </c>
      <c r="G1623" s="129">
        <v>11135</v>
      </c>
    </row>
    <row r="1624" spans="1:7" x14ac:dyDescent="0.35">
      <c r="A1624" s="125" t="s">
        <v>11797</v>
      </c>
      <c r="B1624" s="125" t="s">
        <v>11612</v>
      </c>
      <c r="C1624" s="125" t="s">
        <v>11613</v>
      </c>
      <c r="D1624" s="126" t="s">
        <v>12069</v>
      </c>
      <c r="E1624" s="127">
        <v>43830</v>
      </c>
      <c r="F1624" s="127">
        <v>43860</v>
      </c>
      <c r="G1624" s="129">
        <v>11135</v>
      </c>
    </row>
    <row r="1625" spans="1:7" x14ac:dyDescent="0.35">
      <c r="A1625" s="125" t="s">
        <v>11797</v>
      </c>
      <c r="B1625" s="125" t="s">
        <v>11612</v>
      </c>
      <c r="C1625" s="125" t="s">
        <v>11613</v>
      </c>
      <c r="D1625" s="126" t="s">
        <v>12019</v>
      </c>
      <c r="E1625" s="127">
        <v>43830</v>
      </c>
      <c r="F1625" s="127">
        <v>43860</v>
      </c>
      <c r="G1625" s="129">
        <v>15589</v>
      </c>
    </row>
    <row r="1626" spans="1:7" x14ac:dyDescent="0.35">
      <c r="A1626" s="125" t="s">
        <v>11797</v>
      </c>
      <c r="B1626" s="125" t="s">
        <v>11612</v>
      </c>
      <c r="C1626" s="125" t="s">
        <v>11613</v>
      </c>
      <c r="D1626" s="126" t="s">
        <v>12070</v>
      </c>
      <c r="E1626" s="127">
        <v>43830</v>
      </c>
      <c r="F1626" s="127">
        <v>43860</v>
      </c>
      <c r="G1626" s="129">
        <v>20043</v>
      </c>
    </row>
    <row r="1627" spans="1:7" x14ac:dyDescent="0.35">
      <c r="A1627" s="125" t="s">
        <v>11797</v>
      </c>
      <c r="B1627" s="125" t="s">
        <v>11612</v>
      </c>
      <c r="C1627" s="125" t="s">
        <v>11613</v>
      </c>
      <c r="D1627" s="126" t="s">
        <v>11615</v>
      </c>
      <c r="E1627" s="127">
        <v>43830</v>
      </c>
      <c r="F1627" s="127">
        <v>43860</v>
      </c>
      <c r="G1627" s="129">
        <v>15589</v>
      </c>
    </row>
    <row r="1628" spans="1:7" x14ac:dyDescent="0.35">
      <c r="A1628" s="125" t="s">
        <v>11797</v>
      </c>
      <c r="B1628" s="125" t="s">
        <v>11612</v>
      </c>
      <c r="C1628" s="125" t="s">
        <v>11613</v>
      </c>
      <c r="D1628" s="126" t="s">
        <v>12073</v>
      </c>
      <c r="E1628" s="127">
        <v>43830</v>
      </c>
      <c r="F1628" s="127">
        <v>43860</v>
      </c>
      <c r="G1628" s="129">
        <v>11135</v>
      </c>
    </row>
    <row r="1629" spans="1:7" x14ac:dyDescent="0.35">
      <c r="A1629" s="125" t="s">
        <v>11797</v>
      </c>
      <c r="B1629" s="125" t="s">
        <v>11612</v>
      </c>
      <c r="C1629" s="125" t="s">
        <v>11613</v>
      </c>
      <c r="D1629" s="126" t="s">
        <v>12074</v>
      </c>
      <c r="E1629" s="127">
        <v>43830</v>
      </c>
      <c r="F1629" s="127">
        <v>43860</v>
      </c>
      <c r="G1629" s="129">
        <v>15589</v>
      </c>
    </row>
    <row r="1630" spans="1:7" x14ac:dyDescent="0.35">
      <c r="A1630" s="125" t="s">
        <v>11797</v>
      </c>
      <c r="B1630" s="125" t="s">
        <v>11612</v>
      </c>
      <c r="C1630" s="125" t="s">
        <v>11613</v>
      </c>
      <c r="D1630" s="126" t="s">
        <v>11616</v>
      </c>
      <c r="E1630" s="127">
        <v>43830</v>
      </c>
      <c r="F1630" s="127">
        <v>43860</v>
      </c>
      <c r="G1630" s="129">
        <v>17816</v>
      </c>
    </row>
    <row r="1631" spans="1:7" x14ac:dyDescent="0.35">
      <c r="A1631" s="125" t="s">
        <v>11797</v>
      </c>
      <c r="B1631" s="125" t="s">
        <v>11612</v>
      </c>
      <c r="C1631" s="125" t="s">
        <v>11613</v>
      </c>
      <c r="D1631" s="126" t="s">
        <v>11617</v>
      </c>
      <c r="E1631" s="127">
        <v>43830</v>
      </c>
      <c r="F1631" s="127">
        <v>43860</v>
      </c>
      <c r="G1631" s="129">
        <v>20043</v>
      </c>
    </row>
    <row r="1632" spans="1:7" x14ac:dyDescent="0.35">
      <c r="A1632" s="125" t="s">
        <v>11797</v>
      </c>
      <c r="B1632" s="125" t="s">
        <v>11612</v>
      </c>
      <c r="C1632" s="125" t="s">
        <v>11613</v>
      </c>
      <c r="D1632" s="126" t="s">
        <v>11618</v>
      </c>
      <c r="E1632" s="127">
        <v>43830</v>
      </c>
      <c r="F1632" s="127">
        <v>43860</v>
      </c>
      <c r="G1632" s="129">
        <v>20043</v>
      </c>
    </row>
    <row r="1633" spans="1:7" x14ac:dyDescent="0.35">
      <c r="A1633" s="125" t="s">
        <v>11797</v>
      </c>
      <c r="B1633" s="125" t="s">
        <v>12430</v>
      </c>
      <c r="C1633" s="125" t="s">
        <v>12431</v>
      </c>
      <c r="D1633" s="126" t="s">
        <v>12432</v>
      </c>
      <c r="E1633" s="127">
        <v>43830</v>
      </c>
      <c r="F1633" s="127">
        <v>43860</v>
      </c>
      <c r="G1633" s="129">
        <v>54074</v>
      </c>
    </row>
    <row r="1634" spans="1:7" x14ac:dyDescent="0.35">
      <c r="A1634" s="125" t="s">
        <v>11797</v>
      </c>
      <c r="B1634" s="125" t="s">
        <v>12430</v>
      </c>
      <c r="C1634" s="125" t="s">
        <v>12431</v>
      </c>
      <c r="D1634" s="126" t="s">
        <v>12433</v>
      </c>
      <c r="E1634" s="127">
        <v>43830</v>
      </c>
      <c r="F1634" s="127">
        <v>43860</v>
      </c>
      <c r="G1634" s="129">
        <v>46054</v>
      </c>
    </row>
    <row r="1635" spans="1:7" x14ac:dyDescent="0.35">
      <c r="A1635" s="125" t="s">
        <v>11797</v>
      </c>
      <c r="B1635" s="125" t="s">
        <v>12430</v>
      </c>
      <c r="C1635" s="125" t="s">
        <v>12431</v>
      </c>
      <c r="D1635" s="126" t="s">
        <v>12434</v>
      </c>
      <c r="E1635" s="127">
        <v>43830</v>
      </c>
      <c r="F1635" s="127">
        <v>43860</v>
      </c>
      <c r="G1635" s="129">
        <v>40865</v>
      </c>
    </row>
    <row r="1636" spans="1:7" x14ac:dyDescent="0.35">
      <c r="A1636" s="125" t="s">
        <v>11797</v>
      </c>
      <c r="B1636" s="125" t="s">
        <v>12430</v>
      </c>
      <c r="C1636" s="125" t="s">
        <v>12431</v>
      </c>
      <c r="D1636" s="126" t="s">
        <v>12435</v>
      </c>
      <c r="E1636" s="127">
        <v>43830</v>
      </c>
      <c r="F1636" s="127">
        <v>43860</v>
      </c>
      <c r="G1636" s="129">
        <v>40554</v>
      </c>
    </row>
    <row r="1637" spans="1:7" x14ac:dyDescent="0.35">
      <c r="A1637" s="125" t="s">
        <v>11797</v>
      </c>
      <c r="B1637" s="125" t="s">
        <v>12430</v>
      </c>
      <c r="C1637" s="125" t="s">
        <v>12431</v>
      </c>
      <c r="D1637" s="126" t="s">
        <v>12436</v>
      </c>
      <c r="E1637" s="127">
        <v>43830</v>
      </c>
      <c r="F1637" s="127">
        <v>43860</v>
      </c>
      <c r="G1637" s="129">
        <v>37485</v>
      </c>
    </row>
    <row r="1638" spans="1:7" x14ac:dyDescent="0.35">
      <c r="A1638" s="125" t="s">
        <v>11797</v>
      </c>
      <c r="B1638" s="125" t="s">
        <v>12430</v>
      </c>
      <c r="C1638" s="125" t="s">
        <v>12431</v>
      </c>
      <c r="D1638" s="126" t="s">
        <v>12437</v>
      </c>
      <c r="E1638" s="127">
        <v>43830</v>
      </c>
      <c r="F1638" s="127">
        <v>43860</v>
      </c>
      <c r="G1638" s="129">
        <v>38810</v>
      </c>
    </row>
    <row r="1639" spans="1:7" x14ac:dyDescent="0.35">
      <c r="A1639" s="125" t="s">
        <v>11797</v>
      </c>
      <c r="B1639" s="125" t="s">
        <v>12430</v>
      </c>
      <c r="C1639" s="125" t="s">
        <v>12431</v>
      </c>
      <c r="D1639" s="126" t="s">
        <v>12348</v>
      </c>
      <c r="E1639" s="127">
        <v>43830</v>
      </c>
      <c r="F1639" s="127">
        <v>43860</v>
      </c>
      <c r="G1639" s="129">
        <v>38042</v>
      </c>
    </row>
    <row r="1640" spans="1:7" x14ac:dyDescent="0.35">
      <c r="A1640" s="125" t="s">
        <v>11797</v>
      </c>
      <c r="B1640" s="125" t="s">
        <v>12430</v>
      </c>
      <c r="C1640" s="125" t="s">
        <v>12431</v>
      </c>
      <c r="D1640" s="126" t="s">
        <v>12438</v>
      </c>
      <c r="E1640" s="127">
        <v>43830</v>
      </c>
      <c r="F1640" s="127">
        <v>43860</v>
      </c>
      <c r="G1640" s="129">
        <v>41105</v>
      </c>
    </row>
    <row r="1641" spans="1:7" x14ac:dyDescent="0.35">
      <c r="A1641" s="125" t="s">
        <v>11797</v>
      </c>
      <c r="B1641" s="125" t="s">
        <v>12430</v>
      </c>
      <c r="C1641" s="125" t="s">
        <v>12431</v>
      </c>
      <c r="D1641" s="126" t="s">
        <v>12439</v>
      </c>
      <c r="E1641" s="127">
        <v>43830</v>
      </c>
      <c r="F1641" s="127">
        <v>43860</v>
      </c>
      <c r="G1641" s="129">
        <v>44641</v>
      </c>
    </row>
    <row r="1642" spans="1:7" x14ac:dyDescent="0.35">
      <c r="A1642" s="125" t="s">
        <v>11797</v>
      </c>
      <c r="B1642" s="125" t="s">
        <v>12430</v>
      </c>
      <c r="C1642" s="125" t="s">
        <v>12431</v>
      </c>
      <c r="D1642" s="126" t="s">
        <v>12440</v>
      </c>
      <c r="E1642" s="127">
        <v>43830</v>
      </c>
      <c r="F1642" s="127">
        <v>43860</v>
      </c>
      <c r="G1642" s="129">
        <v>67626</v>
      </c>
    </row>
    <row r="1643" spans="1:7" x14ac:dyDescent="0.35">
      <c r="A1643" s="125" t="s">
        <v>11797</v>
      </c>
      <c r="B1643" s="125" t="s">
        <v>12430</v>
      </c>
      <c r="C1643" s="125" t="s">
        <v>12431</v>
      </c>
      <c r="D1643" s="126" t="s">
        <v>12441</v>
      </c>
      <c r="E1643" s="127">
        <v>43830</v>
      </c>
      <c r="F1643" s="127">
        <v>43860</v>
      </c>
      <c r="G1643" s="129">
        <v>60828</v>
      </c>
    </row>
    <row r="1644" spans="1:7" x14ac:dyDescent="0.35">
      <c r="A1644" s="125" t="s">
        <v>11797</v>
      </c>
      <c r="B1644" s="125" t="s">
        <v>12430</v>
      </c>
      <c r="C1644" s="125" t="s">
        <v>12431</v>
      </c>
      <c r="D1644" s="126" t="s">
        <v>12442</v>
      </c>
      <c r="E1644" s="127">
        <v>43830</v>
      </c>
      <c r="F1644" s="127">
        <v>43860</v>
      </c>
      <c r="G1644" s="129">
        <v>120508</v>
      </c>
    </row>
    <row r="1645" spans="1:7" x14ac:dyDescent="0.35">
      <c r="A1645" s="125" t="s">
        <v>11797</v>
      </c>
      <c r="B1645" s="125" t="s">
        <v>12430</v>
      </c>
      <c r="C1645" s="125" t="s">
        <v>12431</v>
      </c>
      <c r="D1645" s="126" t="s">
        <v>12443</v>
      </c>
      <c r="E1645" s="127">
        <v>43830</v>
      </c>
      <c r="F1645" s="127">
        <v>43860</v>
      </c>
      <c r="G1645" s="129">
        <v>49152</v>
      </c>
    </row>
    <row r="1646" spans="1:7" x14ac:dyDescent="0.35">
      <c r="A1646" s="125" t="s">
        <v>11797</v>
      </c>
      <c r="B1646" s="125" t="s">
        <v>12430</v>
      </c>
      <c r="C1646" s="125" t="s">
        <v>12431</v>
      </c>
      <c r="D1646" s="126" t="s">
        <v>12444</v>
      </c>
      <c r="E1646" s="127">
        <v>43830</v>
      </c>
      <c r="F1646" s="127">
        <v>43860</v>
      </c>
      <c r="G1646" s="129">
        <v>57346</v>
      </c>
    </row>
    <row r="1647" spans="1:7" x14ac:dyDescent="0.35">
      <c r="A1647" s="125" t="s">
        <v>11797</v>
      </c>
      <c r="B1647" s="125" t="s">
        <v>12430</v>
      </c>
      <c r="C1647" s="125" t="s">
        <v>12431</v>
      </c>
      <c r="D1647" s="126" t="s">
        <v>12445</v>
      </c>
      <c r="E1647" s="127">
        <v>43830</v>
      </c>
      <c r="F1647" s="127">
        <v>43860</v>
      </c>
      <c r="G1647" s="129">
        <v>63148</v>
      </c>
    </row>
    <row r="1648" spans="1:7" x14ac:dyDescent="0.35">
      <c r="A1648" s="125" t="s">
        <v>11797</v>
      </c>
      <c r="B1648" s="125" t="s">
        <v>12430</v>
      </c>
      <c r="C1648" s="125" t="s">
        <v>12431</v>
      </c>
      <c r="D1648" s="126" t="s">
        <v>12446</v>
      </c>
      <c r="E1648" s="127">
        <v>43830</v>
      </c>
      <c r="F1648" s="127">
        <v>43860</v>
      </c>
      <c r="G1648" s="129">
        <v>52503</v>
      </c>
    </row>
    <row r="1649" spans="1:7" x14ac:dyDescent="0.35">
      <c r="A1649" s="125" t="s">
        <v>11797</v>
      </c>
      <c r="B1649" s="125" t="s">
        <v>12430</v>
      </c>
      <c r="C1649" s="125" t="s">
        <v>12431</v>
      </c>
      <c r="D1649" s="126" t="s">
        <v>12447</v>
      </c>
      <c r="E1649" s="127">
        <v>43830</v>
      </c>
      <c r="F1649" s="127">
        <v>43860</v>
      </c>
      <c r="G1649" s="129">
        <v>56041</v>
      </c>
    </row>
    <row r="1650" spans="1:7" x14ac:dyDescent="0.35">
      <c r="A1650" s="125" t="s">
        <v>11797</v>
      </c>
      <c r="B1650" s="125" t="s">
        <v>12430</v>
      </c>
      <c r="C1650" s="125" t="s">
        <v>12431</v>
      </c>
      <c r="D1650" s="126" t="s">
        <v>12448</v>
      </c>
      <c r="E1650" s="127">
        <v>43830</v>
      </c>
      <c r="F1650" s="127">
        <v>43860</v>
      </c>
      <c r="G1650" s="129">
        <v>54718</v>
      </c>
    </row>
    <row r="1651" spans="1:7" x14ac:dyDescent="0.35">
      <c r="A1651" s="125" t="s">
        <v>11797</v>
      </c>
      <c r="B1651" s="125" t="s">
        <v>12430</v>
      </c>
      <c r="C1651" s="125" t="s">
        <v>12431</v>
      </c>
      <c r="D1651" s="126" t="s">
        <v>12449</v>
      </c>
      <c r="E1651" s="127">
        <v>43830</v>
      </c>
      <c r="F1651" s="127">
        <v>43860</v>
      </c>
      <c r="G1651" s="129">
        <v>45916</v>
      </c>
    </row>
    <row r="1652" spans="1:7" x14ac:dyDescent="0.35">
      <c r="A1652" s="125" t="s">
        <v>11797</v>
      </c>
      <c r="B1652" s="125" t="s">
        <v>12430</v>
      </c>
      <c r="C1652" s="125" t="s">
        <v>12431</v>
      </c>
      <c r="D1652" s="126" t="s">
        <v>12450</v>
      </c>
      <c r="E1652" s="127">
        <v>43830</v>
      </c>
      <c r="F1652" s="127">
        <v>43860</v>
      </c>
      <c r="G1652" s="129">
        <v>61160</v>
      </c>
    </row>
    <row r="1653" spans="1:7" x14ac:dyDescent="0.35">
      <c r="A1653" s="125" t="s">
        <v>11797</v>
      </c>
      <c r="B1653" s="125" t="s">
        <v>12430</v>
      </c>
      <c r="C1653" s="125" t="s">
        <v>12431</v>
      </c>
      <c r="D1653" s="126" t="s">
        <v>12451</v>
      </c>
      <c r="E1653" s="127">
        <v>43830</v>
      </c>
      <c r="F1653" s="127">
        <v>43860</v>
      </c>
      <c r="G1653" s="129">
        <v>64819</v>
      </c>
    </row>
    <row r="1654" spans="1:7" x14ac:dyDescent="0.35">
      <c r="A1654" s="125" t="s">
        <v>11797</v>
      </c>
      <c r="B1654" s="125" t="s">
        <v>12430</v>
      </c>
      <c r="C1654" s="125" t="s">
        <v>12431</v>
      </c>
      <c r="D1654" s="126" t="s">
        <v>12452</v>
      </c>
      <c r="E1654" s="127">
        <v>43830</v>
      </c>
      <c r="F1654" s="127">
        <v>43860</v>
      </c>
      <c r="G1654" s="129">
        <v>53213</v>
      </c>
    </row>
    <row r="1655" spans="1:7" x14ac:dyDescent="0.35">
      <c r="A1655" s="125" t="s">
        <v>11797</v>
      </c>
      <c r="B1655" s="125" t="s">
        <v>12430</v>
      </c>
      <c r="C1655" s="125" t="s">
        <v>12431</v>
      </c>
      <c r="D1655" s="126" t="s">
        <v>12453</v>
      </c>
      <c r="E1655" s="127">
        <v>43830</v>
      </c>
      <c r="F1655" s="127">
        <v>43860</v>
      </c>
      <c r="G1655" s="129">
        <v>42091</v>
      </c>
    </row>
    <row r="1656" spans="1:7" x14ac:dyDescent="0.35">
      <c r="A1656" s="125" t="s">
        <v>11797</v>
      </c>
      <c r="B1656" s="125" t="s">
        <v>12430</v>
      </c>
      <c r="C1656" s="125" t="s">
        <v>12431</v>
      </c>
      <c r="D1656" s="126" t="s">
        <v>12454</v>
      </c>
      <c r="E1656" s="127">
        <v>43830</v>
      </c>
      <c r="F1656" s="127">
        <v>43860</v>
      </c>
      <c r="G1656" s="129">
        <v>50604</v>
      </c>
    </row>
    <row r="1657" spans="1:7" x14ac:dyDescent="0.35">
      <c r="A1657" s="125" t="s">
        <v>11797</v>
      </c>
      <c r="B1657" s="125" t="s">
        <v>12430</v>
      </c>
      <c r="C1657" s="125" t="s">
        <v>12431</v>
      </c>
      <c r="D1657" s="126" t="s">
        <v>12455</v>
      </c>
      <c r="E1657" s="127">
        <v>43830</v>
      </c>
      <c r="F1657" s="127">
        <v>43860</v>
      </c>
      <c r="G1657" s="129">
        <v>58484</v>
      </c>
    </row>
    <row r="1658" spans="1:7" x14ac:dyDescent="0.35">
      <c r="A1658" s="125" t="s">
        <v>11797</v>
      </c>
      <c r="B1658" s="125" t="s">
        <v>12430</v>
      </c>
      <c r="C1658" s="125" t="s">
        <v>12431</v>
      </c>
      <c r="D1658" s="126" t="s">
        <v>12456</v>
      </c>
      <c r="E1658" s="127">
        <v>43830</v>
      </c>
      <c r="F1658" s="127">
        <v>43860</v>
      </c>
      <c r="G1658" s="129">
        <v>43215</v>
      </c>
    </row>
    <row r="1659" spans="1:7" x14ac:dyDescent="0.35">
      <c r="A1659" s="125" t="s">
        <v>11797</v>
      </c>
      <c r="B1659" s="125" t="s">
        <v>12430</v>
      </c>
      <c r="C1659" s="125" t="s">
        <v>12431</v>
      </c>
      <c r="D1659" s="126" t="s">
        <v>12457</v>
      </c>
      <c r="E1659" s="127">
        <v>43830</v>
      </c>
      <c r="F1659" s="127">
        <v>43860</v>
      </c>
      <c r="G1659" s="129">
        <v>50304</v>
      </c>
    </row>
    <row r="1660" spans="1:7" x14ac:dyDescent="0.35">
      <c r="A1660" s="125" t="s">
        <v>11797</v>
      </c>
      <c r="B1660" s="125" t="s">
        <v>12430</v>
      </c>
      <c r="C1660" s="125" t="s">
        <v>12431</v>
      </c>
      <c r="D1660" s="126" t="s">
        <v>12458</v>
      </c>
      <c r="E1660" s="127">
        <v>43830</v>
      </c>
      <c r="F1660" s="127">
        <v>43860</v>
      </c>
      <c r="G1660" s="129">
        <v>34425</v>
      </c>
    </row>
    <row r="1661" spans="1:7" x14ac:dyDescent="0.35">
      <c r="A1661" s="125" t="s">
        <v>11797</v>
      </c>
      <c r="B1661" s="125" t="s">
        <v>12430</v>
      </c>
      <c r="C1661" s="125" t="s">
        <v>12431</v>
      </c>
      <c r="D1661" s="126" t="s">
        <v>12459</v>
      </c>
      <c r="E1661" s="127">
        <v>43830</v>
      </c>
      <c r="F1661" s="127">
        <v>43860</v>
      </c>
      <c r="G1661" s="129">
        <v>32358</v>
      </c>
    </row>
    <row r="1662" spans="1:7" x14ac:dyDescent="0.35">
      <c r="A1662" s="125" t="s">
        <v>11797</v>
      </c>
      <c r="B1662" s="125" t="s">
        <v>12430</v>
      </c>
      <c r="C1662" s="125" t="s">
        <v>12431</v>
      </c>
      <c r="D1662" s="126" t="s">
        <v>12460</v>
      </c>
      <c r="E1662" s="127">
        <v>43830</v>
      </c>
      <c r="F1662" s="127">
        <v>43860</v>
      </c>
      <c r="G1662" s="129">
        <v>29510</v>
      </c>
    </row>
    <row r="1663" spans="1:7" x14ac:dyDescent="0.35">
      <c r="A1663" s="125" t="s">
        <v>11797</v>
      </c>
      <c r="B1663" s="125" t="s">
        <v>12430</v>
      </c>
      <c r="C1663" s="125" t="s">
        <v>12431</v>
      </c>
      <c r="D1663" s="126" t="s">
        <v>12461</v>
      </c>
      <c r="E1663" s="127">
        <v>43830</v>
      </c>
      <c r="F1663" s="127">
        <v>43860</v>
      </c>
      <c r="G1663" s="129">
        <v>37378</v>
      </c>
    </row>
    <row r="1664" spans="1:7" x14ac:dyDescent="0.35">
      <c r="A1664" s="125" t="s">
        <v>11797</v>
      </c>
      <c r="B1664" s="125" t="s">
        <v>12430</v>
      </c>
      <c r="C1664" s="125" t="s">
        <v>12431</v>
      </c>
      <c r="D1664" s="126" t="s">
        <v>12462</v>
      </c>
      <c r="E1664" s="127">
        <v>43830</v>
      </c>
      <c r="F1664" s="127">
        <v>43860</v>
      </c>
      <c r="G1664" s="129">
        <v>23605</v>
      </c>
    </row>
    <row r="1665" spans="1:7" x14ac:dyDescent="0.35">
      <c r="A1665" s="125" t="s">
        <v>11797</v>
      </c>
      <c r="B1665" s="125" t="s">
        <v>12430</v>
      </c>
      <c r="C1665" s="125" t="s">
        <v>12431</v>
      </c>
      <c r="D1665" s="126" t="s">
        <v>12463</v>
      </c>
      <c r="E1665" s="127">
        <v>43830</v>
      </c>
      <c r="F1665" s="127">
        <v>43860</v>
      </c>
      <c r="G1665" s="129">
        <v>76575</v>
      </c>
    </row>
    <row r="1666" spans="1:7" x14ac:dyDescent="0.35">
      <c r="A1666" s="125" t="s">
        <v>11797</v>
      </c>
      <c r="B1666" s="125" t="s">
        <v>12430</v>
      </c>
      <c r="C1666" s="125" t="s">
        <v>12431</v>
      </c>
      <c r="D1666" s="126" t="s">
        <v>12464</v>
      </c>
      <c r="E1666" s="127">
        <v>43830</v>
      </c>
      <c r="F1666" s="127">
        <v>43860</v>
      </c>
      <c r="G1666" s="129">
        <v>62661</v>
      </c>
    </row>
    <row r="1667" spans="1:7" x14ac:dyDescent="0.35">
      <c r="A1667" s="125" t="s">
        <v>11797</v>
      </c>
      <c r="B1667" s="125" t="s">
        <v>12430</v>
      </c>
      <c r="C1667" s="125" t="s">
        <v>12431</v>
      </c>
      <c r="D1667" s="126" t="s">
        <v>12465</v>
      </c>
      <c r="E1667" s="127">
        <v>43830</v>
      </c>
      <c r="F1667" s="127">
        <v>43860</v>
      </c>
      <c r="G1667" s="129">
        <v>55632</v>
      </c>
    </row>
    <row r="1668" spans="1:7" x14ac:dyDescent="0.35">
      <c r="A1668" s="125" t="s">
        <v>11797</v>
      </c>
      <c r="B1668" s="125" t="s">
        <v>12430</v>
      </c>
      <c r="C1668" s="125" t="s">
        <v>12431</v>
      </c>
      <c r="D1668" s="126" t="s">
        <v>12466</v>
      </c>
      <c r="E1668" s="127">
        <v>43830</v>
      </c>
      <c r="F1668" s="127">
        <v>43860</v>
      </c>
      <c r="G1668" s="129">
        <v>41473</v>
      </c>
    </row>
    <row r="1669" spans="1:7" x14ac:dyDescent="0.35">
      <c r="A1669" s="125" t="s">
        <v>11797</v>
      </c>
      <c r="B1669" s="125" t="s">
        <v>12430</v>
      </c>
      <c r="C1669" s="125" t="s">
        <v>12431</v>
      </c>
      <c r="D1669" s="126" t="s">
        <v>12467</v>
      </c>
      <c r="E1669" s="127">
        <v>43830</v>
      </c>
      <c r="F1669" s="127">
        <v>43860</v>
      </c>
      <c r="G1669" s="129">
        <v>76836.759999999995</v>
      </c>
    </row>
    <row r="1670" spans="1:7" x14ac:dyDescent="0.35">
      <c r="A1670" s="125" t="s">
        <v>11797</v>
      </c>
      <c r="B1670" s="125" t="s">
        <v>12430</v>
      </c>
      <c r="C1670" s="125" t="s">
        <v>12431</v>
      </c>
      <c r="D1670" s="126" t="s">
        <v>12468</v>
      </c>
      <c r="E1670" s="127">
        <v>43830</v>
      </c>
      <c r="F1670" s="127">
        <v>43860</v>
      </c>
      <c r="G1670" s="129">
        <v>63644.14</v>
      </c>
    </row>
    <row r="1671" spans="1:7" x14ac:dyDescent="0.35">
      <c r="A1671" s="125" t="s">
        <v>11797</v>
      </c>
      <c r="B1671" s="125" t="s">
        <v>12430</v>
      </c>
      <c r="C1671" s="125" t="s">
        <v>12431</v>
      </c>
      <c r="D1671" s="126" t="s">
        <v>12469</v>
      </c>
      <c r="E1671" s="127">
        <v>43830</v>
      </c>
      <c r="F1671" s="127">
        <v>43860</v>
      </c>
      <c r="G1671" s="129">
        <v>26455</v>
      </c>
    </row>
    <row r="1672" spans="1:7" x14ac:dyDescent="0.35">
      <c r="A1672" s="125" t="s">
        <v>11797</v>
      </c>
      <c r="B1672" s="125" t="s">
        <v>12430</v>
      </c>
      <c r="C1672" s="125" t="s">
        <v>12431</v>
      </c>
      <c r="D1672" s="126" t="s">
        <v>12470</v>
      </c>
      <c r="E1672" s="127">
        <v>43830</v>
      </c>
      <c r="F1672" s="127">
        <v>43860</v>
      </c>
      <c r="G1672" s="129">
        <v>29906</v>
      </c>
    </row>
    <row r="1673" spans="1:7" x14ac:dyDescent="0.35">
      <c r="A1673" s="125" t="s">
        <v>11797</v>
      </c>
      <c r="B1673" s="125" t="s">
        <v>12430</v>
      </c>
      <c r="C1673" s="125" t="s">
        <v>12431</v>
      </c>
      <c r="D1673" s="126" t="s">
        <v>12471</v>
      </c>
      <c r="E1673" s="127">
        <v>43830</v>
      </c>
      <c r="F1673" s="127">
        <v>43860</v>
      </c>
      <c r="G1673" s="129">
        <v>25721</v>
      </c>
    </row>
    <row r="1674" spans="1:7" x14ac:dyDescent="0.35">
      <c r="A1674" s="125" t="s">
        <v>11797</v>
      </c>
      <c r="B1674" s="125" t="s">
        <v>12430</v>
      </c>
      <c r="C1674" s="125" t="s">
        <v>12431</v>
      </c>
      <c r="D1674" s="126" t="s">
        <v>12472</v>
      </c>
      <c r="E1674" s="127">
        <v>43830</v>
      </c>
      <c r="F1674" s="127">
        <v>43860</v>
      </c>
      <c r="G1674" s="129">
        <v>26215.56</v>
      </c>
    </row>
    <row r="1675" spans="1:7" x14ac:dyDescent="0.35">
      <c r="A1675" s="125" t="s">
        <v>11797</v>
      </c>
      <c r="B1675" s="125" t="s">
        <v>12430</v>
      </c>
      <c r="C1675" s="125" t="s">
        <v>12431</v>
      </c>
      <c r="D1675" s="126" t="s">
        <v>11920</v>
      </c>
      <c r="E1675" s="127">
        <v>43830</v>
      </c>
      <c r="F1675" s="127">
        <v>43860</v>
      </c>
      <c r="G1675" s="129">
        <v>28661.78</v>
      </c>
    </row>
    <row r="1676" spans="1:7" x14ac:dyDescent="0.35">
      <c r="A1676" s="125" t="s">
        <v>11797</v>
      </c>
      <c r="B1676" s="125" t="s">
        <v>12430</v>
      </c>
      <c r="C1676" s="125" t="s">
        <v>12431</v>
      </c>
      <c r="D1676" s="126" t="s">
        <v>12473</v>
      </c>
      <c r="E1676" s="127">
        <v>43830</v>
      </c>
      <c r="F1676" s="127">
        <v>43860</v>
      </c>
      <c r="G1676" s="129">
        <v>26640</v>
      </c>
    </row>
    <row r="1677" spans="1:7" x14ac:dyDescent="0.35">
      <c r="A1677" s="125" t="s">
        <v>11797</v>
      </c>
      <c r="B1677" s="125" t="s">
        <v>12430</v>
      </c>
      <c r="C1677" s="125" t="s">
        <v>12431</v>
      </c>
      <c r="D1677" s="126" t="s">
        <v>12474</v>
      </c>
      <c r="E1677" s="127">
        <v>43830</v>
      </c>
      <c r="F1677" s="127">
        <v>43860</v>
      </c>
      <c r="G1677" s="129">
        <v>34148.1</v>
      </c>
    </row>
    <row r="1678" spans="1:7" x14ac:dyDescent="0.35">
      <c r="A1678" s="125" t="s">
        <v>11797</v>
      </c>
      <c r="B1678" s="125" t="s">
        <v>12430</v>
      </c>
      <c r="C1678" s="125" t="s">
        <v>12431</v>
      </c>
      <c r="D1678" s="126" t="s">
        <v>11922</v>
      </c>
      <c r="E1678" s="127">
        <v>43830</v>
      </c>
      <c r="F1678" s="127">
        <v>43860</v>
      </c>
      <c r="G1678" s="129">
        <v>28916.3</v>
      </c>
    </row>
    <row r="1679" spans="1:7" x14ac:dyDescent="0.35">
      <c r="A1679" s="125" t="s">
        <v>11797</v>
      </c>
      <c r="B1679" s="125" t="s">
        <v>12430</v>
      </c>
      <c r="C1679" s="125" t="s">
        <v>12431</v>
      </c>
      <c r="D1679" s="126" t="s">
        <v>12475</v>
      </c>
      <c r="E1679" s="127">
        <v>43830</v>
      </c>
      <c r="F1679" s="127">
        <v>43860</v>
      </c>
      <c r="G1679" s="129">
        <v>37315.46</v>
      </c>
    </row>
    <row r="1680" spans="1:7" x14ac:dyDescent="0.35">
      <c r="A1680" s="125" t="s">
        <v>11797</v>
      </c>
      <c r="B1680" s="125" t="s">
        <v>12430</v>
      </c>
      <c r="C1680" s="125" t="s">
        <v>12431</v>
      </c>
      <c r="D1680" s="126" t="s">
        <v>12476</v>
      </c>
      <c r="E1680" s="127">
        <v>43830</v>
      </c>
      <c r="F1680" s="127">
        <v>43860</v>
      </c>
      <c r="G1680" s="129">
        <v>44541</v>
      </c>
    </row>
    <row r="1681" spans="1:7" x14ac:dyDescent="0.35">
      <c r="A1681" s="125" t="s">
        <v>11797</v>
      </c>
      <c r="B1681" s="125" t="s">
        <v>12430</v>
      </c>
      <c r="C1681" s="125" t="s">
        <v>12431</v>
      </c>
      <c r="D1681" s="126" t="s">
        <v>12262</v>
      </c>
      <c r="E1681" s="127">
        <v>43830</v>
      </c>
      <c r="F1681" s="127">
        <v>43860</v>
      </c>
      <c r="G1681" s="129">
        <v>43882.1</v>
      </c>
    </row>
    <row r="1682" spans="1:7" x14ac:dyDescent="0.35">
      <c r="A1682" s="125" t="s">
        <v>11797</v>
      </c>
      <c r="B1682" s="125" t="s">
        <v>12430</v>
      </c>
      <c r="C1682" s="125" t="s">
        <v>12431</v>
      </c>
      <c r="D1682" s="126" t="s">
        <v>12477</v>
      </c>
      <c r="E1682" s="127">
        <v>43830</v>
      </c>
      <c r="F1682" s="127">
        <v>43860</v>
      </c>
      <c r="G1682" s="129">
        <v>43692.6</v>
      </c>
    </row>
    <row r="1683" spans="1:7" x14ac:dyDescent="0.35">
      <c r="A1683" s="125" t="s">
        <v>11797</v>
      </c>
      <c r="B1683" s="125" t="s">
        <v>12430</v>
      </c>
      <c r="C1683" s="125" t="s">
        <v>12431</v>
      </c>
      <c r="D1683" s="126" t="s">
        <v>12478</v>
      </c>
      <c r="E1683" s="127">
        <v>43830</v>
      </c>
      <c r="F1683" s="127">
        <v>43860</v>
      </c>
      <c r="G1683" s="129">
        <v>5599.44</v>
      </c>
    </row>
    <row r="1684" spans="1:7" x14ac:dyDescent="0.35">
      <c r="A1684" s="125" t="s">
        <v>11797</v>
      </c>
      <c r="B1684" s="125" t="s">
        <v>12430</v>
      </c>
      <c r="C1684" s="125" t="s">
        <v>12431</v>
      </c>
      <c r="D1684" s="126" t="s">
        <v>12479</v>
      </c>
      <c r="E1684" s="127">
        <v>43830</v>
      </c>
      <c r="F1684" s="127">
        <v>43860</v>
      </c>
      <c r="G1684" s="129">
        <v>51639.28</v>
      </c>
    </row>
    <row r="1685" spans="1:7" x14ac:dyDescent="0.35">
      <c r="A1685" s="125" t="s">
        <v>11797</v>
      </c>
      <c r="B1685" s="125" t="s">
        <v>12430</v>
      </c>
      <c r="C1685" s="125" t="s">
        <v>12431</v>
      </c>
      <c r="D1685" s="126" t="s">
        <v>12480</v>
      </c>
      <c r="E1685" s="127">
        <v>43861</v>
      </c>
      <c r="F1685" s="127">
        <v>43889</v>
      </c>
      <c r="G1685" s="129">
        <v>45993</v>
      </c>
    </row>
    <row r="1686" spans="1:7" x14ac:dyDescent="0.35">
      <c r="A1686" s="125" t="s">
        <v>11797</v>
      </c>
      <c r="B1686" s="125" t="s">
        <v>12430</v>
      </c>
      <c r="C1686" s="125" t="s">
        <v>12431</v>
      </c>
      <c r="D1686" s="126" t="s">
        <v>12481</v>
      </c>
      <c r="E1686" s="127">
        <v>43861</v>
      </c>
      <c r="F1686" s="127">
        <v>43889</v>
      </c>
      <c r="G1686" s="129">
        <v>52554</v>
      </c>
    </row>
    <row r="1687" spans="1:7" x14ac:dyDescent="0.35">
      <c r="A1687" s="125" t="s">
        <v>11797</v>
      </c>
      <c r="B1687" s="125" t="s">
        <v>12430</v>
      </c>
      <c r="C1687" s="125" t="s">
        <v>12431</v>
      </c>
      <c r="D1687" s="126" t="s">
        <v>12482</v>
      </c>
      <c r="E1687" s="127">
        <v>43861</v>
      </c>
      <c r="F1687" s="127">
        <v>43889</v>
      </c>
      <c r="G1687" s="129">
        <v>45274</v>
      </c>
    </row>
    <row r="1688" spans="1:7" x14ac:dyDescent="0.35">
      <c r="A1688" s="125" t="s">
        <v>11797</v>
      </c>
      <c r="B1688" s="125" t="s">
        <v>12430</v>
      </c>
      <c r="C1688" s="125" t="s">
        <v>12431</v>
      </c>
      <c r="D1688" s="126" t="s">
        <v>12483</v>
      </c>
      <c r="E1688" s="127">
        <v>43861</v>
      </c>
      <c r="F1688" s="127">
        <v>43889</v>
      </c>
      <c r="G1688" s="129">
        <v>47820</v>
      </c>
    </row>
    <row r="1689" spans="1:7" x14ac:dyDescent="0.35">
      <c r="A1689" s="125" t="s">
        <v>11797</v>
      </c>
      <c r="B1689" s="125" t="s">
        <v>12430</v>
      </c>
      <c r="C1689" s="125" t="s">
        <v>12431</v>
      </c>
      <c r="D1689" s="126" t="s">
        <v>12484</v>
      </c>
      <c r="E1689" s="127">
        <v>43861</v>
      </c>
      <c r="F1689" s="127">
        <v>43889</v>
      </c>
      <c r="G1689" s="129">
        <v>32113</v>
      </c>
    </row>
    <row r="1690" spans="1:7" x14ac:dyDescent="0.35">
      <c r="A1690" s="125" t="s">
        <v>11797</v>
      </c>
      <c r="B1690" s="125" t="s">
        <v>12430</v>
      </c>
      <c r="C1690" s="125" t="s">
        <v>12431</v>
      </c>
      <c r="D1690" s="126" t="s">
        <v>12485</v>
      </c>
      <c r="E1690" s="127">
        <v>43861</v>
      </c>
      <c r="F1690" s="127">
        <v>43889</v>
      </c>
      <c r="G1690" s="129">
        <v>36556</v>
      </c>
    </row>
    <row r="1691" spans="1:7" x14ac:dyDescent="0.35">
      <c r="A1691" s="125" t="s">
        <v>11797</v>
      </c>
      <c r="B1691" s="125" t="s">
        <v>12430</v>
      </c>
      <c r="C1691" s="125" t="s">
        <v>12431</v>
      </c>
      <c r="D1691" s="126" t="s">
        <v>12486</v>
      </c>
      <c r="E1691" s="127">
        <v>43861</v>
      </c>
      <c r="F1691" s="127">
        <v>43889</v>
      </c>
      <c r="G1691" s="129">
        <v>21774</v>
      </c>
    </row>
    <row r="1692" spans="1:7" x14ac:dyDescent="0.35">
      <c r="A1692" s="125" t="s">
        <v>11797</v>
      </c>
      <c r="B1692" s="125" t="s">
        <v>12430</v>
      </c>
      <c r="C1692" s="125" t="s">
        <v>12431</v>
      </c>
      <c r="D1692" s="126" t="s">
        <v>12487</v>
      </c>
      <c r="E1692" s="127">
        <v>43861</v>
      </c>
      <c r="F1692" s="127">
        <v>43889</v>
      </c>
      <c r="G1692" s="129">
        <v>44592</v>
      </c>
    </row>
    <row r="1693" spans="1:7" x14ac:dyDescent="0.35">
      <c r="A1693" s="125" t="s">
        <v>11797</v>
      </c>
      <c r="B1693" s="125" t="s">
        <v>12430</v>
      </c>
      <c r="C1693" s="125" t="s">
        <v>12431</v>
      </c>
      <c r="D1693" s="126" t="s">
        <v>12488</v>
      </c>
      <c r="E1693" s="127">
        <v>43889</v>
      </c>
      <c r="F1693" s="127">
        <v>43921</v>
      </c>
      <c r="G1693" s="129">
        <v>43027</v>
      </c>
    </row>
    <row r="1694" spans="1:7" x14ac:dyDescent="0.35">
      <c r="A1694" s="125" t="s">
        <v>11797</v>
      </c>
      <c r="B1694" s="125" t="s">
        <v>12430</v>
      </c>
      <c r="C1694" s="125" t="s">
        <v>12431</v>
      </c>
      <c r="D1694" s="126" t="s">
        <v>12489</v>
      </c>
      <c r="E1694" s="127">
        <v>43889</v>
      </c>
      <c r="F1694" s="127">
        <v>43921</v>
      </c>
      <c r="G1694" s="129">
        <v>33761</v>
      </c>
    </row>
    <row r="1695" spans="1:7" x14ac:dyDescent="0.35">
      <c r="A1695" s="125" t="s">
        <v>11797</v>
      </c>
      <c r="B1695" s="125" t="s">
        <v>12430</v>
      </c>
      <c r="C1695" s="125" t="s">
        <v>12431</v>
      </c>
      <c r="D1695" s="126" t="s">
        <v>12490</v>
      </c>
      <c r="E1695" s="127">
        <v>43889</v>
      </c>
      <c r="F1695" s="127">
        <v>43921</v>
      </c>
      <c r="G1695" s="129">
        <v>34199</v>
      </c>
    </row>
    <row r="1696" spans="1:7" x14ac:dyDescent="0.35">
      <c r="A1696" s="125" t="s">
        <v>11797</v>
      </c>
      <c r="B1696" s="125" t="s">
        <v>12430</v>
      </c>
      <c r="C1696" s="125" t="s">
        <v>12431</v>
      </c>
      <c r="D1696" s="126" t="s">
        <v>12491</v>
      </c>
      <c r="E1696" s="127">
        <v>43889</v>
      </c>
      <c r="F1696" s="127">
        <v>43921</v>
      </c>
      <c r="G1696" s="129">
        <v>51823</v>
      </c>
    </row>
    <row r="1697" spans="1:7" x14ac:dyDescent="0.35">
      <c r="A1697" s="125" t="s">
        <v>11797</v>
      </c>
      <c r="B1697" s="125" t="s">
        <v>12430</v>
      </c>
      <c r="C1697" s="125" t="s">
        <v>12431</v>
      </c>
      <c r="D1697" s="126" t="s">
        <v>12492</v>
      </c>
      <c r="E1697" s="127">
        <v>43889</v>
      </c>
      <c r="F1697" s="127">
        <v>43921</v>
      </c>
      <c r="G1697" s="129">
        <v>47121</v>
      </c>
    </row>
    <row r="1698" spans="1:7" x14ac:dyDescent="0.35">
      <c r="A1698" s="125" t="s">
        <v>11797</v>
      </c>
      <c r="B1698" s="125" t="s">
        <v>12430</v>
      </c>
      <c r="C1698" s="125" t="s">
        <v>12431</v>
      </c>
      <c r="D1698" s="126" t="s">
        <v>12493</v>
      </c>
      <c r="E1698" s="127">
        <v>43889</v>
      </c>
      <c r="F1698" s="127">
        <v>43921</v>
      </c>
      <c r="G1698" s="129">
        <v>43944</v>
      </c>
    </row>
    <row r="1699" spans="1:7" x14ac:dyDescent="0.35">
      <c r="A1699" s="125" t="s">
        <v>11797</v>
      </c>
      <c r="B1699" s="125" t="s">
        <v>12430</v>
      </c>
      <c r="C1699" s="125" t="s">
        <v>12431</v>
      </c>
      <c r="D1699" s="126" t="s">
        <v>12494</v>
      </c>
      <c r="E1699" s="127">
        <v>43889</v>
      </c>
      <c r="F1699" s="127">
        <v>43921</v>
      </c>
      <c r="G1699" s="129">
        <v>59019</v>
      </c>
    </row>
    <row r="1700" spans="1:7" x14ac:dyDescent="0.35">
      <c r="A1700" s="125" t="s">
        <v>11797</v>
      </c>
      <c r="B1700" s="125" t="s">
        <v>12430</v>
      </c>
      <c r="C1700" s="125" t="s">
        <v>12431</v>
      </c>
      <c r="D1700" s="126" t="s">
        <v>12495</v>
      </c>
      <c r="E1700" s="127">
        <v>43889</v>
      </c>
      <c r="F1700" s="127">
        <v>43921</v>
      </c>
      <c r="G1700" s="129">
        <v>48089</v>
      </c>
    </row>
    <row r="1701" spans="1:7" x14ac:dyDescent="0.35">
      <c r="A1701" s="125" t="s">
        <v>11797</v>
      </c>
      <c r="B1701" s="125" t="s">
        <v>12430</v>
      </c>
      <c r="C1701" s="125" t="s">
        <v>12431</v>
      </c>
      <c r="D1701" s="126" t="s">
        <v>12496</v>
      </c>
      <c r="E1701" s="127">
        <v>43889</v>
      </c>
      <c r="F1701" s="127">
        <v>43921</v>
      </c>
      <c r="G1701" s="129">
        <v>48984</v>
      </c>
    </row>
    <row r="1702" spans="1:7" x14ac:dyDescent="0.35">
      <c r="A1702" s="125" t="s">
        <v>11797</v>
      </c>
      <c r="B1702" s="125" t="s">
        <v>12430</v>
      </c>
      <c r="C1702" s="125" t="s">
        <v>12431</v>
      </c>
      <c r="D1702" s="126" t="s">
        <v>12497</v>
      </c>
      <c r="E1702" s="127">
        <v>43889</v>
      </c>
      <c r="F1702" s="127">
        <v>43921</v>
      </c>
      <c r="G1702" s="129">
        <v>43116</v>
      </c>
    </row>
    <row r="1703" spans="1:7" x14ac:dyDescent="0.35">
      <c r="A1703" s="125" t="s">
        <v>11797</v>
      </c>
      <c r="B1703" s="125" t="s">
        <v>12430</v>
      </c>
      <c r="C1703" s="125" t="s">
        <v>12431</v>
      </c>
      <c r="D1703" s="126" t="s">
        <v>12498</v>
      </c>
      <c r="E1703" s="127">
        <v>43951</v>
      </c>
      <c r="F1703" s="127">
        <v>43982</v>
      </c>
      <c r="G1703" s="129">
        <v>54107</v>
      </c>
    </row>
    <row r="1704" spans="1:7" x14ac:dyDescent="0.35">
      <c r="A1704" s="125" t="s">
        <v>11797</v>
      </c>
      <c r="B1704" s="125" t="s">
        <v>12430</v>
      </c>
      <c r="C1704" s="125" t="s">
        <v>12431</v>
      </c>
      <c r="D1704" s="126" t="s">
        <v>12499</v>
      </c>
      <c r="E1704" s="127">
        <v>43951</v>
      </c>
      <c r="F1704" s="127">
        <v>43982</v>
      </c>
      <c r="G1704" s="129">
        <v>32373</v>
      </c>
    </row>
    <row r="1705" spans="1:7" x14ac:dyDescent="0.35">
      <c r="A1705" s="125" t="s">
        <v>11797</v>
      </c>
      <c r="B1705" s="125" t="s">
        <v>12430</v>
      </c>
      <c r="C1705" s="125" t="s">
        <v>12431</v>
      </c>
      <c r="D1705" s="126" t="s">
        <v>12500</v>
      </c>
      <c r="E1705" s="127">
        <v>43951</v>
      </c>
      <c r="F1705" s="127">
        <v>43982</v>
      </c>
      <c r="G1705" s="129">
        <v>47946</v>
      </c>
    </row>
    <row r="1706" spans="1:7" x14ac:dyDescent="0.35">
      <c r="A1706" s="125" t="s">
        <v>11797</v>
      </c>
      <c r="B1706" s="125" t="s">
        <v>12430</v>
      </c>
      <c r="C1706" s="125" t="s">
        <v>12431</v>
      </c>
      <c r="D1706" s="126" t="s">
        <v>12501</v>
      </c>
      <c r="E1706" s="127">
        <v>43951</v>
      </c>
      <c r="F1706" s="127">
        <v>43982</v>
      </c>
      <c r="G1706" s="129">
        <v>62910</v>
      </c>
    </row>
    <row r="1707" spans="1:7" x14ac:dyDescent="0.35">
      <c r="A1707" s="125" t="s">
        <v>11797</v>
      </c>
      <c r="B1707" s="125" t="s">
        <v>12430</v>
      </c>
      <c r="C1707" s="125" t="s">
        <v>12431</v>
      </c>
      <c r="D1707" s="126" t="s">
        <v>12502</v>
      </c>
      <c r="E1707" s="127">
        <v>43951</v>
      </c>
      <c r="F1707" s="127">
        <v>43982</v>
      </c>
      <c r="G1707" s="129">
        <v>48956</v>
      </c>
    </row>
    <row r="1708" spans="1:7" x14ac:dyDescent="0.35">
      <c r="A1708" s="125" t="s">
        <v>11797</v>
      </c>
      <c r="B1708" s="125" t="s">
        <v>12430</v>
      </c>
      <c r="C1708" s="125" t="s">
        <v>12431</v>
      </c>
      <c r="D1708" s="126" t="s">
        <v>12503</v>
      </c>
      <c r="E1708" s="127">
        <v>43951</v>
      </c>
      <c r="F1708" s="127">
        <v>43982</v>
      </c>
      <c r="G1708" s="129">
        <v>58965</v>
      </c>
    </row>
    <row r="1709" spans="1:7" x14ac:dyDescent="0.35">
      <c r="A1709" s="125" t="s">
        <v>11797</v>
      </c>
      <c r="B1709" s="125" t="s">
        <v>12430</v>
      </c>
      <c r="C1709" s="125" t="s">
        <v>12431</v>
      </c>
      <c r="D1709" s="126" t="s">
        <v>12504</v>
      </c>
      <c r="E1709" s="127">
        <v>43951</v>
      </c>
      <c r="F1709" s="127">
        <v>43982</v>
      </c>
      <c r="G1709" s="129">
        <v>44211</v>
      </c>
    </row>
    <row r="1710" spans="1:7" x14ac:dyDescent="0.35">
      <c r="A1710" s="125" t="s">
        <v>11797</v>
      </c>
      <c r="B1710" s="125" t="s">
        <v>12430</v>
      </c>
      <c r="C1710" s="125" t="s">
        <v>12431</v>
      </c>
      <c r="D1710" s="126" t="s">
        <v>12505</v>
      </c>
      <c r="E1710" s="127">
        <v>43982</v>
      </c>
      <c r="F1710" s="127">
        <v>44012</v>
      </c>
      <c r="G1710" s="129">
        <v>29215</v>
      </c>
    </row>
    <row r="1711" spans="1:7" x14ac:dyDescent="0.35">
      <c r="A1711" s="125" t="s">
        <v>11797</v>
      </c>
      <c r="B1711" s="125" t="s">
        <v>12430</v>
      </c>
      <c r="C1711" s="125" t="s">
        <v>12431</v>
      </c>
      <c r="D1711" s="126" t="s">
        <v>12506</v>
      </c>
      <c r="E1711" s="127">
        <v>43982</v>
      </c>
      <c r="F1711" s="127">
        <v>44012</v>
      </c>
      <c r="G1711" s="129">
        <v>23519</v>
      </c>
    </row>
    <row r="1712" spans="1:7" x14ac:dyDescent="0.35">
      <c r="A1712" s="125" t="s">
        <v>11797</v>
      </c>
      <c r="B1712" s="125" t="s">
        <v>12430</v>
      </c>
      <c r="C1712" s="125" t="s">
        <v>12431</v>
      </c>
      <c r="D1712" s="126" t="s">
        <v>12507</v>
      </c>
      <c r="E1712" s="127">
        <v>43982</v>
      </c>
      <c r="F1712" s="127">
        <v>44012</v>
      </c>
      <c r="G1712" s="129">
        <v>22935</v>
      </c>
    </row>
    <row r="1713" spans="1:7" x14ac:dyDescent="0.35">
      <c r="A1713" s="125" t="s">
        <v>11797</v>
      </c>
      <c r="B1713" s="125" t="s">
        <v>12430</v>
      </c>
      <c r="C1713" s="125" t="s">
        <v>12431</v>
      </c>
      <c r="D1713" s="126" t="s">
        <v>12508</v>
      </c>
      <c r="E1713" s="127">
        <v>43982</v>
      </c>
      <c r="F1713" s="127">
        <v>44012</v>
      </c>
      <c r="G1713" s="129">
        <v>34745</v>
      </c>
    </row>
    <row r="1714" spans="1:7" x14ac:dyDescent="0.35">
      <c r="A1714" s="125" t="s">
        <v>11797</v>
      </c>
      <c r="B1714" s="125" t="s">
        <v>12430</v>
      </c>
      <c r="C1714" s="125" t="s">
        <v>12431</v>
      </c>
      <c r="D1714" s="126" t="s">
        <v>12509</v>
      </c>
      <c r="E1714" s="127">
        <v>43982</v>
      </c>
      <c r="F1714" s="127">
        <v>44012</v>
      </c>
      <c r="G1714" s="129">
        <v>11928</v>
      </c>
    </row>
    <row r="1715" spans="1:7" x14ac:dyDescent="0.35">
      <c r="A1715" s="125" t="s">
        <v>11797</v>
      </c>
      <c r="B1715" s="125" t="s">
        <v>12430</v>
      </c>
      <c r="C1715" s="125" t="s">
        <v>12431</v>
      </c>
      <c r="D1715" s="126" t="s">
        <v>12510</v>
      </c>
      <c r="E1715" s="127">
        <v>43982</v>
      </c>
      <c r="F1715" s="127">
        <v>44012</v>
      </c>
      <c r="G1715" s="129">
        <v>55929</v>
      </c>
    </row>
    <row r="1716" spans="1:7" x14ac:dyDescent="0.35">
      <c r="A1716" s="125" t="s">
        <v>11797</v>
      </c>
      <c r="B1716" s="125" t="s">
        <v>12430</v>
      </c>
      <c r="C1716" s="125" t="s">
        <v>12431</v>
      </c>
      <c r="D1716" s="126" t="s">
        <v>12511</v>
      </c>
      <c r="E1716" s="127">
        <v>43982</v>
      </c>
      <c r="F1716" s="127">
        <v>44012</v>
      </c>
      <c r="G1716" s="129">
        <v>7248</v>
      </c>
    </row>
    <row r="1717" spans="1:7" x14ac:dyDescent="0.35">
      <c r="A1717" s="125" t="s">
        <v>11797</v>
      </c>
      <c r="B1717" s="125" t="s">
        <v>12430</v>
      </c>
      <c r="C1717" s="125" t="s">
        <v>12431</v>
      </c>
      <c r="D1717" s="126" t="s">
        <v>12512</v>
      </c>
      <c r="E1717" s="127">
        <v>43982</v>
      </c>
      <c r="F1717" s="127">
        <v>44012</v>
      </c>
      <c r="G1717" s="129">
        <v>51211</v>
      </c>
    </row>
    <row r="1718" spans="1:7" x14ac:dyDescent="0.35">
      <c r="A1718" s="125" t="s">
        <v>11797</v>
      </c>
      <c r="B1718" s="125" t="s">
        <v>12430</v>
      </c>
      <c r="C1718" s="125" t="s">
        <v>12431</v>
      </c>
      <c r="D1718" s="126" t="s">
        <v>12513</v>
      </c>
      <c r="E1718" s="127">
        <v>43982</v>
      </c>
      <c r="F1718" s="127">
        <v>44012</v>
      </c>
      <c r="G1718" s="129">
        <v>14752</v>
      </c>
    </row>
    <row r="1719" spans="1:7" x14ac:dyDescent="0.35">
      <c r="A1719" s="125" t="s">
        <v>11797</v>
      </c>
      <c r="B1719" s="125" t="s">
        <v>12430</v>
      </c>
      <c r="C1719" s="125" t="s">
        <v>12431</v>
      </c>
      <c r="D1719" s="126" t="s">
        <v>12514</v>
      </c>
      <c r="E1719" s="127">
        <v>44012</v>
      </c>
      <c r="F1719" s="127">
        <v>44042</v>
      </c>
      <c r="G1719" s="129">
        <v>32334</v>
      </c>
    </row>
    <row r="1720" spans="1:7" x14ac:dyDescent="0.35">
      <c r="A1720" s="125" t="s">
        <v>11797</v>
      </c>
      <c r="B1720" s="125" t="s">
        <v>12430</v>
      </c>
      <c r="C1720" s="125" t="s">
        <v>12431</v>
      </c>
      <c r="D1720" s="126" t="s">
        <v>12515</v>
      </c>
      <c r="E1720" s="127">
        <v>44012</v>
      </c>
      <c r="F1720" s="127">
        <v>44042</v>
      </c>
      <c r="G1720" s="129">
        <v>11691</v>
      </c>
    </row>
    <row r="1721" spans="1:7" x14ac:dyDescent="0.35">
      <c r="A1721" s="125" t="s">
        <v>11797</v>
      </c>
      <c r="B1721" s="125" t="s">
        <v>12430</v>
      </c>
      <c r="C1721" s="125" t="s">
        <v>12431</v>
      </c>
      <c r="D1721" s="126" t="s">
        <v>12516</v>
      </c>
      <c r="E1721" s="127">
        <v>44012</v>
      </c>
      <c r="F1721" s="127">
        <v>44042</v>
      </c>
      <c r="G1721" s="129">
        <v>51211</v>
      </c>
    </row>
    <row r="1722" spans="1:7" x14ac:dyDescent="0.35">
      <c r="A1722" s="125" t="s">
        <v>11797</v>
      </c>
      <c r="B1722" s="125" t="s">
        <v>12430</v>
      </c>
      <c r="C1722" s="125" t="s">
        <v>12431</v>
      </c>
      <c r="D1722" s="126" t="s">
        <v>12517</v>
      </c>
      <c r="E1722" s="127">
        <v>44012</v>
      </c>
      <c r="F1722" s="127">
        <v>44042</v>
      </c>
      <c r="G1722" s="129">
        <v>10540</v>
      </c>
    </row>
    <row r="1723" spans="1:7" x14ac:dyDescent="0.35">
      <c r="A1723" s="125" t="s">
        <v>11797</v>
      </c>
      <c r="B1723" s="125" t="s">
        <v>12430</v>
      </c>
      <c r="C1723" s="125" t="s">
        <v>12431</v>
      </c>
      <c r="D1723" s="126" t="s">
        <v>12518</v>
      </c>
      <c r="E1723" s="127">
        <v>44012</v>
      </c>
      <c r="F1723" s="127">
        <v>44042</v>
      </c>
      <c r="G1723" s="129">
        <v>36531</v>
      </c>
    </row>
    <row r="1724" spans="1:7" x14ac:dyDescent="0.35">
      <c r="A1724" s="125" t="s">
        <v>11797</v>
      </c>
      <c r="B1724" s="125" t="s">
        <v>12430</v>
      </c>
      <c r="C1724" s="125" t="s">
        <v>12431</v>
      </c>
      <c r="D1724" s="126" t="s">
        <v>12519</v>
      </c>
      <c r="E1724" s="127">
        <v>44012</v>
      </c>
      <c r="F1724" s="127">
        <v>44042</v>
      </c>
      <c r="G1724" s="129">
        <v>19860</v>
      </c>
    </row>
    <row r="1725" spans="1:7" x14ac:dyDescent="0.35">
      <c r="A1725" s="125" t="s">
        <v>11797</v>
      </c>
      <c r="B1725" s="125" t="s">
        <v>12430</v>
      </c>
      <c r="C1725" s="125" t="s">
        <v>12431</v>
      </c>
      <c r="D1725" s="126" t="s">
        <v>12520</v>
      </c>
      <c r="E1725" s="127">
        <v>44012</v>
      </c>
      <c r="F1725" s="127">
        <v>44042</v>
      </c>
      <c r="G1725" s="129">
        <v>37919</v>
      </c>
    </row>
    <row r="1726" spans="1:7" x14ac:dyDescent="0.35">
      <c r="A1726" s="125" t="s">
        <v>11797</v>
      </c>
      <c r="B1726" s="125" t="s">
        <v>12430</v>
      </c>
      <c r="C1726" s="125" t="s">
        <v>12431</v>
      </c>
      <c r="D1726" s="126" t="s">
        <v>12222</v>
      </c>
      <c r="E1726" s="127">
        <v>44012</v>
      </c>
      <c r="F1726" s="127">
        <v>44042</v>
      </c>
      <c r="G1726" s="129">
        <v>19841</v>
      </c>
    </row>
    <row r="1727" spans="1:7" x14ac:dyDescent="0.35">
      <c r="A1727" s="125" t="s">
        <v>11797</v>
      </c>
      <c r="B1727" s="125" t="s">
        <v>12430</v>
      </c>
      <c r="C1727" s="125" t="s">
        <v>12431</v>
      </c>
      <c r="D1727" s="126" t="s">
        <v>12223</v>
      </c>
      <c r="E1727" s="127">
        <v>44012</v>
      </c>
      <c r="F1727" s="127">
        <v>44042</v>
      </c>
      <c r="G1727" s="129">
        <v>30720</v>
      </c>
    </row>
    <row r="1728" spans="1:7" x14ac:dyDescent="0.35">
      <c r="A1728" s="125" t="s">
        <v>11797</v>
      </c>
      <c r="B1728" s="125" t="s">
        <v>12430</v>
      </c>
      <c r="C1728" s="125" t="s">
        <v>12431</v>
      </c>
      <c r="D1728" s="126" t="s">
        <v>12521</v>
      </c>
      <c r="E1728" s="127">
        <v>44012</v>
      </c>
      <c r="F1728" s="127">
        <v>44042</v>
      </c>
      <c r="G1728" s="129">
        <v>12425</v>
      </c>
    </row>
    <row r="1729" spans="1:7" x14ac:dyDescent="0.35">
      <c r="A1729" s="125" t="s">
        <v>11797</v>
      </c>
      <c r="B1729" s="125" t="s">
        <v>12430</v>
      </c>
      <c r="C1729" s="125" t="s">
        <v>12431</v>
      </c>
      <c r="D1729" s="126" t="s">
        <v>12522</v>
      </c>
      <c r="E1729" s="127">
        <v>44012</v>
      </c>
      <c r="F1729" s="127">
        <v>44042</v>
      </c>
      <c r="G1729" s="129">
        <v>41522</v>
      </c>
    </row>
    <row r="1730" spans="1:7" x14ac:dyDescent="0.35">
      <c r="A1730" s="125" t="s">
        <v>11797</v>
      </c>
      <c r="B1730" s="125" t="s">
        <v>12430</v>
      </c>
      <c r="C1730" s="125" t="s">
        <v>12431</v>
      </c>
      <c r="D1730" s="126" t="s">
        <v>12523</v>
      </c>
      <c r="E1730" s="127">
        <v>44012</v>
      </c>
      <c r="F1730" s="127">
        <v>44042</v>
      </c>
      <c r="G1730" s="129">
        <v>22705</v>
      </c>
    </row>
    <row r="1731" spans="1:7" x14ac:dyDescent="0.35">
      <c r="A1731" s="125" t="s">
        <v>11797</v>
      </c>
      <c r="B1731" s="125" t="s">
        <v>12430</v>
      </c>
      <c r="C1731" s="125" t="s">
        <v>12431</v>
      </c>
      <c r="D1731" s="126" t="s">
        <v>12524</v>
      </c>
      <c r="E1731" s="127">
        <v>44043</v>
      </c>
      <c r="F1731" s="127">
        <v>44073</v>
      </c>
      <c r="G1731" s="129">
        <v>43602</v>
      </c>
    </row>
    <row r="1732" spans="1:7" x14ac:dyDescent="0.35">
      <c r="A1732" s="125" t="s">
        <v>11797</v>
      </c>
      <c r="B1732" s="125" t="s">
        <v>12430</v>
      </c>
      <c r="C1732" s="125" t="s">
        <v>12431</v>
      </c>
      <c r="D1732" s="126" t="s">
        <v>12225</v>
      </c>
      <c r="E1732" s="127">
        <v>44043</v>
      </c>
      <c r="F1732" s="127">
        <v>44073</v>
      </c>
      <c r="G1732" s="129">
        <v>29085</v>
      </c>
    </row>
    <row r="1733" spans="1:7" x14ac:dyDescent="0.35">
      <c r="A1733" s="125" t="s">
        <v>11797</v>
      </c>
      <c r="B1733" s="125" t="s">
        <v>12430</v>
      </c>
      <c r="C1733" s="125" t="s">
        <v>12431</v>
      </c>
      <c r="D1733" s="126" t="s">
        <v>12226</v>
      </c>
      <c r="E1733" s="127">
        <v>44043</v>
      </c>
      <c r="F1733" s="127">
        <v>44073</v>
      </c>
      <c r="G1733" s="129">
        <v>36266</v>
      </c>
    </row>
    <row r="1734" spans="1:7" x14ac:dyDescent="0.35">
      <c r="A1734" s="125" t="s">
        <v>11797</v>
      </c>
      <c r="B1734" s="125" t="s">
        <v>12430</v>
      </c>
      <c r="C1734" s="125" t="s">
        <v>12431</v>
      </c>
      <c r="D1734" s="126" t="s">
        <v>12227</v>
      </c>
      <c r="E1734" s="127">
        <v>44043</v>
      </c>
      <c r="F1734" s="127">
        <v>44073</v>
      </c>
      <c r="G1734" s="129">
        <v>45864</v>
      </c>
    </row>
    <row r="1735" spans="1:7" x14ac:dyDescent="0.35">
      <c r="A1735" s="125" t="s">
        <v>11797</v>
      </c>
      <c r="B1735" s="125" t="s">
        <v>12430</v>
      </c>
      <c r="C1735" s="125" t="s">
        <v>12431</v>
      </c>
      <c r="D1735" s="126" t="s">
        <v>12525</v>
      </c>
      <c r="E1735" s="127">
        <v>44074</v>
      </c>
      <c r="F1735" s="127">
        <v>44104</v>
      </c>
      <c r="G1735" s="129">
        <v>49581</v>
      </c>
    </row>
    <row r="1736" spans="1:7" x14ac:dyDescent="0.35">
      <c r="A1736" s="125" t="s">
        <v>11797</v>
      </c>
      <c r="B1736" s="125" t="s">
        <v>12430</v>
      </c>
      <c r="C1736" s="125" t="s">
        <v>12431</v>
      </c>
      <c r="D1736" s="126" t="s">
        <v>12526</v>
      </c>
      <c r="E1736" s="127">
        <v>44074</v>
      </c>
      <c r="F1736" s="127">
        <v>44104</v>
      </c>
      <c r="G1736" s="129">
        <v>40383</v>
      </c>
    </row>
    <row r="1737" spans="1:7" x14ac:dyDescent="0.35">
      <c r="A1737" s="125" t="s">
        <v>11797</v>
      </c>
      <c r="B1737" s="125" t="s">
        <v>12430</v>
      </c>
      <c r="C1737" s="125" t="s">
        <v>12431</v>
      </c>
      <c r="D1737" s="126" t="s">
        <v>12527</v>
      </c>
      <c r="E1737" s="127">
        <v>44074</v>
      </c>
      <c r="F1737" s="127">
        <v>44104</v>
      </c>
      <c r="G1737" s="129">
        <v>24766</v>
      </c>
    </row>
    <row r="1738" spans="1:7" x14ac:dyDescent="0.35">
      <c r="A1738" s="125" t="s">
        <v>11797</v>
      </c>
      <c r="B1738" s="125" t="s">
        <v>12430</v>
      </c>
      <c r="C1738" s="125" t="s">
        <v>12431</v>
      </c>
      <c r="D1738" s="126" t="s">
        <v>12528</v>
      </c>
      <c r="E1738" s="127">
        <v>44074</v>
      </c>
      <c r="F1738" s="127">
        <v>44104</v>
      </c>
      <c r="G1738" s="129">
        <v>18624</v>
      </c>
    </row>
    <row r="1739" spans="1:7" x14ac:dyDescent="0.35">
      <c r="A1739" s="125" t="s">
        <v>11797</v>
      </c>
      <c r="B1739" s="125" t="s">
        <v>12430</v>
      </c>
      <c r="C1739" s="125" t="s">
        <v>12431</v>
      </c>
      <c r="D1739" s="126" t="s">
        <v>12529</v>
      </c>
      <c r="E1739" s="127">
        <v>44074</v>
      </c>
      <c r="F1739" s="127">
        <v>44104</v>
      </c>
      <c r="G1739" s="129">
        <v>18393</v>
      </c>
    </row>
    <row r="1740" spans="1:7" x14ac:dyDescent="0.35">
      <c r="A1740" s="125" t="s">
        <v>11797</v>
      </c>
      <c r="B1740" s="125" t="s">
        <v>12430</v>
      </c>
      <c r="C1740" s="125" t="s">
        <v>12431</v>
      </c>
      <c r="D1740" s="126" t="s">
        <v>12233</v>
      </c>
      <c r="E1740" s="127">
        <v>44074</v>
      </c>
      <c r="F1740" s="127">
        <v>44104</v>
      </c>
      <c r="G1740" s="129">
        <v>35162</v>
      </c>
    </row>
    <row r="1741" spans="1:7" x14ac:dyDescent="0.35">
      <c r="A1741" s="125" t="s">
        <v>11797</v>
      </c>
      <c r="B1741" s="125" t="s">
        <v>12430</v>
      </c>
      <c r="C1741" s="125" t="s">
        <v>12431</v>
      </c>
      <c r="D1741" s="126" t="s">
        <v>12234</v>
      </c>
      <c r="E1741" s="127">
        <v>44074</v>
      </c>
      <c r="F1741" s="127">
        <v>44104</v>
      </c>
      <c r="G1741" s="129">
        <v>28916</v>
      </c>
    </row>
    <row r="1742" spans="1:7" x14ac:dyDescent="0.35">
      <c r="A1742" s="125" t="s">
        <v>11797</v>
      </c>
      <c r="B1742" s="125" t="s">
        <v>12430</v>
      </c>
      <c r="C1742" s="125" t="s">
        <v>12431</v>
      </c>
      <c r="D1742" s="126" t="s">
        <v>12235</v>
      </c>
      <c r="E1742" s="127">
        <v>44074</v>
      </c>
      <c r="F1742" s="127">
        <v>44104</v>
      </c>
      <c r="G1742" s="129">
        <v>36785</v>
      </c>
    </row>
    <row r="1743" spans="1:7" x14ac:dyDescent="0.35">
      <c r="A1743" s="125" t="s">
        <v>11797</v>
      </c>
      <c r="B1743" s="125" t="s">
        <v>12430</v>
      </c>
      <c r="C1743" s="125" t="s">
        <v>12431</v>
      </c>
      <c r="D1743" s="126" t="s">
        <v>12236</v>
      </c>
      <c r="E1743" s="127">
        <v>44104</v>
      </c>
      <c r="F1743" s="127">
        <v>44134</v>
      </c>
      <c r="G1743" s="129">
        <v>79224</v>
      </c>
    </row>
    <row r="1744" spans="1:7" x14ac:dyDescent="0.35">
      <c r="A1744" s="125" t="s">
        <v>11797</v>
      </c>
      <c r="B1744" s="125" t="s">
        <v>12430</v>
      </c>
      <c r="C1744" s="125" t="s">
        <v>12431</v>
      </c>
      <c r="D1744" s="126" t="s">
        <v>12237</v>
      </c>
      <c r="E1744" s="127">
        <v>44104</v>
      </c>
      <c r="F1744" s="127">
        <v>44134</v>
      </c>
      <c r="G1744" s="129">
        <v>42850</v>
      </c>
    </row>
    <row r="1745" spans="1:7" x14ac:dyDescent="0.35">
      <c r="A1745" s="125" t="s">
        <v>11797</v>
      </c>
      <c r="B1745" s="125" t="s">
        <v>12430</v>
      </c>
      <c r="C1745" s="125" t="s">
        <v>12431</v>
      </c>
      <c r="D1745" s="126" t="s">
        <v>12238</v>
      </c>
      <c r="E1745" s="127">
        <v>44135</v>
      </c>
      <c r="F1745" s="127">
        <v>44165</v>
      </c>
      <c r="G1745" s="129">
        <v>23905</v>
      </c>
    </row>
    <row r="1746" spans="1:7" x14ac:dyDescent="0.35">
      <c r="A1746" s="125" t="s">
        <v>11797</v>
      </c>
      <c r="B1746" s="125" t="s">
        <v>12430</v>
      </c>
      <c r="C1746" s="125" t="s">
        <v>12431</v>
      </c>
      <c r="D1746" s="126" t="s">
        <v>12239</v>
      </c>
      <c r="E1746" s="127">
        <v>44135</v>
      </c>
      <c r="F1746" s="127">
        <v>44165</v>
      </c>
      <c r="G1746" s="129">
        <v>51757</v>
      </c>
    </row>
    <row r="1747" spans="1:7" x14ac:dyDescent="0.35">
      <c r="A1747" s="125" t="s">
        <v>11797</v>
      </c>
      <c r="B1747" s="125" t="s">
        <v>12430</v>
      </c>
      <c r="C1747" s="125" t="s">
        <v>12431</v>
      </c>
      <c r="D1747" s="126" t="s">
        <v>12241</v>
      </c>
      <c r="E1747" s="127">
        <v>44135</v>
      </c>
      <c r="F1747" s="127">
        <v>44165</v>
      </c>
      <c r="G1747" s="129">
        <v>56030</v>
      </c>
    </row>
    <row r="1748" spans="1:7" x14ac:dyDescent="0.35">
      <c r="A1748" s="125" t="s">
        <v>11797</v>
      </c>
      <c r="B1748" s="125" t="s">
        <v>12430</v>
      </c>
      <c r="C1748" s="125" t="s">
        <v>12431</v>
      </c>
      <c r="D1748" s="126" t="s">
        <v>12530</v>
      </c>
      <c r="E1748" s="127">
        <v>44135</v>
      </c>
      <c r="F1748" s="127">
        <v>44165</v>
      </c>
      <c r="G1748" s="129">
        <v>55594</v>
      </c>
    </row>
    <row r="1749" spans="1:7" x14ac:dyDescent="0.35">
      <c r="A1749" s="125" t="s">
        <v>11797</v>
      </c>
      <c r="B1749" s="125" t="s">
        <v>12430</v>
      </c>
      <c r="C1749" s="125" t="s">
        <v>12431</v>
      </c>
      <c r="D1749" s="126" t="s">
        <v>12531</v>
      </c>
      <c r="E1749" s="127">
        <v>44135</v>
      </c>
      <c r="F1749" s="127">
        <v>44165</v>
      </c>
      <c r="G1749" s="129">
        <v>75475</v>
      </c>
    </row>
    <row r="1750" spans="1:7" x14ac:dyDescent="0.35">
      <c r="A1750" s="125" t="s">
        <v>11797</v>
      </c>
      <c r="B1750" s="125" t="s">
        <v>12430</v>
      </c>
      <c r="C1750" s="125" t="s">
        <v>12431</v>
      </c>
      <c r="D1750" s="126" t="s">
        <v>12532</v>
      </c>
      <c r="E1750" s="127">
        <v>44135</v>
      </c>
      <c r="F1750" s="127">
        <v>44165</v>
      </c>
      <c r="G1750" s="129">
        <v>56849</v>
      </c>
    </row>
    <row r="1751" spans="1:7" x14ac:dyDescent="0.35">
      <c r="A1751" s="125" t="s">
        <v>11797</v>
      </c>
      <c r="B1751" s="125" t="s">
        <v>12430</v>
      </c>
      <c r="C1751" s="125" t="s">
        <v>12431</v>
      </c>
      <c r="D1751" s="126" t="s">
        <v>12533</v>
      </c>
      <c r="E1751" s="127">
        <v>44135</v>
      </c>
      <c r="F1751" s="127">
        <v>44165</v>
      </c>
      <c r="G1751" s="129">
        <v>56436</v>
      </c>
    </row>
    <row r="1752" spans="1:7" x14ac:dyDescent="0.35">
      <c r="A1752" s="125" t="s">
        <v>11797</v>
      </c>
      <c r="B1752" s="125" t="s">
        <v>12430</v>
      </c>
      <c r="C1752" s="125" t="s">
        <v>12431</v>
      </c>
      <c r="D1752" s="126" t="s">
        <v>12534</v>
      </c>
      <c r="E1752" s="127">
        <v>44165</v>
      </c>
      <c r="F1752" s="127">
        <v>44196</v>
      </c>
      <c r="G1752" s="129">
        <v>67168</v>
      </c>
    </row>
    <row r="1753" spans="1:7" x14ac:dyDescent="0.35">
      <c r="A1753" s="125" t="s">
        <v>11797</v>
      </c>
      <c r="B1753" s="125" t="s">
        <v>12430</v>
      </c>
      <c r="C1753" s="125" t="s">
        <v>12431</v>
      </c>
      <c r="D1753" s="126" t="s">
        <v>12535</v>
      </c>
      <c r="E1753" s="127">
        <v>44165</v>
      </c>
      <c r="F1753" s="127">
        <v>44196</v>
      </c>
      <c r="G1753" s="129">
        <v>23368</v>
      </c>
    </row>
    <row r="1754" spans="1:7" x14ac:dyDescent="0.35">
      <c r="A1754" s="125" t="s">
        <v>11797</v>
      </c>
      <c r="B1754" s="125" t="s">
        <v>12430</v>
      </c>
      <c r="C1754" s="125" t="s">
        <v>12431</v>
      </c>
      <c r="D1754" s="126" t="s">
        <v>12134</v>
      </c>
      <c r="E1754" s="127">
        <v>44165</v>
      </c>
      <c r="F1754" s="127">
        <v>44196</v>
      </c>
      <c r="G1754" s="129">
        <v>47770</v>
      </c>
    </row>
    <row r="1755" spans="1:7" x14ac:dyDescent="0.35">
      <c r="A1755" s="125" t="s">
        <v>11797</v>
      </c>
      <c r="B1755" s="125" t="s">
        <v>12430</v>
      </c>
      <c r="C1755" s="125" t="s">
        <v>12431</v>
      </c>
      <c r="D1755" s="126" t="s">
        <v>12135</v>
      </c>
      <c r="E1755" s="127">
        <v>44165</v>
      </c>
      <c r="F1755" s="127">
        <v>44196</v>
      </c>
      <c r="G1755" s="129">
        <v>64516</v>
      </c>
    </row>
    <row r="1756" spans="1:7" x14ac:dyDescent="0.35">
      <c r="A1756" s="125" t="s">
        <v>11797</v>
      </c>
      <c r="B1756" s="125" t="s">
        <v>12430</v>
      </c>
      <c r="C1756" s="125" t="s">
        <v>12431</v>
      </c>
      <c r="D1756" s="126" t="s">
        <v>12006</v>
      </c>
      <c r="E1756" s="127">
        <v>44196</v>
      </c>
      <c r="F1756" s="127">
        <v>44226</v>
      </c>
      <c r="G1756" s="129">
        <v>112193</v>
      </c>
    </row>
    <row r="1757" spans="1:7" x14ac:dyDescent="0.35">
      <c r="A1757" s="125" t="s">
        <v>11797</v>
      </c>
      <c r="B1757" s="125" t="s">
        <v>12430</v>
      </c>
      <c r="C1757" s="125" t="s">
        <v>12431</v>
      </c>
      <c r="D1757" s="126" t="s">
        <v>12536</v>
      </c>
      <c r="E1757" s="127">
        <v>44196</v>
      </c>
      <c r="F1757" s="127">
        <v>44226</v>
      </c>
      <c r="G1757" s="129">
        <v>27639</v>
      </c>
    </row>
    <row r="1758" spans="1:7" x14ac:dyDescent="0.35">
      <c r="A1758" s="125" t="s">
        <v>11797</v>
      </c>
      <c r="B1758" s="125" t="s">
        <v>12430</v>
      </c>
      <c r="C1758" s="125" t="s">
        <v>12431</v>
      </c>
      <c r="D1758" s="126" t="s">
        <v>12537</v>
      </c>
      <c r="E1758" s="127">
        <v>44196</v>
      </c>
      <c r="F1758" s="127">
        <v>44226</v>
      </c>
      <c r="G1758" s="129">
        <v>103615</v>
      </c>
    </row>
    <row r="1759" spans="1:7" x14ac:dyDescent="0.35">
      <c r="A1759" s="125" t="s">
        <v>11797</v>
      </c>
      <c r="B1759" s="125" t="s">
        <v>12430</v>
      </c>
      <c r="C1759" s="125" t="s">
        <v>12431</v>
      </c>
      <c r="D1759" s="126" t="s">
        <v>12538</v>
      </c>
      <c r="E1759" s="127">
        <v>44196</v>
      </c>
      <c r="F1759" s="127">
        <v>44226</v>
      </c>
      <c r="G1759" s="129">
        <v>69996</v>
      </c>
    </row>
    <row r="1760" spans="1:7" x14ac:dyDescent="0.35">
      <c r="A1760" s="125" t="s">
        <v>11797</v>
      </c>
      <c r="B1760" s="125" t="s">
        <v>12430</v>
      </c>
      <c r="C1760" s="125" t="s">
        <v>12431</v>
      </c>
      <c r="D1760" s="126" t="s">
        <v>12539</v>
      </c>
      <c r="E1760" s="127">
        <v>44196</v>
      </c>
      <c r="F1760" s="127">
        <v>44226</v>
      </c>
      <c r="G1760" s="129">
        <v>62646</v>
      </c>
    </row>
    <row r="1761" spans="1:7" x14ac:dyDescent="0.35">
      <c r="A1761" s="125" t="s">
        <v>11797</v>
      </c>
      <c r="B1761" s="125" t="s">
        <v>12430</v>
      </c>
      <c r="C1761" s="125" t="s">
        <v>12431</v>
      </c>
      <c r="D1761" s="126" t="s">
        <v>12007</v>
      </c>
      <c r="E1761" s="127">
        <v>44196</v>
      </c>
      <c r="F1761" s="127">
        <v>44226</v>
      </c>
      <c r="G1761" s="129">
        <v>146833</v>
      </c>
    </row>
    <row r="1762" spans="1:7" x14ac:dyDescent="0.35">
      <c r="A1762" s="125" t="s">
        <v>11797</v>
      </c>
      <c r="B1762" s="125" t="s">
        <v>12430</v>
      </c>
      <c r="C1762" s="125" t="s">
        <v>12431</v>
      </c>
      <c r="D1762" s="126" t="s">
        <v>12540</v>
      </c>
      <c r="E1762" s="127">
        <v>44196</v>
      </c>
      <c r="F1762" s="127">
        <v>44226</v>
      </c>
      <c r="G1762" s="129">
        <v>113546</v>
      </c>
    </row>
    <row r="1763" spans="1:7" x14ac:dyDescent="0.35">
      <c r="A1763" s="125" t="s">
        <v>11797</v>
      </c>
      <c r="B1763" s="125" t="s">
        <v>12430</v>
      </c>
      <c r="C1763" s="125" t="s">
        <v>12431</v>
      </c>
      <c r="D1763" s="126" t="s">
        <v>12541</v>
      </c>
      <c r="E1763" s="127">
        <v>44196</v>
      </c>
      <c r="F1763" s="127">
        <v>44226</v>
      </c>
      <c r="G1763" s="129">
        <v>48575</v>
      </c>
    </row>
    <row r="1764" spans="1:7" x14ac:dyDescent="0.35">
      <c r="A1764" s="125" t="s">
        <v>11797</v>
      </c>
      <c r="B1764" s="125" t="s">
        <v>12430</v>
      </c>
      <c r="C1764" s="125" t="s">
        <v>12431</v>
      </c>
      <c r="D1764" s="126" t="s">
        <v>12542</v>
      </c>
      <c r="E1764" s="127">
        <v>44196</v>
      </c>
      <c r="F1764" s="127">
        <v>44226</v>
      </c>
      <c r="G1764" s="129">
        <v>79947</v>
      </c>
    </row>
    <row r="1765" spans="1:7" x14ac:dyDescent="0.35">
      <c r="A1765" s="125" t="s">
        <v>11797</v>
      </c>
      <c r="B1765" s="125" t="s">
        <v>12543</v>
      </c>
      <c r="C1765" s="125" t="s">
        <v>12544</v>
      </c>
      <c r="D1765" s="126" t="s">
        <v>12545</v>
      </c>
      <c r="E1765" s="127">
        <v>43830</v>
      </c>
      <c r="F1765" s="127">
        <v>43860</v>
      </c>
      <c r="G1765" s="129">
        <v>8100</v>
      </c>
    </row>
    <row r="1766" spans="1:7" x14ac:dyDescent="0.35">
      <c r="A1766" s="125" t="s">
        <v>11797</v>
      </c>
      <c r="B1766" s="125" t="s">
        <v>12543</v>
      </c>
      <c r="C1766" s="125" t="s">
        <v>12544</v>
      </c>
      <c r="D1766" s="126" t="s">
        <v>12546</v>
      </c>
      <c r="E1766" s="127">
        <v>43830</v>
      </c>
      <c r="F1766" s="127">
        <v>43860</v>
      </c>
      <c r="G1766" s="129">
        <v>7830</v>
      </c>
    </row>
    <row r="1767" spans="1:7" x14ac:dyDescent="0.35">
      <c r="A1767" s="125" t="s">
        <v>11797</v>
      </c>
      <c r="B1767" s="125" t="s">
        <v>12543</v>
      </c>
      <c r="C1767" s="125" t="s">
        <v>12544</v>
      </c>
      <c r="D1767" s="126" t="s">
        <v>12068</v>
      </c>
      <c r="E1767" s="127">
        <v>43830</v>
      </c>
      <c r="F1767" s="127">
        <v>43860</v>
      </c>
      <c r="G1767" s="129">
        <v>7830</v>
      </c>
    </row>
    <row r="1768" spans="1:7" x14ac:dyDescent="0.35">
      <c r="A1768" s="125" t="s">
        <v>11797</v>
      </c>
      <c r="B1768" s="125" t="s">
        <v>12543</v>
      </c>
      <c r="C1768" s="125" t="s">
        <v>12544</v>
      </c>
      <c r="D1768" s="126" t="s">
        <v>12177</v>
      </c>
      <c r="E1768" s="127">
        <v>43830</v>
      </c>
      <c r="F1768" s="127">
        <v>43860</v>
      </c>
      <c r="G1768" s="129">
        <v>6525</v>
      </c>
    </row>
    <row r="1769" spans="1:7" x14ac:dyDescent="0.35">
      <c r="A1769" s="125" t="s">
        <v>11797</v>
      </c>
      <c r="B1769" s="125" t="s">
        <v>12543</v>
      </c>
      <c r="C1769" s="125" t="s">
        <v>12544</v>
      </c>
      <c r="D1769" s="126" t="s">
        <v>12179</v>
      </c>
      <c r="E1769" s="127">
        <v>43830</v>
      </c>
      <c r="F1769" s="127">
        <v>43860</v>
      </c>
      <c r="G1769" s="129">
        <v>5220</v>
      </c>
    </row>
    <row r="1770" spans="1:7" x14ac:dyDescent="0.35">
      <c r="A1770" s="125" t="s">
        <v>11797</v>
      </c>
      <c r="B1770" s="125" t="s">
        <v>12543</v>
      </c>
      <c r="C1770" s="125" t="s">
        <v>12544</v>
      </c>
      <c r="D1770" s="126" t="s">
        <v>12181</v>
      </c>
      <c r="E1770" s="127">
        <v>43830</v>
      </c>
      <c r="F1770" s="127">
        <v>43860</v>
      </c>
      <c r="G1770" s="129">
        <v>6525</v>
      </c>
    </row>
    <row r="1771" spans="1:7" x14ac:dyDescent="0.35">
      <c r="A1771" s="125" t="s">
        <v>11797</v>
      </c>
      <c r="B1771" s="125" t="s">
        <v>12543</v>
      </c>
      <c r="C1771" s="125" t="s">
        <v>12544</v>
      </c>
      <c r="D1771" s="126" t="s">
        <v>12184</v>
      </c>
      <c r="E1771" s="127">
        <v>43830</v>
      </c>
      <c r="F1771" s="127">
        <v>43860</v>
      </c>
      <c r="G1771" s="129">
        <v>6525</v>
      </c>
    </row>
    <row r="1772" spans="1:7" x14ac:dyDescent="0.35">
      <c r="A1772" s="125" t="s">
        <v>11797</v>
      </c>
      <c r="B1772" s="125" t="s">
        <v>12543</v>
      </c>
      <c r="C1772" s="125" t="s">
        <v>12544</v>
      </c>
      <c r="D1772" s="126" t="s">
        <v>12185</v>
      </c>
      <c r="E1772" s="127">
        <v>43830</v>
      </c>
      <c r="F1772" s="127">
        <v>43860</v>
      </c>
      <c r="G1772" s="129">
        <v>5220</v>
      </c>
    </row>
    <row r="1773" spans="1:7" x14ac:dyDescent="0.35">
      <c r="A1773" s="125" t="s">
        <v>11797</v>
      </c>
      <c r="B1773" s="125" t="s">
        <v>12543</v>
      </c>
      <c r="C1773" s="125" t="s">
        <v>12544</v>
      </c>
      <c r="D1773" s="126" t="s">
        <v>12547</v>
      </c>
      <c r="E1773" s="127">
        <v>43830</v>
      </c>
      <c r="F1773" s="127">
        <v>43860</v>
      </c>
      <c r="G1773" s="129">
        <v>6525</v>
      </c>
    </row>
    <row r="1774" spans="1:7" x14ac:dyDescent="0.35">
      <c r="A1774" s="125" t="s">
        <v>11797</v>
      </c>
      <c r="B1774" s="125" t="s">
        <v>12543</v>
      </c>
      <c r="C1774" s="125" t="s">
        <v>12544</v>
      </c>
      <c r="D1774" s="126" t="s">
        <v>12548</v>
      </c>
      <c r="E1774" s="127">
        <v>43830</v>
      </c>
      <c r="F1774" s="127">
        <v>43860</v>
      </c>
      <c r="G1774" s="129">
        <v>9010</v>
      </c>
    </row>
    <row r="1775" spans="1:7" x14ac:dyDescent="0.35">
      <c r="A1775" s="125" t="s">
        <v>11797</v>
      </c>
      <c r="B1775" s="125" t="s">
        <v>12543</v>
      </c>
      <c r="C1775" s="125" t="s">
        <v>12544</v>
      </c>
      <c r="D1775" s="126" t="s">
        <v>12549</v>
      </c>
      <c r="E1775" s="127">
        <v>43830</v>
      </c>
      <c r="F1775" s="127">
        <v>43860</v>
      </c>
      <c r="G1775" s="129">
        <v>8060</v>
      </c>
    </row>
    <row r="1776" spans="1:7" x14ac:dyDescent="0.35">
      <c r="A1776" s="125" t="s">
        <v>11797</v>
      </c>
      <c r="B1776" s="125" t="s">
        <v>12543</v>
      </c>
      <c r="C1776" s="125" t="s">
        <v>12544</v>
      </c>
      <c r="D1776" s="126" t="s">
        <v>12133</v>
      </c>
      <c r="E1776" s="127">
        <v>43830</v>
      </c>
      <c r="F1776" s="127">
        <v>43860</v>
      </c>
      <c r="G1776" s="129">
        <v>9135</v>
      </c>
    </row>
    <row r="1777" spans="1:7" x14ac:dyDescent="0.35">
      <c r="A1777" s="125" t="s">
        <v>11797</v>
      </c>
      <c r="B1777" s="125" t="s">
        <v>12543</v>
      </c>
      <c r="C1777" s="125" t="s">
        <v>12544</v>
      </c>
      <c r="D1777" s="126" t="s">
        <v>12550</v>
      </c>
      <c r="E1777" s="127">
        <v>43830</v>
      </c>
      <c r="F1777" s="127">
        <v>43860</v>
      </c>
      <c r="G1777" s="129">
        <v>6525</v>
      </c>
    </row>
    <row r="1778" spans="1:7" x14ac:dyDescent="0.35">
      <c r="A1778" s="125" t="s">
        <v>11797</v>
      </c>
      <c r="B1778" s="125" t="s">
        <v>12543</v>
      </c>
      <c r="C1778" s="125" t="s">
        <v>12544</v>
      </c>
      <c r="D1778" s="126" t="s">
        <v>12551</v>
      </c>
      <c r="E1778" s="127">
        <v>43830</v>
      </c>
      <c r="F1778" s="127">
        <v>43860</v>
      </c>
      <c r="G1778" s="129">
        <v>1600</v>
      </c>
    </row>
    <row r="1779" spans="1:7" x14ac:dyDescent="0.35">
      <c r="A1779" s="125" t="s">
        <v>11797</v>
      </c>
      <c r="B1779" s="125" t="s">
        <v>12543</v>
      </c>
      <c r="C1779" s="125" t="s">
        <v>12544</v>
      </c>
      <c r="D1779" s="126" t="s">
        <v>12552</v>
      </c>
      <c r="E1779" s="127">
        <v>43830</v>
      </c>
      <c r="F1779" s="127">
        <v>43860</v>
      </c>
      <c r="G1779" s="129">
        <v>6100</v>
      </c>
    </row>
    <row r="1780" spans="1:7" x14ac:dyDescent="0.35">
      <c r="A1780" s="125" t="s">
        <v>11797</v>
      </c>
      <c r="B1780" s="125" t="s">
        <v>12543</v>
      </c>
      <c r="C1780" s="125" t="s">
        <v>12544</v>
      </c>
      <c r="D1780" s="126" t="s">
        <v>12553</v>
      </c>
      <c r="E1780" s="127">
        <v>43830</v>
      </c>
      <c r="F1780" s="127">
        <v>43860</v>
      </c>
      <c r="G1780" s="129">
        <v>6100</v>
      </c>
    </row>
    <row r="1781" spans="1:7" x14ac:dyDescent="0.35">
      <c r="A1781" s="125" t="s">
        <v>11797</v>
      </c>
      <c r="B1781" s="125" t="s">
        <v>12543</v>
      </c>
      <c r="C1781" s="125" t="s">
        <v>12544</v>
      </c>
      <c r="D1781" s="126" t="s">
        <v>12554</v>
      </c>
      <c r="E1781" s="127">
        <v>43830</v>
      </c>
      <c r="F1781" s="127">
        <v>43860</v>
      </c>
      <c r="G1781" s="129">
        <v>1600</v>
      </c>
    </row>
    <row r="1782" spans="1:7" x14ac:dyDescent="0.35">
      <c r="A1782" s="125" t="s">
        <v>11797</v>
      </c>
      <c r="B1782" s="125" t="s">
        <v>12555</v>
      </c>
      <c r="C1782" s="125" t="s">
        <v>12556</v>
      </c>
      <c r="D1782" s="126" t="s">
        <v>11837</v>
      </c>
      <c r="E1782" s="127">
        <v>43830</v>
      </c>
      <c r="F1782" s="127">
        <v>43860</v>
      </c>
      <c r="G1782" s="129">
        <v>15000</v>
      </c>
    </row>
    <row r="1783" spans="1:7" x14ac:dyDescent="0.35">
      <c r="A1783" s="125" t="s">
        <v>11797</v>
      </c>
      <c r="B1783" s="125" t="s">
        <v>12557</v>
      </c>
      <c r="C1783" s="125" t="s">
        <v>12558</v>
      </c>
      <c r="D1783" s="126" t="s">
        <v>12559</v>
      </c>
      <c r="E1783" s="127">
        <v>43861</v>
      </c>
      <c r="F1783" s="127">
        <v>43889</v>
      </c>
      <c r="G1783" s="129">
        <v>7424</v>
      </c>
    </row>
    <row r="1784" spans="1:7" x14ac:dyDescent="0.35">
      <c r="A1784" s="125" t="s">
        <v>11797</v>
      </c>
      <c r="B1784" s="125" t="s">
        <v>12557</v>
      </c>
      <c r="C1784" s="125" t="s">
        <v>12558</v>
      </c>
      <c r="D1784" s="126" t="s">
        <v>12218</v>
      </c>
      <c r="E1784" s="127">
        <v>43861</v>
      </c>
      <c r="F1784" s="127">
        <v>43889</v>
      </c>
      <c r="G1784" s="129">
        <v>14847</v>
      </c>
    </row>
    <row r="1785" spans="1:7" x14ac:dyDescent="0.35">
      <c r="A1785" s="125" t="s">
        <v>11797</v>
      </c>
      <c r="B1785" s="125" t="s">
        <v>12557</v>
      </c>
      <c r="C1785" s="125" t="s">
        <v>12558</v>
      </c>
      <c r="D1785" s="126" t="s">
        <v>12560</v>
      </c>
      <c r="E1785" s="127">
        <v>43861</v>
      </c>
      <c r="F1785" s="127">
        <v>43889</v>
      </c>
      <c r="G1785" s="129">
        <v>2475</v>
      </c>
    </row>
    <row r="1786" spans="1:7" x14ac:dyDescent="0.35">
      <c r="A1786" s="125" t="s">
        <v>11797</v>
      </c>
      <c r="B1786" s="125" t="s">
        <v>12557</v>
      </c>
      <c r="C1786" s="125" t="s">
        <v>12558</v>
      </c>
      <c r="D1786" s="126" t="s">
        <v>12561</v>
      </c>
      <c r="E1786" s="127">
        <v>43861</v>
      </c>
      <c r="F1786" s="127">
        <v>43889</v>
      </c>
      <c r="G1786" s="129">
        <v>9898</v>
      </c>
    </row>
    <row r="1787" spans="1:7" x14ac:dyDescent="0.35">
      <c r="A1787" s="125" t="s">
        <v>11797</v>
      </c>
      <c r="B1787" s="125" t="s">
        <v>12557</v>
      </c>
      <c r="C1787" s="125" t="s">
        <v>12558</v>
      </c>
      <c r="D1787" s="126" t="s">
        <v>12562</v>
      </c>
      <c r="E1787" s="127">
        <v>43861</v>
      </c>
      <c r="F1787" s="127">
        <v>43889</v>
      </c>
      <c r="G1787" s="129">
        <v>17322</v>
      </c>
    </row>
    <row r="1788" spans="1:7" x14ac:dyDescent="0.35">
      <c r="A1788" s="125" t="s">
        <v>11797</v>
      </c>
      <c r="B1788" s="125" t="s">
        <v>12557</v>
      </c>
      <c r="C1788" s="125" t="s">
        <v>12558</v>
      </c>
      <c r="D1788" s="126" t="s">
        <v>12219</v>
      </c>
      <c r="E1788" s="127">
        <v>43889</v>
      </c>
      <c r="F1788" s="127">
        <v>43921</v>
      </c>
      <c r="G1788" s="129">
        <v>12373</v>
      </c>
    </row>
    <row r="1789" spans="1:7" x14ac:dyDescent="0.35">
      <c r="A1789" s="125" t="s">
        <v>11797</v>
      </c>
      <c r="B1789" s="125" t="s">
        <v>12557</v>
      </c>
      <c r="C1789" s="125" t="s">
        <v>12558</v>
      </c>
      <c r="D1789" s="126" t="s">
        <v>12220</v>
      </c>
      <c r="E1789" s="127">
        <v>43889</v>
      </c>
      <c r="F1789" s="127">
        <v>43921</v>
      </c>
      <c r="G1789" s="129">
        <v>29694</v>
      </c>
    </row>
    <row r="1790" spans="1:7" x14ac:dyDescent="0.35">
      <c r="A1790" s="125" t="s">
        <v>11797</v>
      </c>
      <c r="B1790" s="125" t="s">
        <v>12557</v>
      </c>
      <c r="C1790" s="125" t="s">
        <v>12558</v>
      </c>
      <c r="D1790" s="126" t="s">
        <v>12563</v>
      </c>
      <c r="E1790" s="127">
        <v>43889</v>
      </c>
      <c r="F1790" s="127">
        <v>43921</v>
      </c>
      <c r="G1790" s="129">
        <v>14847</v>
      </c>
    </row>
    <row r="1791" spans="1:7" x14ac:dyDescent="0.35">
      <c r="A1791" s="125" t="s">
        <v>11797</v>
      </c>
      <c r="B1791" s="125" t="s">
        <v>12557</v>
      </c>
      <c r="C1791" s="125" t="s">
        <v>12558</v>
      </c>
      <c r="D1791" s="126" t="s">
        <v>12564</v>
      </c>
      <c r="E1791" s="127">
        <v>44012</v>
      </c>
      <c r="F1791" s="127">
        <v>44042</v>
      </c>
      <c r="G1791" s="129">
        <v>37118</v>
      </c>
    </row>
    <row r="1792" spans="1:7" x14ac:dyDescent="0.35">
      <c r="A1792" s="125" t="s">
        <v>11797</v>
      </c>
      <c r="B1792" s="125" t="s">
        <v>12557</v>
      </c>
      <c r="C1792" s="125" t="s">
        <v>12558</v>
      </c>
      <c r="D1792" s="126" t="s">
        <v>12565</v>
      </c>
      <c r="E1792" s="127">
        <v>44012</v>
      </c>
      <c r="F1792" s="127">
        <v>44042</v>
      </c>
      <c r="G1792" s="129">
        <v>42067</v>
      </c>
    </row>
    <row r="1793" spans="1:7" x14ac:dyDescent="0.35">
      <c r="A1793" s="125" t="s">
        <v>11797</v>
      </c>
      <c r="B1793" s="125" t="s">
        <v>12557</v>
      </c>
      <c r="C1793" s="125" t="s">
        <v>12558</v>
      </c>
      <c r="D1793" s="126" t="s">
        <v>12566</v>
      </c>
      <c r="E1793" s="127">
        <v>44012</v>
      </c>
      <c r="F1793" s="127">
        <v>44042</v>
      </c>
      <c r="G1793" s="129">
        <v>24745</v>
      </c>
    </row>
    <row r="1794" spans="1:7" x14ac:dyDescent="0.35">
      <c r="A1794" s="125" t="s">
        <v>11797</v>
      </c>
      <c r="B1794" s="125" t="s">
        <v>12557</v>
      </c>
      <c r="C1794" s="125" t="s">
        <v>12558</v>
      </c>
      <c r="D1794" s="126" t="s">
        <v>12567</v>
      </c>
      <c r="E1794" s="127">
        <v>44043</v>
      </c>
      <c r="F1794" s="127">
        <v>44073</v>
      </c>
      <c r="G1794" s="129">
        <v>34643</v>
      </c>
    </row>
    <row r="1795" spans="1:7" x14ac:dyDescent="0.35">
      <c r="A1795" s="125" t="s">
        <v>11797</v>
      </c>
      <c r="B1795" s="125" t="s">
        <v>12557</v>
      </c>
      <c r="C1795" s="125" t="s">
        <v>12558</v>
      </c>
      <c r="D1795" s="126" t="s">
        <v>12568</v>
      </c>
      <c r="E1795" s="127">
        <v>44074</v>
      </c>
      <c r="F1795" s="127">
        <v>44104</v>
      </c>
      <c r="G1795" s="129">
        <v>37118</v>
      </c>
    </row>
    <row r="1796" spans="1:7" x14ac:dyDescent="0.35">
      <c r="A1796" s="125" t="s">
        <v>11797</v>
      </c>
      <c r="B1796" s="125" t="s">
        <v>12569</v>
      </c>
      <c r="C1796" s="125" t="s">
        <v>12570</v>
      </c>
      <c r="D1796" s="126" t="s">
        <v>11876</v>
      </c>
      <c r="E1796" s="127">
        <v>43830</v>
      </c>
      <c r="F1796" s="127">
        <v>43860</v>
      </c>
      <c r="G1796" s="129">
        <v>46676</v>
      </c>
    </row>
    <row r="1797" spans="1:7" x14ac:dyDescent="0.35">
      <c r="A1797" s="125" t="s">
        <v>11797</v>
      </c>
      <c r="B1797" s="125" t="s">
        <v>12569</v>
      </c>
      <c r="C1797" s="125" t="s">
        <v>12570</v>
      </c>
      <c r="D1797" s="126" t="s">
        <v>11877</v>
      </c>
      <c r="E1797" s="127">
        <v>43830</v>
      </c>
      <c r="F1797" s="127">
        <v>43860</v>
      </c>
      <c r="G1797" s="129">
        <v>40200</v>
      </c>
    </row>
    <row r="1798" spans="1:7" x14ac:dyDescent="0.35">
      <c r="A1798" s="125" t="s">
        <v>11797</v>
      </c>
      <c r="B1798" s="125" t="s">
        <v>12569</v>
      </c>
      <c r="C1798" s="125" t="s">
        <v>12570</v>
      </c>
      <c r="D1798" s="126" t="s">
        <v>11878</v>
      </c>
      <c r="E1798" s="127">
        <v>43830</v>
      </c>
      <c r="F1798" s="127">
        <v>43860</v>
      </c>
      <c r="G1798" s="129">
        <v>44906</v>
      </c>
    </row>
    <row r="1799" spans="1:7" x14ac:dyDescent="0.35">
      <c r="A1799" s="125" t="s">
        <v>11797</v>
      </c>
      <c r="B1799" s="125" t="s">
        <v>12569</v>
      </c>
      <c r="C1799" s="125" t="s">
        <v>12570</v>
      </c>
      <c r="D1799" s="126" t="s">
        <v>12571</v>
      </c>
      <c r="E1799" s="127">
        <v>43830</v>
      </c>
      <c r="F1799" s="127">
        <v>43860</v>
      </c>
      <c r="G1799" s="129">
        <v>40477</v>
      </c>
    </row>
    <row r="1800" spans="1:7" x14ac:dyDescent="0.35">
      <c r="A1800" s="125" t="s">
        <v>11797</v>
      </c>
      <c r="B1800" s="125" t="s">
        <v>12569</v>
      </c>
      <c r="C1800" s="125" t="s">
        <v>12570</v>
      </c>
      <c r="D1800" s="126" t="s">
        <v>12572</v>
      </c>
      <c r="E1800" s="127">
        <v>43830</v>
      </c>
      <c r="F1800" s="127">
        <v>43860</v>
      </c>
      <c r="G1800" s="129">
        <v>36652</v>
      </c>
    </row>
    <row r="1801" spans="1:7" x14ac:dyDescent="0.35">
      <c r="A1801" s="125" t="s">
        <v>11797</v>
      </c>
      <c r="B1801" s="125" t="s">
        <v>12569</v>
      </c>
      <c r="C1801" s="125" t="s">
        <v>12570</v>
      </c>
      <c r="D1801" s="126" t="s">
        <v>12573</v>
      </c>
      <c r="E1801" s="127">
        <v>43830</v>
      </c>
      <c r="F1801" s="127">
        <v>43860</v>
      </c>
      <c r="G1801" s="129">
        <v>71628</v>
      </c>
    </row>
    <row r="1802" spans="1:7" x14ac:dyDescent="0.35">
      <c r="A1802" s="125" t="s">
        <v>11797</v>
      </c>
      <c r="B1802" s="125" t="s">
        <v>12569</v>
      </c>
      <c r="C1802" s="125" t="s">
        <v>12570</v>
      </c>
      <c r="D1802" s="126" t="s">
        <v>11881</v>
      </c>
      <c r="E1802" s="127">
        <v>43830</v>
      </c>
      <c r="F1802" s="127">
        <v>43860</v>
      </c>
      <c r="G1802" s="129">
        <v>44641</v>
      </c>
    </row>
    <row r="1803" spans="1:7" x14ac:dyDescent="0.35">
      <c r="A1803" s="125" t="s">
        <v>11797</v>
      </c>
      <c r="B1803" s="125" t="s">
        <v>12569</v>
      </c>
      <c r="C1803" s="125" t="s">
        <v>12570</v>
      </c>
      <c r="D1803" s="126" t="s">
        <v>11882</v>
      </c>
      <c r="E1803" s="127">
        <v>43830</v>
      </c>
      <c r="F1803" s="127">
        <v>43860</v>
      </c>
      <c r="G1803" s="129">
        <v>67626</v>
      </c>
    </row>
    <row r="1804" spans="1:7" x14ac:dyDescent="0.35">
      <c r="A1804" s="125" t="s">
        <v>11797</v>
      </c>
      <c r="B1804" s="125" t="s">
        <v>12569</v>
      </c>
      <c r="C1804" s="125" t="s">
        <v>12570</v>
      </c>
      <c r="D1804" s="126" t="s">
        <v>12574</v>
      </c>
      <c r="E1804" s="127">
        <v>43830</v>
      </c>
      <c r="F1804" s="127">
        <v>43860</v>
      </c>
      <c r="G1804" s="129">
        <v>59300</v>
      </c>
    </row>
    <row r="1805" spans="1:7" x14ac:dyDescent="0.35">
      <c r="A1805" s="125" t="s">
        <v>11797</v>
      </c>
      <c r="B1805" s="125" t="s">
        <v>12569</v>
      </c>
      <c r="C1805" s="125" t="s">
        <v>12570</v>
      </c>
      <c r="D1805" s="126" t="s">
        <v>12575</v>
      </c>
      <c r="E1805" s="127">
        <v>43830</v>
      </c>
      <c r="F1805" s="127">
        <v>43860</v>
      </c>
      <c r="G1805" s="129">
        <v>62424</v>
      </c>
    </row>
    <row r="1806" spans="1:7" x14ac:dyDescent="0.35">
      <c r="A1806" s="125" t="s">
        <v>11797</v>
      </c>
      <c r="B1806" s="125" t="s">
        <v>12569</v>
      </c>
      <c r="C1806" s="125" t="s">
        <v>12570</v>
      </c>
      <c r="D1806" s="126" t="s">
        <v>11886</v>
      </c>
      <c r="E1806" s="127">
        <v>43830</v>
      </c>
      <c r="F1806" s="127">
        <v>43860</v>
      </c>
      <c r="G1806" s="129">
        <v>56052</v>
      </c>
    </row>
    <row r="1807" spans="1:7" x14ac:dyDescent="0.35">
      <c r="A1807" s="125" t="s">
        <v>11797</v>
      </c>
      <c r="B1807" s="125" t="s">
        <v>12569</v>
      </c>
      <c r="C1807" s="125" t="s">
        <v>12570</v>
      </c>
      <c r="D1807" s="126" t="s">
        <v>11887</v>
      </c>
      <c r="E1807" s="127">
        <v>43830</v>
      </c>
      <c r="F1807" s="127">
        <v>43860</v>
      </c>
      <c r="G1807" s="129">
        <v>48917</v>
      </c>
    </row>
    <row r="1808" spans="1:7" x14ac:dyDescent="0.35">
      <c r="A1808" s="125" t="s">
        <v>11797</v>
      </c>
      <c r="B1808" s="125" t="s">
        <v>12569</v>
      </c>
      <c r="C1808" s="125" t="s">
        <v>12570</v>
      </c>
      <c r="D1808" s="126" t="s">
        <v>12576</v>
      </c>
      <c r="E1808" s="127">
        <v>43830</v>
      </c>
      <c r="F1808" s="127">
        <v>43860</v>
      </c>
      <c r="G1808" s="129">
        <v>69834</v>
      </c>
    </row>
    <row r="1809" spans="1:7" x14ac:dyDescent="0.35">
      <c r="A1809" s="125" t="s">
        <v>11797</v>
      </c>
      <c r="B1809" s="125" t="s">
        <v>12569</v>
      </c>
      <c r="C1809" s="125" t="s">
        <v>12570</v>
      </c>
      <c r="D1809" s="126" t="s">
        <v>12577</v>
      </c>
      <c r="E1809" s="127">
        <v>43830</v>
      </c>
      <c r="F1809" s="127">
        <v>43860</v>
      </c>
      <c r="G1809" s="129">
        <v>62168</v>
      </c>
    </row>
    <row r="1810" spans="1:7" x14ac:dyDescent="0.35">
      <c r="A1810" s="125" t="s">
        <v>11797</v>
      </c>
      <c r="B1810" s="125" t="s">
        <v>12569</v>
      </c>
      <c r="C1810" s="125" t="s">
        <v>12570</v>
      </c>
      <c r="D1810" s="126" t="s">
        <v>11890</v>
      </c>
      <c r="E1810" s="127">
        <v>43830</v>
      </c>
      <c r="F1810" s="127">
        <v>43860</v>
      </c>
      <c r="G1810" s="129">
        <v>47908</v>
      </c>
    </row>
    <row r="1811" spans="1:7" x14ac:dyDescent="0.35">
      <c r="A1811" s="125" t="s">
        <v>11797</v>
      </c>
      <c r="B1811" s="125" t="s">
        <v>12569</v>
      </c>
      <c r="C1811" s="125" t="s">
        <v>12570</v>
      </c>
      <c r="D1811" s="126" t="s">
        <v>11891</v>
      </c>
      <c r="E1811" s="127">
        <v>43830</v>
      </c>
      <c r="F1811" s="127">
        <v>43860</v>
      </c>
      <c r="G1811" s="129">
        <v>47074</v>
      </c>
    </row>
    <row r="1812" spans="1:7" x14ac:dyDescent="0.35">
      <c r="A1812" s="125" t="s">
        <v>11797</v>
      </c>
      <c r="B1812" s="125" t="s">
        <v>12569</v>
      </c>
      <c r="C1812" s="125" t="s">
        <v>12570</v>
      </c>
      <c r="D1812" s="126" t="s">
        <v>12578</v>
      </c>
      <c r="E1812" s="127">
        <v>43830</v>
      </c>
      <c r="F1812" s="127">
        <v>43860</v>
      </c>
      <c r="G1812" s="129">
        <v>51672</v>
      </c>
    </row>
    <row r="1813" spans="1:7" x14ac:dyDescent="0.35">
      <c r="A1813" s="125" t="s">
        <v>11797</v>
      </c>
      <c r="B1813" s="125" t="s">
        <v>12569</v>
      </c>
      <c r="C1813" s="125" t="s">
        <v>12570</v>
      </c>
      <c r="D1813" s="126" t="s">
        <v>12579</v>
      </c>
      <c r="E1813" s="127">
        <v>43830</v>
      </c>
      <c r="F1813" s="127">
        <v>43860</v>
      </c>
      <c r="G1813" s="129">
        <v>44977</v>
      </c>
    </row>
    <row r="1814" spans="1:7" x14ac:dyDescent="0.35">
      <c r="A1814" s="125" t="s">
        <v>11797</v>
      </c>
      <c r="B1814" s="125" t="s">
        <v>12569</v>
      </c>
      <c r="C1814" s="125" t="s">
        <v>12570</v>
      </c>
      <c r="D1814" s="126" t="s">
        <v>11894</v>
      </c>
      <c r="E1814" s="127">
        <v>43830</v>
      </c>
      <c r="F1814" s="127">
        <v>43860</v>
      </c>
      <c r="G1814" s="129">
        <v>43213</v>
      </c>
    </row>
    <row r="1815" spans="1:7" x14ac:dyDescent="0.35">
      <c r="A1815" s="125" t="s">
        <v>11797</v>
      </c>
      <c r="B1815" s="125" t="s">
        <v>12569</v>
      </c>
      <c r="C1815" s="125" t="s">
        <v>12570</v>
      </c>
      <c r="D1815" s="126" t="s">
        <v>11895</v>
      </c>
      <c r="E1815" s="127">
        <v>43830</v>
      </c>
      <c r="F1815" s="127">
        <v>43860</v>
      </c>
      <c r="G1815" s="129">
        <v>55347</v>
      </c>
    </row>
    <row r="1816" spans="1:7" x14ac:dyDescent="0.35">
      <c r="A1816" s="125" t="s">
        <v>11797</v>
      </c>
      <c r="B1816" s="125" t="s">
        <v>12569</v>
      </c>
      <c r="C1816" s="125" t="s">
        <v>12570</v>
      </c>
      <c r="D1816" s="126" t="s">
        <v>11896</v>
      </c>
      <c r="E1816" s="127">
        <v>43830</v>
      </c>
      <c r="F1816" s="127">
        <v>43860</v>
      </c>
      <c r="G1816" s="129">
        <v>55609</v>
      </c>
    </row>
    <row r="1817" spans="1:7" x14ac:dyDescent="0.35">
      <c r="A1817" s="125" t="s">
        <v>11797</v>
      </c>
      <c r="B1817" s="125" t="s">
        <v>12569</v>
      </c>
      <c r="C1817" s="125" t="s">
        <v>12570</v>
      </c>
      <c r="D1817" s="126" t="s">
        <v>11897</v>
      </c>
      <c r="E1817" s="127">
        <v>43830</v>
      </c>
      <c r="F1817" s="127">
        <v>43860</v>
      </c>
      <c r="G1817" s="129">
        <v>43223</v>
      </c>
    </row>
    <row r="1818" spans="1:7" x14ac:dyDescent="0.35">
      <c r="A1818" s="125" t="s">
        <v>11797</v>
      </c>
      <c r="B1818" s="125" t="s">
        <v>12569</v>
      </c>
      <c r="C1818" s="125" t="s">
        <v>12570</v>
      </c>
      <c r="D1818" s="126" t="s">
        <v>11898</v>
      </c>
      <c r="E1818" s="127">
        <v>43830</v>
      </c>
      <c r="F1818" s="127">
        <v>43860</v>
      </c>
      <c r="G1818" s="129">
        <v>54236</v>
      </c>
    </row>
    <row r="1819" spans="1:7" x14ac:dyDescent="0.35">
      <c r="A1819" s="125" t="s">
        <v>11797</v>
      </c>
      <c r="B1819" s="125" t="s">
        <v>12569</v>
      </c>
      <c r="C1819" s="125" t="s">
        <v>12570</v>
      </c>
      <c r="D1819" s="126" t="s">
        <v>11899</v>
      </c>
      <c r="E1819" s="127">
        <v>43830</v>
      </c>
      <c r="F1819" s="127">
        <v>43860</v>
      </c>
      <c r="G1819" s="129">
        <v>36610</v>
      </c>
    </row>
    <row r="1820" spans="1:7" x14ac:dyDescent="0.35">
      <c r="A1820" s="125" t="s">
        <v>11797</v>
      </c>
      <c r="B1820" s="125" t="s">
        <v>12569</v>
      </c>
      <c r="C1820" s="125" t="s">
        <v>12570</v>
      </c>
      <c r="D1820" s="126" t="s">
        <v>11900</v>
      </c>
      <c r="E1820" s="127">
        <v>43830</v>
      </c>
      <c r="F1820" s="127">
        <v>43860</v>
      </c>
      <c r="G1820" s="129">
        <v>47776</v>
      </c>
    </row>
    <row r="1821" spans="1:7" x14ac:dyDescent="0.35">
      <c r="A1821" s="125" t="s">
        <v>11797</v>
      </c>
      <c r="B1821" s="125" t="s">
        <v>12569</v>
      </c>
      <c r="C1821" s="125" t="s">
        <v>12570</v>
      </c>
      <c r="D1821" s="126" t="s">
        <v>11901</v>
      </c>
      <c r="E1821" s="127">
        <v>43830</v>
      </c>
      <c r="F1821" s="127">
        <v>43860</v>
      </c>
      <c r="G1821" s="129">
        <v>29022</v>
      </c>
    </row>
    <row r="1822" spans="1:7" x14ac:dyDescent="0.35">
      <c r="A1822" s="125" t="s">
        <v>11797</v>
      </c>
      <c r="B1822" s="125" t="s">
        <v>12569</v>
      </c>
      <c r="C1822" s="125" t="s">
        <v>12570</v>
      </c>
      <c r="D1822" s="126" t="s">
        <v>11902</v>
      </c>
      <c r="E1822" s="127">
        <v>43830</v>
      </c>
      <c r="F1822" s="127">
        <v>43860</v>
      </c>
      <c r="G1822" s="129">
        <v>31768</v>
      </c>
    </row>
    <row r="1823" spans="1:7" x14ac:dyDescent="0.35">
      <c r="A1823" s="125" t="s">
        <v>11797</v>
      </c>
      <c r="B1823" s="125" t="s">
        <v>12569</v>
      </c>
      <c r="C1823" s="125" t="s">
        <v>12570</v>
      </c>
      <c r="D1823" s="126" t="s">
        <v>11903</v>
      </c>
      <c r="E1823" s="127">
        <v>43830</v>
      </c>
      <c r="F1823" s="127">
        <v>43860</v>
      </c>
      <c r="G1823" s="129">
        <v>25554</v>
      </c>
    </row>
    <row r="1824" spans="1:7" x14ac:dyDescent="0.35">
      <c r="A1824" s="125" t="s">
        <v>11797</v>
      </c>
      <c r="B1824" s="125" t="s">
        <v>12569</v>
      </c>
      <c r="C1824" s="125" t="s">
        <v>12570</v>
      </c>
      <c r="D1824" s="126" t="s">
        <v>12580</v>
      </c>
      <c r="E1824" s="127">
        <v>43830</v>
      </c>
      <c r="F1824" s="127">
        <v>43860</v>
      </c>
      <c r="G1824" s="129">
        <v>43652</v>
      </c>
    </row>
    <row r="1825" spans="1:7" x14ac:dyDescent="0.35">
      <c r="A1825" s="125" t="s">
        <v>11797</v>
      </c>
      <c r="B1825" s="125" t="s">
        <v>12569</v>
      </c>
      <c r="C1825" s="125" t="s">
        <v>12570</v>
      </c>
      <c r="D1825" s="126" t="s">
        <v>11906</v>
      </c>
      <c r="E1825" s="127">
        <v>43830</v>
      </c>
      <c r="F1825" s="127">
        <v>43860</v>
      </c>
      <c r="G1825" s="129">
        <v>55509</v>
      </c>
    </row>
    <row r="1826" spans="1:7" x14ac:dyDescent="0.35">
      <c r="A1826" s="125" t="s">
        <v>11797</v>
      </c>
      <c r="B1826" s="125" t="s">
        <v>12569</v>
      </c>
      <c r="C1826" s="125" t="s">
        <v>12570</v>
      </c>
      <c r="D1826" s="126" t="s">
        <v>11907</v>
      </c>
      <c r="E1826" s="127">
        <v>43830</v>
      </c>
      <c r="F1826" s="127">
        <v>43860</v>
      </c>
      <c r="G1826" s="129">
        <v>65279</v>
      </c>
    </row>
    <row r="1827" spans="1:7" x14ac:dyDescent="0.35">
      <c r="A1827" s="125" t="s">
        <v>11797</v>
      </c>
      <c r="B1827" s="125" t="s">
        <v>12569</v>
      </c>
      <c r="C1827" s="125" t="s">
        <v>12570</v>
      </c>
      <c r="D1827" s="126" t="s">
        <v>12581</v>
      </c>
      <c r="E1827" s="127">
        <v>43830</v>
      </c>
      <c r="F1827" s="127">
        <v>43860</v>
      </c>
      <c r="G1827" s="129">
        <v>51307</v>
      </c>
    </row>
    <row r="1828" spans="1:7" x14ac:dyDescent="0.35">
      <c r="A1828" s="125" t="s">
        <v>11797</v>
      </c>
      <c r="B1828" s="125" t="s">
        <v>12569</v>
      </c>
      <c r="C1828" s="125" t="s">
        <v>12570</v>
      </c>
      <c r="D1828" s="126" t="s">
        <v>12582</v>
      </c>
      <c r="E1828" s="127">
        <v>43830</v>
      </c>
      <c r="F1828" s="127">
        <v>43860</v>
      </c>
      <c r="G1828" s="129">
        <v>52372</v>
      </c>
    </row>
    <row r="1829" spans="1:7" x14ac:dyDescent="0.35">
      <c r="A1829" s="125" t="s">
        <v>11797</v>
      </c>
      <c r="B1829" s="125" t="s">
        <v>12569</v>
      </c>
      <c r="C1829" s="125" t="s">
        <v>12570</v>
      </c>
      <c r="D1829" s="126" t="s">
        <v>11910</v>
      </c>
      <c r="E1829" s="127">
        <v>43830</v>
      </c>
      <c r="F1829" s="127">
        <v>43860</v>
      </c>
      <c r="G1829" s="129">
        <v>51450</v>
      </c>
    </row>
    <row r="1830" spans="1:7" x14ac:dyDescent="0.35">
      <c r="A1830" s="125" t="s">
        <v>11797</v>
      </c>
      <c r="B1830" s="125" t="s">
        <v>12569</v>
      </c>
      <c r="C1830" s="125" t="s">
        <v>12570</v>
      </c>
      <c r="D1830" s="126" t="s">
        <v>11911</v>
      </c>
      <c r="E1830" s="127">
        <v>43830</v>
      </c>
      <c r="F1830" s="127">
        <v>43860</v>
      </c>
      <c r="G1830" s="129">
        <v>64294</v>
      </c>
    </row>
    <row r="1831" spans="1:7" x14ac:dyDescent="0.35">
      <c r="A1831" s="125" t="s">
        <v>11797</v>
      </c>
      <c r="B1831" s="125" t="s">
        <v>12569</v>
      </c>
      <c r="C1831" s="125" t="s">
        <v>12570</v>
      </c>
      <c r="D1831" s="126" t="s">
        <v>11912</v>
      </c>
      <c r="E1831" s="127">
        <v>43830</v>
      </c>
      <c r="F1831" s="127">
        <v>43860</v>
      </c>
      <c r="G1831" s="129">
        <v>46765</v>
      </c>
    </row>
    <row r="1832" spans="1:7" x14ac:dyDescent="0.35">
      <c r="A1832" s="125" t="s">
        <v>11797</v>
      </c>
      <c r="B1832" s="125" t="s">
        <v>12569</v>
      </c>
      <c r="C1832" s="125" t="s">
        <v>12570</v>
      </c>
      <c r="D1832" s="126" t="s">
        <v>11932</v>
      </c>
      <c r="E1832" s="127">
        <v>43830</v>
      </c>
      <c r="F1832" s="127">
        <v>43860</v>
      </c>
      <c r="G1832" s="129">
        <v>48479</v>
      </c>
    </row>
    <row r="1833" spans="1:7" x14ac:dyDescent="0.35">
      <c r="A1833" s="125" t="s">
        <v>11797</v>
      </c>
      <c r="B1833" s="125" t="s">
        <v>12569</v>
      </c>
      <c r="C1833" s="125" t="s">
        <v>12570</v>
      </c>
      <c r="D1833" s="126" t="s">
        <v>11934</v>
      </c>
      <c r="E1833" s="127">
        <v>43830</v>
      </c>
      <c r="F1833" s="127">
        <v>43860</v>
      </c>
      <c r="G1833" s="129">
        <v>62114</v>
      </c>
    </row>
    <row r="1834" spans="1:7" x14ac:dyDescent="0.35">
      <c r="A1834" s="125" t="s">
        <v>11797</v>
      </c>
      <c r="B1834" s="125" t="s">
        <v>12569</v>
      </c>
      <c r="C1834" s="125" t="s">
        <v>12570</v>
      </c>
      <c r="D1834" s="126" t="s">
        <v>11915</v>
      </c>
      <c r="E1834" s="127">
        <v>43830</v>
      </c>
      <c r="F1834" s="127">
        <v>43860</v>
      </c>
      <c r="G1834" s="129">
        <v>146094.48000000001</v>
      </c>
    </row>
    <row r="1835" spans="1:7" x14ac:dyDescent="0.35">
      <c r="A1835" s="125" t="s">
        <v>11797</v>
      </c>
      <c r="B1835" s="125" t="s">
        <v>12569</v>
      </c>
      <c r="C1835" s="125" t="s">
        <v>12570</v>
      </c>
      <c r="D1835" s="126" t="s">
        <v>11917</v>
      </c>
      <c r="E1835" s="127">
        <v>43830</v>
      </c>
      <c r="F1835" s="127">
        <v>43860</v>
      </c>
      <c r="G1835" s="129">
        <v>58539</v>
      </c>
    </row>
    <row r="1836" spans="1:7" x14ac:dyDescent="0.35">
      <c r="A1836" s="125" t="s">
        <v>11797</v>
      </c>
      <c r="B1836" s="125" t="s">
        <v>12569</v>
      </c>
      <c r="C1836" s="125" t="s">
        <v>12570</v>
      </c>
      <c r="D1836" s="126" t="s">
        <v>12583</v>
      </c>
      <c r="E1836" s="127">
        <v>43830</v>
      </c>
      <c r="F1836" s="127">
        <v>43860</v>
      </c>
      <c r="G1836" s="129">
        <v>29567</v>
      </c>
    </row>
    <row r="1837" spans="1:7" x14ac:dyDescent="0.35">
      <c r="A1837" s="125" t="s">
        <v>11797</v>
      </c>
      <c r="B1837" s="125" t="s">
        <v>12569</v>
      </c>
      <c r="C1837" s="125" t="s">
        <v>12570</v>
      </c>
      <c r="D1837" s="126" t="s">
        <v>12584</v>
      </c>
      <c r="E1837" s="127">
        <v>43830</v>
      </c>
      <c r="F1837" s="127">
        <v>43860</v>
      </c>
      <c r="G1837" s="129">
        <v>68947</v>
      </c>
    </row>
    <row r="1838" spans="1:7" x14ac:dyDescent="0.35">
      <c r="A1838" s="125" t="s">
        <v>11797</v>
      </c>
      <c r="B1838" s="125" t="s">
        <v>12569</v>
      </c>
      <c r="C1838" s="125" t="s">
        <v>12570</v>
      </c>
      <c r="D1838" s="126" t="s">
        <v>12472</v>
      </c>
      <c r="E1838" s="127">
        <v>43830</v>
      </c>
      <c r="F1838" s="127">
        <v>43860</v>
      </c>
      <c r="G1838" s="129">
        <v>27714.400000000001</v>
      </c>
    </row>
    <row r="1839" spans="1:7" x14ac:dyDescent="0.35">
      <c r="A1839" s="125" t="s">
        <v>11797</v>
      </c>
      <c r="B1839" s="125" t="s">
        <v>12569</v>
      </c>
      <c r="C1839" s="125" t="s">
        <v>12570</v>
      </c>
      <c r="D1839" s="126" t="s">
        <v>12585</v>
      </c>
      <c r="E1839" s="127">
        <v>43830</v>
      </c>
      <c r="F1839" s="127">
        <v>43860</v>
      </c>
      <c r="G1839" s="129">
        <v>59388</v>
      </c>
    </row>
    <row r="1840" spans="1:7" x14ac:dyDescent="0.35">
      <c r="A1840" s="125" t="s">
        <v>11797</v>
      </c>
      <c r="B1840" s="125" t="s">
        <v>12569</v>
      </c>
      <c r="C1840" s="125" t="s">
        <v>12570</v>
      </c>
      <c r="D1840" s="126" t="s">
        <v>12586</v>
      </c>
      <c r="E1840" s="127">
        <v>43830</v>
      </c>
      <c r="F1840" s="127">
        <v>43860</v>
      </c>
      <c r="G1840" s="129">
        <v>35053.06</v>
      </c>
    </row>
    <row r="1841" spans="1:7" x14ac:dyDescent="0.35">
      <c r="A1841" s="125" t="s">
        <v>11797</v>
      </c>
      <c r="B1841" s="125" t="s">
        <v>12569</v>
      </c>
      <c r="C1841" s="125" t="s">
        <v>12570</v>
      </c>
      <c r="D1841" s="126" t="s">
        <v>12587</v>
      </c>
      <c r="E1841" s="127">
        <v>43830</v>
      </c>
      <c r="F1841" s="127">
        <v>43860</v>
      </c>
      <c r="G1841" s="129">
        <v>28576.94</v>
      </c>
    </row>
    <row r="1842" spans="1:7" x14ac:dyDescent="0.35">
      <c r="A1842" s="125" t="s">
        <v>11797</v>
      </c>
      <c r="B1842" s="125" t="s">
        <v>12569</v>
      </c>
      <c r="C1842" s="125" t="s">
        <v>12570</v>
      </c>
      <c r="D1842" s="126" t="s">
        <v>12588</v>
      </c>
      <c r="E1842" s="127">
        <v>43830</v>
      </c>
      <c r="F1842" s="127">
        <v>43860</v>
      </c>
      <c r="G1842" s="129">
        <v>48061.86</v>
      </c>
    </row>
    <row r="1843" spans="1:7" x14ac:dyDescent="0.35">
      <c r="A1843" s="125" t="s">
        <v>11797</v>
      </c>
      <c r="B1843" s="125" t="s">
        <v>12569</v>
      </c>
      <c r="C1843" s="125" t="s">
        <v>12570</v>
      </c>
      <c r="D1843" s="126" t="s">
        <v>11927</v>
      </c>
      <c r="E1843" s="127">
        <v>43830</v>
      </c>
      <c r="F1843" s="127">
        <v>43860</v>
      </c>
      <c r="G1843" s="129">
        <v>47043.78</v>
      </c>
    </row>
    <row r="1844" spans="1:7" x14ac:dyDescent="0.35">
      <c r="A1844" s="125" t="s">
        <v>11797</v>
      </c>
      <c r="B1844" s="125" t="s">
        <v>12569</v>
      </c>
      <c r="C1844" s="125" t="s">
        <v>12570</v>
      </c>
      <c r="D1844" s="126" t="s">
        <v>12589</v>
      </c>
      <c r="E1844" s="127">
        <v>43830</v>
      </c>
      <c r="F1844" s="127">
        <v>43860</v>
      </c>
      <c r="G1844" s="129">
        <v>47736.639999999999</v>
      </c>
    </row>
    <row r="1845" spans="1:7" x14ac:dyDescent="0.35">
      <c r="A1845" s="125" t="s">
        <v>11797</v>
      </c>
      <c r="B1845" s="125" t="s">
        <v>12569</v>
      </c>
      <c r="C1845" s="125" t="s">
        <v>12570</v>
      </c>
      <c r="D1845" s="126" t="s">
        <v>12590</v>
      </c>
      <c r="E1845" s="127">
        <v>43830</v>
      </c>
      <c r="F1845" s="127">
        <v>43860</v>
      </c>
      <c r="G1845" s="129">
        <v>51285.78</v>
      </c>
    </row>
    <row r="1846" spans="1:7" x14ac:dyDescent="0.35">
      <c r="A1846" s="125" t="s">
        <v>11797</v>
      </c>
      <c r="B1846" s="125" t="s">
        <v>12569</v>
      </c>
      <c r="C1846" s="125" t="s">
        <v>12570</v>
      </c>
      <c r="D1846" s="126" t="s">
        <v>11931</v>
      </c>
      <c r="E1846" s="127">
        <v>43830</v>
      </c>
      <c r="F1846" s="127">
        <v>43860</v>
      </c>
      <c r="G1846" s="129">
        <v>88926.46</v>
      </c>
    </row>
    <row r="1847" spans="1:7" x14ac:dyDescent="0.35">
      <c r="A1847" s="125" t="s">
        <v>11797</v>
      </c>
      <c r="B1847" s="125" t="s">
        <v>12569</v>
      </c>
      <c r="C1847" s="125" t="s">
        <v>12570</v>
      </c>
      <c r="D1847" s="126" t="s">
        <v>12591</v>
      </c>
      <c r="E1847" s="127">
        <v>43830</v>
      </c>
      <c r="F1847" s="127">
        <v>43860</v>
      </c>
      <c r="G1847" s="129">
        <v>40412.120000000003</v>
      </c>
    </row>
    <row r="1848" spans="1:7" x14ac:dyDescent="0.35">
      <c r="A1848" s="125" t="s">
        <v>11797</v>
      </c>
      <c r="B1848" s="125" t="s">
        <v>12569</v>
      </c>
      <c r="C1848" s="125" t="s">
        <v>12570</v>
      </c>
      <c r="D1848" s="126" t="s">
        <v>12592</v>
      </c>
      <c r="E1848" s="127">
        <v>43830</v>
      </c>
      <c r="F1848" s="127">
        <v>43860</v>
      </c>
      <c r="G1848" s="129">
        <v>300684.02</v>
      </c>
    </row>
    <row r="1849" spans="1:7" x14ac:dyDescent="0.35">
      <c r="A1849" s="125" t="s">
        <v>11797</v>
      </c>
      <c r="B1849" s="125" t="s">
        <v>12569</v>
      </c>
      <c r="C1849" s="125" t="s">
        <v>12570</v>
      </c>
      <c r="D1849" s="126" t="s">
        <v>12593</v>
      </c>
      <c r="E1849" s="127">
        <v>43861</v>
      </c>
      <c r="F1849" s="127">
        <v>43889</v>
      </c>
      <c r="G1849" s="129">
        <v>37782</v>
      </c>
    </row>
    <row r="1850" spans="1:7" x14ac:dyDescent="0.35">
      <c r="A1850" s="125" t="s">
        <v>11797</v>
      </c>
      <c r="B1850" s="125" t="s">
        <v>12569</v>
      </c>
      <c r="C1850" s="125" t="s">
        <v>12570</v>
      </c>
      <c r="D1850" s="126" t="s">
        <v>11933</v>
      </c>
      <c r="E1850" s="127">
        <v>43861</v>
      </c>
      <c r="F1850" s="127">
        <v>43889</v>
      </c>
      <c r="G1850" s="129">
        <v>35576</v>
      </c>
    </row>
    <row r="1851" spans="1:7" x14ac:dyDescent="0.35">
      <c r="A1851" s="125" t="s">
        <v>11797</v>
      </c>
      <c r="B1851" s="125" t="s">
        <v>12569</v>
      </c>
      <c r="C1851" s="125" t="s">
        <v>12570</v>
      </c>
      <c r="D1851" s="126" t="s">
        <v>11935</v>
      </c>
      <c r="E1851" s="127">
        <v>43861</v>
      </c>
      <c r="F1851" s="127">
        <v>43889</v>
      </c>
      <c r="G1851" s="129">
        <v>35955</v>
      </c>
    </row>
    <row r="1852" spans="1:7" x14ac:dyDescent="0.35">
      <c r="A1852" s="125" t="s">
        <v>11797</v>
      </c>
      <c r="B1852" s="125" t="s">
        <v>12569</v>
      </c>
      <c r="C1852" s="125" t="s">
        <v>12570</v>
      </c>
      <c r="D1852" s="126" t="s">
        <v>11936</v>
      </c>
      <c r="E1852" s="127">
        <v>43861</v>
      </c>
      <c r="F1852" s="127">
        <v>43889</v>
      </c>
      <c r="G1852" s="129">
        <v>40969</v>
      </c>
    </row>
    <row r="1853" spans="1:7" x14ac:dyDescent="0.35">
      <c r="A1853" s="125" t="s">
        <v>11797</v>
      </c>
      <c r="B1853" s="125" t="s">
        <v>12569</v>
      </c>
      <c r="C1853" s="125" t="s">
        <v>12570</v>
      </c>
      <c r="D1853" s="126" t="s">
        <v>11937</v>
      </c>
      <c r="E1853" s="127">
        <v>43861</v>
      </c>
      <c r="F1853" s="127">
        <v>43889</v>
      </c>
      <c r="G1853" s="129">
        <v>51952</v>
      </c>
    </row>
    <row r="1854" spans="1:7" x14ac:dyDescent="0.35">
      <c r="A1854" s="125" t="s">
        <v>11797</v>
      </c>
      <c r="B1854" s="125" t="s">
        <v>12569</v>
      </c>
      <c r="C1854" s="125" t="s">
        <v>12570</v>
      </c>
      <c r="D1854" s="126" t="s">
        <v>11938</v>
      </c>
      <c r="E1854" s="127">
        <v>43861</v>
      </c>
      <c r="F1854" s="127">
        <v>43889</v>
      </c>
      <c r="G1854" s="129">
        <v>66232</v>
      </c>
    </row>
    <row r="1855" spans="1:7" x14ac:dyDescent="0.35">
      <c r="A1855" s="125" t="s">
        <v>11797</v>
      </c>
      <c r="B1855" s="125" t="s">
        <v>12569</v>
      </c>
      <c r="C1855" s="125" t="s">
        <v>12570</v>
      </c>
      <c r="D1855" s="126" t="s">
        <v>12594</v>
      </c>
      <c r="E1855" s="127">
        <v>43861</v>
      </c>
      <c r="F1855" s="127">
        <v>43889</v>
      </c>
      <c r="G1855" s="129">
        <v>64255</v>
      </c>
    </row>
    <row r="1856" spans="1:7" x14ac:dyDescent="0.35">
      <c r="A1856" s="125" t="s">
        <v>11797</v>
      </c>
      <c r="B1856" s="125" t="s">
        <v>12569</v>
      </c>
      <c r="C1856" s="125" t="s">
        <v>12570</v>
      </c>
      <c r="D1856" s="126" t="s">
        <v>12595</v>
      </c>
      <c r="E1856" s="127">
        <v>43861</v>
      </c>
      <c r="F1856" s="127">
        <v>43889</v>
      </c>
      <c r="G1856" s="129">
        <v>47307</v>
      </c>
    </row>
    <row r="1857" spans="1:7" x14ac:dyDescent="0.35">
      <c r="A1857" s="125" t="s">
        <v>11797</v>
      </c>
      <c r="B1857" s="125" t="s">
        <v>12569</v>
      </c>
      <c r="C1857" s="125" t="s">
        <v>12570</v>
      </c>
      <c r="D1857" s="126" t="s">
        <v>11941</v>
      </c>
      <c r="E1857" s="127">
        <v>43889</v>
      </c>
      <c r="F1857" s="127">
        <v>43921</v>
      </c>
      <c r="G1857" s="129">
        <v>57578</v>
      </c>
    </row>
    <row r="1858" spans="1:7" x14ac:dyDescent="0.35">
      <c r="A1858" s="125" t="s">
        <v>11797</v>
      </c>
      <c r="B1858" s="125" t="s">
        <v>12569</v>
      </c>
      <c r="C1858" s="125" t="s">
        <v>12570</v>
      </c>
      <c r="D1858" s="126" t="s">
        <v>11942</v>
      </c>
      <c r="E1858" s="127">
        <v>43889</v>
      </c>
      <c r="F1858" s="127">
        <v>43921</v>
      </c>
      <c r="G1858" s="129">
        <v>54009</v>
      </c>
    </row>
    <row r="1859" spans="1:7" x14ac:dyDescent="0.35">
      <c r="A1859" s="125" t="s">
        <v>11797</v>
      </c>
      <c r="B1859" s="125" t="s">
        <v>12569</v>
      </c>
      <c r="C1859" s="125" t="s">
        <v>12570</v>
      </c>
      <c r="D1859" s="126" t="s">
        <v>11943</v>
      </c>
      <c r="E1859" s="127">
        <v>43889</v>
      </c>
      <c r="F1859" s="127">
        <v>43921</v>
      </c>
      <c r="G1859" s="129">
        <v>23605</v>
      </c>
    </row>
    <row r="1860" spans="1:7" x14ac:dyDescent="0.35">
      <c r="A1860" s="125" t="s">
        <v>11797</v>
      </c>
      <c r="B1860" s="125" t="s">
        <v>12569</v>
      </c>
      <c r="C1860" s="125" t="s">
        <v>12570</v>
      </c>
      <c r="D1860" s="126" t="s">
        <v>11944</v>
      </c>
      <c r="E1860" s="127">
        <v>43889</v>
      </c>
      <c r="F1860" s="127">
        <v>43921</v>
      </c>
      <c r="G1860" s="129">
        <v>36039</v>
      </c>
    </row>
    <row r="1861" spans="1:7" x14ac:dyDescent="0.35">
      <c r="A1861" s="125" t="s">
        <v>11797</v>
      </c>
      <c r="B1861" s="125" t="s">
        <v>12569</v>
      </c>
      <c r="C1861" s="125" t="s">
        <v>12570</v>
      </c>
      <c r="D1861" s="126" t="s">
        <v>12596</v>
      </c>
      <c r="E1861" s="127">
        <v>43889</v>
      </c>
      <c r="F1861" s="127">
        <v>43921</v>
      </c>
      <c r="G1861" s="129">
        <v>51373</v>
      </c>
    </row>
    <row r="1862" spans="1:7" x14ac:dyDescent="0.35">
      <c r="A1862" s="125" t="s">
        <v>11797</v>
      </c>
      <c r="B1862" s="125" t="s">
        <v>12569</v>
      </c>
      <c r="C1862" s="125" t="s">
        <v>12570</v>
      </c>
      <c r="D1862" s="126" t="s">
        <v>12597</v>
      </c>
      <c r="E1862" s="127">
        <v>43889</v>
      </c>
      <c r="F1862" s="127">
        <v>43921</v>
      </c>
      <c r="G1862" s="129">
        <v>47389</v>
      </c>
    </row>
    <row r="1863" spans="1:7" x14ac:dyDescent="0.35">
      <c r="A1863" s="125" t="s">
        <v>11797</v>
      </c>
      <c r="B1863" s="125" t="s">
        <v>12569</v>
      </c>
      <c r="C1863" s="125" t="s">
        <v>12570</v>
      </c>
      <c r="D1863" s="126" t="s">
        <v>11948</v>
      </c>
      <c r="E1863" s="127">
        <v>43889</v>
      </c>
      <c r="F1863" s="127">
        <v>43921</v>
      </c>
      <c r="G1863" s="129">
        <v>46977</v>
      </c>
    </row>
    <row r="1864" spans="1:7" x14ac:dyDescent="0.35">
      <c r="A1864" s="125" t="s">
        <v>11797</v>
      </c>
      <c r="B1864" s="125" t="s">
        <v>12569</v>
      </c>
      <c r="C1864" s="125" t="s">
        <v>12570</v>
      </c>
      <c r="D1864" s="126" t="s">
        <v>11949</v>
      </c>
      <c r="E1864" s="127">
        <v>43889</v>
      </c>
      <c r="F1864" s="127">
        <v>43921</v>
      </c>
      <c r="G1864" s="129">
        <v>54893</v>
      </c>
    </row>
    <row r="1865" spans="1:7" x14ac:dyDescent="0.35">
      <c r="A1865" s="125" t="s">
        <v>11797</v>
      </c>
      <c r="B1865" s="125" t="s">
        <v>12569</v>
      </c>
      <c r="C1865" s="125" t="s">
        <v>12570</v>
      </c>
      <c r="D1865" s="126" t="s">
        <v>11946</v>
      </c>
      <c r="E1865" s="127">
        <v>43921</v>
      </c>
      <c r="F1865" s="127">
        <v>43951</v>
      </c>
      <c r="G1865" s="129">
        <v>34273</v>
      </c>
    </row>
    <row r="1866" spans="1:7" x14ac:dyDescent="0.35">
      <c r="A1866" s="125" t="s">
        <v>11797</v>
      </c>
      <c r="B1866" s="125" t="s">
        <v>12569</v>
      </c>
      <c r="C1866" s="125" t="s">
        <v>12570</v>
      </c>
      <c r="D1866" s="126" t="s">
        <v>11950</v>
      </c>
      <c r="E1866" s="127">
        <v>43921</v>
      </c>
      <c r="F1866" s="127">
        <v>43951</v>
      </c>
      <c r="G1866" s="129">
        <v>43012</v>
      </c>
    </row>
    <row r="1867" spans="1:7" x14ac:dyDescent="0.35">
      <c r="A1867" s="125" t="s">
        <v>11797</v>
      </c>
      <c r="B1867" s="125" t="s">
        <v>12569</v>
      </c>
      <c r="C1867" s="125" t="s">
        <v>12570</v>
      </c>
      <c r="D1867" s="126" t="s">
        <v>12598</v>
      </c>
      <c r="E1867" s="127">
        <v>43921</v>
      </c>
      <c r="F1867" s="127">
        <v>43951</v>
      </c>
      <c r="G1867" s="129">
        <v>48956</v>
      </c>
    </row>
    <row r="1868" spans="1:7" x14ac:dyDescent="0.35">
      <c r="A1868" s="125" t="s">
        <v>11797</v>
      </c>
      <c r="B1868" s="125" t="s">
        <v>12569</v>
      </c>
      <c r="C1868" s="125" t="s">
        <v>12570</v>
      </c>
      <c r="D1868" s="126" t="s">
        <v>12599</v>
      </c>
      <c r="E1868" s="127">
        <v>43921</v>
      </c>
      <c r="F1868" s="127">
        <v>43951</v>
      </c>
      <c r="G1868" s="129">
        <v>44999</v>
      </c>
    </row>
    <row r="1869" spans="1:7" x14ac:dyDescent="0.35">
      <c r="A1869" s="125" t="s">
        <v>11797</v>
      </c>
      <c r="B1869" s="125" t="s">
        <v>12569</v>
      </c>
      <c r="C1869" s="125" t="s">
        <v>12570</v>
      </c>
      <c r="D1869" s="126" t="s">
        <v>11954</v>
      </c>
      <c r="E1869" s="127">
        <v>43921</v>
      </c>
      <c r="F1869" s="127">
        <v>43951</v>
      </c>
      <c r="G1869" s="129">
        <v>50019</v>
      </c>
    </row>
    <row r="1870" spans="1:7" x14ac:dyDescent="0.35">
      <c r="A1870" s="125" t="s">
        <v>11797</v>
      </c>
      <c r="B1870" s="125" t="s">
        <v>12569</v>
      </c>
      <c r="C1870" s="125" t="s">
        <v>12570</v>
      </c>
      <c r="D1870" s="126" t="s">
        <v>12600</v>
      </c>
      <c r="E1870" s="127">
        <v>43921</v>
      </c>
      <c r="F1870" s="127">
        <v>43951</v>
      </c>
      <c r="G1870" s="129">
        <v>31911</v>
      </c>
    </row>
    <row r="1871" spans="1:7" x14ac:dyDescent="0.35">
      <c r="A1871" s="125" t="s">
        <v>11797</v>
      </c>
      <c r="B1871" s="125" t="s">
        <v>12569</v>
      </c>
      <c r="C1871" s="125" t="s">
        <v>12570</v>
      </c>
      <c r="D1871" s="126" t="s">
        <v>11955</v>
      </c>
      <c r="E1871" s="127">
        <v>43921</v>
      </c>
      <c r="F1871" s="127">
        <v>43951</v>
      </c>
      <c r="G1871" s="129">
        <v>31739</v>
      </c>
    </row>
    <row r="1872" spans="1:7" x14ac:dyDescent="0.35">
      <c r="A1872" s="125" t="s">
        <v>11797</v>
      </c>
      <c r="B1872" s="125" t="s">
        <v>12569</v>
      </c>
      <c r="C1872" s="125" t="s">
        <v>12570</v>
      </c>
      <c r="D1872" s="126" t="s">
        <v>12601</v>
      </c>
      <c r="E1872" s="127">
        <v>43921</v>
      </c>
      <c r="F1872" s="127">
        <v>43951</v>
      </c>
      <c r="G1872" s="129">
        <v>22719</v>
      </c>
    </row>
    <row r="1873" spans="1:7" x14ac:dyDescent="0.35">
      <c r="A1873" s="125" t="s">
        <v>11797</v>
      </c>
      <c r="B1873" s="125" t="s">
        <v>12569</v>
      </c>
      <c r="C1873" s="125" t="s">
        <v>12570</v>
      </c>
      <c r="D1873" s="126" t="s">
        <v>12602</v>
      </c>
      <c r="E1873" s="127">
        <v>43921</v>
      </c>
      <c r="F1873" s="127">
        <v>43951</v>
      </c>
      <c r="G1873" s="129">
        <v>33437</v>
      </c>
    </row>
    <row r="1874" spans="1:7" x14ac:dyDescent="0.35">
      <c r="A1874" s="125" t="s">
        <v>11797</v>
      </c>
      <c r="B1874" s="125" t="s">
        <v>12569</v>
      </c>
      <c r="C1874" s="125" t="s">
        <v>12570</v>
      </c>
      <c r="D1874" s="126" t="s">
        <v>12603</v>
      </c>
      <c r="E1874" s="127">
        <v>43921</v>
      </c>
      <c r="F1874" s="127">
        <v>43921</v>
      </c>
      <c r="G1874" s="129">
        <v>13675</v>
      </c>
    </row>
    <row r="1875" spans="1:7" x14ac:dyDescent="0.35">
      <c r="A1875" s="125" t="s">
        <v>11797</v>
      </c>
      <c r="B1875" s="125" t="s">
        <v>12569</v>
      </c>
      <c r="C1875" s="125" t="s">
        <v>12570</v>
      </c>
      <c r="D1875" s="126" t="s">
        <v>11959</v>
      </c>
      <c r="E1875" s="127">
        <v>43951</v>
      </c>
      <c r="F1875" s="127">
        <v>43982</v>
      </c>
      <c r="G1875" s="129">
        <v>42697</v>
      </c>
    </row>
    <row r="1876" spans="1:7" x14ac:dyDescent="0.35">
      <c r="A1876" s="125" t="s">
        <v>11797</v>
      </c>
      <c r="B1876" s="125" t="s">
        <v>12569</v>
      </c>
      <c r="C1876" s="125" t="s">
        <v>12570</v>
      </c>
      <c r="D1876" s="126" t="s">
        <v>11960</v>
      </c>
      <c r="E1876" s="127">
        <v>43951</v>
      </c>
      <c r="F1876" s="127">
        <v>43982</v>
      </c>
      <c r="G1876" s="129">
        <v>17370</v>
      </c>
    </row>
    <row r="1877" spans="1:7" x14ac:dyDescent="0.35">
      <c r="A1877" s="125" t="s">
        <v>11797</v>
      </c>
      <c r="B1877" s="125" t="s">
        <v>12569</v>
      </c>
      <c r="C1877" s="125" t="s">
        <v>12570</v>
      </c>
      <c r="D1877" s="126" t="s">
        <v>11961</v>
      </c>
      <c r="E1877" s="127">
        <v>43951</v>
      </c>
      <c r="F1877" s="127">
        <v>43982</v>
      </c>
      <c r="G1877" s="129">
        <v>71489</v>
      </c>
    </row>
    <row r="1878" spans="1:7" x14ac:dyDescent="0.35">
      <c r="A1878" s="125" t="s">
        <v>11797</v>
      </c>
      <c r="B1878" s="125" t="s">
        <v>12569</v>
      </c>
      <c r="C1878" s="125" t="s">
        <v>12570</v>
      </c>
      <c r="D1878" s="126" t="s">
        <v>12604</v>
      </c>
      <c r="E1878" s="127">
        <v>43951</v>
      </c>
      <c r="F1878" s="127">
        <v>43982</v>
      </c>
      <c r="G1878" s="129">
        <v>31149</v>
      </c>
    </row>
    <row r="1879" spans="1:7" x14ac:dyDescent="0.35">
      <c r="A1879" s="125" t="s">
        <v>11797</v>
      </c>
      <c r="B1879" s="125" t="s">
        <v>12569</v>
      </c>
      <c r="C1879" s="125" t="s">
        <v>12570</v>
      </c>
      <c r="D1879" s="126" t="s">
        <v>11962</v>
      </c>
      <c r="E1879" s="127">
        <v>43951</v>
      </c>
      <c r="F1879" s="127">
        <v>43982</v>
      </c>
      <c r="G1879" s="129">
        <v>42175</v>
      </c>
    </row>
    <row r="1880" spans="1:7" x14ac:dyDescent="0.35">
      <c r="A1880" s="125" t="s">
        <v>11797</v>
      </c>
      <c r="B1880" s="125" t="s">
        <v>12569</v>
      </c>
      <c r="C1880" s="125" t="s">
        <v>12570</v>
      </c>
      <c r="D1880" s="126" t="s">
        <v>11964</v>
      </c>
      <c r="E1880" s="127">
        <v>43951</v>
      </c>
      <c r="F1880" s="127">
        <v>43982</v>
      </c>
      <c r="G1880" s="129">
        <v>10393</v>
      </c>
    </row>
    <row r="1881" spans="1:7" x14ac:dyDescent="0.35">
      <c r="A1881" s="125" t="s">
        <v>11797</v>
      </c>
      <c r="B1881" s="125" t="s">
        <v>12569</v>
      </c>
      <c r="C1881" s="125" t="s">
        <v>12570</v>
      </c>
      <c r="D1881" s="126" t="s">
        <v>11963</v>
      </c>
      <c r="E1881" s="127">
        <v>43951</v>
      </c>
      <c r="F1881" s="127">
        <v>43982</v>
      </c>
      <c r="G1881" s="129">
        <v>39527</v>
      </c>
    </row>
    <row r="1882" spans="1:7" x14ac:dyDescent="0.35">
      <c r="A1882" s="125" t="s">
        <v>11797</v>
      </c>
      <c r="B1882" s="125" t="s">
        <v>12569</v>
      </c>
      <c r="C1882" s="125" t="s">
        <v>12570</v>
      </c>
      <c r="D1882" s="126" t="s">
        <v>11965</v>
      </c>
      <c r="E1882" s="127">
        <v>43982</v>
      </c>
      <c r="F1882" s="127">
        <v>44012</v>
      </c>
      <c r="G1882" s="129">
        <v>11736</v>
      </c>
    </row>
    <row r="1883" spans="1:7" x14ac:dyDescent="0.35">
      <c r="A1883" s="125" t="s">
        <v>11797</v>
      </c>
      <c r="B1883" s="125" t="s">
        <v>12569</v>
      </c>
      <c r="C1883" s="125" t="s">
        <v>12570</v>
      </c>
      <c r="D1883" s="126" t="s">
        <v>11966</v>
      </c>
      <c r="E1883" s="127">
        <v>43982</v>
      </c>
      <c r="F1883" s="127">
        <v>44012</v>
      </c>
      <c r="G1883" s="129">
        <v>46231</v>
      </c>
    </row>
    <row r="1884" spans="1:7" x14ac:dyDescent="0.35">
      <c r="A1884" s="125" t="s">
        <v>11797</v>
      </c>
      <c r="B1884" s="125" t="s">
        <v>12569</v>
      </c>
      <c r="C1884" s="125" t="s">
        <v>12570</v>
      </c>
      <c r="D1884" s="126" t="s">
        <v>11967</v>
      </c>
      <c r="E1884" s="127">
        <v>43982</v>
      </c>
      <c r="F1884" s="127">
        <v>44012</v>
      </c>
      <c r="G1884" s="129">
        <v>48872</v>
      </c>
    </row>
    <row r="1885" spans="1:7" x14ac:dyDescent="0.35">
      <c r="A1885" s="125" t="s">
        <v>11797</v>
      </c>
      <c r="B1885" s="125" t="s">
        <v>12569</v>
      </c>
      <c r="C1885" s="125" t="s">
        <v>12570</v>
      </c>
      <c r="D1885" s="126" t="s">
        <v>11968</v>
      </c>
      <c r="E1885" s="127">
        <v>43982</v>
      </c>
      <c r="F1885" s="127">
        <v>44012</v>
      </c>
      <c r="G1885" s="129">
        <v>29072</v>
      </c>
    </row>
    <row r="1886" spans="1:7" x14ac:dyDescent="0.35">
      <c r="A1886" s="125" t="s">
        <v>11797</v>
      </c>
      <c r="B1886" s="125" t="s">
        <v>12569</v>
      </c>
      <c r="C1886" s="125" t="s">
        <v>12570</v>
      </c>
      <c r="D1886" s="126" t="s">
        <v>11972</v>
      </c>
      <c r="E1886" s="127">
        <v>43982</v>
      </c>
      <c r="F1886" s="127">
        <v>44012</v>
      </c>
      <c r="G1886" s="129">
        <v>23703</v>
      </c>
    </row>
    <row r="1887" spans="1:7" x14ac:dyDescent="0.35">
      <c r="A1887" s="125" t="s">
        <v>11797</v>
      </c>
      <c r="B1887" s="125" t="s">
        <v>12569</v>
      </c>
      <c r="C1887" s="125" t="s">
        <v>12570</v>
      </c>
      <c r="D1887" s="126" t="s">
        <v>11969</v>
      </c>
      <c r="E1887" s="127">
        <v>43982</v>
      </c>
      <c r="F1887" s="127">
        <v>44012</v>
      </c>
      <c r="G1887" s="129">
        <v>32787</v>
      </c>
    </row>
    <row r="1888" spans="1:7" x14ac:dyDescent="0.35">
      <c r="A1888" s="125" t="s">
        <v>11797</v>
      </c>
      <c r="B1888" s="125" t="s">
        <v>12569</v>
      </c>
      <c r="C1888" s="125" t="s">
        <v>12570</v>
      </c>
      <c r="D1888" s="126" t="s">
        <v>11970</v>
      </c>
      <c r="E1888" s="127">
        <v>43982</v>
      </c>
      <c r="F1888" s="127">
        <v>44012</v>
      </c>
      <c r="G1888" s="129">
        <v>29775</v>
      </c>
    </row>
    <row r="1889" spans="1:7" x14ac:dyDescent="0.35">
      <c r="A1889" s="125" t="s">
        <v>11797</v>
      </c>
      <c r="B1889" s="125" t="s">
        <v>12569</v>
      </c>
      <c r="C1889" s="125" t="s">
        <v>12570</v>
      </c>
      <c r="D1889" s="126" t="s">
        <v>12605</v>
      </c>
      <c r="E1889" s="127">
        <v>43982</v>
      </c>
      <c r="F1889" s="127">
        <v>44012</v>
      </c>
      <c r="G1889" s="129">
        <v>29003</v>
      </c>
    </row>
    <row r="1890" spans="1:7" x14ac:dyDescent="0.35">
      <c r="A1890" s="125" t="s">
        <v>11797</v>
      </c>
      <c r="B1890" s="125" t="s">
        <v>12569</v>
      </c>
      <c r="C1890" s="125" t="s">
        <v>12570</v>
      </c>
      <c r="D1890" s="126" t="s">
        <v>12606</v>
      </c>
      <c r="E1890" s="127">
        <v>44012</v>
      </c>
      <c r="F1890" s="127">
        <v>44042</v>
      </c>
      <c r="G1890" s="129">
        <v>28854</v>
      </c>
    </row>
    <row r="1891" spans="1:7" x14ac:dyDescent="0.35">
      <c r="A1891" s="125" t="s">
        <v>11797</v>
      </c>
      <c r="B1891" s="125" t="s">
        <v>12569</v>
      </c>
      <c r="C1891" s="125" t="s">
        <v>12570</v>
      </c>
      <c r="D1891" s="126" t="s">
        <v>11975</v>
      </c>
      <c r="E1891" s="127">
        <v>44012</v>
      </c>
      <c r="F1891" s="127">
        <v>44042</v>
      </c>
      <c r="G1891" s="129">
        <v>33352</v>
      </c>
    </row>
    <row r="1892" spans="1:7" x14ac:dyDescent="0.35">
      <c r="A1892" s="125" t="s">
        <v>11797</v>
      </c>
      <c r="B1892" s="125" t="s">
        <v>12569</v>
      </c>
      <c r="C1892" s="125" t="s">
        <v>12570</v>
      </c>
      <c r="D1892" s="126" t="s">
        <v>11976</v>
      </c>
      <c r="E1892" s="127">
        <v>44012</v>
      </c>
      <c r="F1892" s="127">
        <v>44042</v>
      </c>
      <c r="G1892" s="129">
        <v>50323</v>
      </c>
    </row>
    <row r="1893" spans="1:7" x14ac:dyDescent="0.35">
      <c r="A1893" s="125" t="s">
        <v>11797</v>
      </c>
      <c r="B1893" s="125" t="s">
        <v>12569</v>
      </c>
      <c r="C1893" s="125" t="s">
        <v>12570</v>
      </c>
      <c r="D1893" s="126" t="s">
        <v>12607</v>
      </c>
      <c r="E1893" s="127">
        <v>44012</v>
      </c>
      <c r="F1893" s="127">
        <v>44042</v>
      </c>
      <c r="G1893" s="129">
        <v>42481</v>
      </c>
    </row>
    <row r="1894" spans="1:7" x14ac:dyDescent="0.35">
      <c r="A1894" s="125" t="s">
        <v>11797</v>
      </c>
      <c r="B1894" s="125" t="s">
        <v>12569</v>
      </c>
      <c r="C1894" s="125" t="s">
        <v>12570</v>
      </c>
      <c r="D1894" s="126" t="s">
        <v>12608</v>
      </c>
      <c r="E1894" s="127">
        <v>44012</v>
      </c>
      <c r="F1894" s="127">
        <v>44042</v>
      </c>
      <c r="G1894" s="129">
        <v>34157</v>
      </c>
    </row>
    <row r="1895" spans="1:7" x14ac:dyDescent="0.35">
      <c r="A1895" s="125" t="s">
        <v>11797</v>
      </c>
      <c r="B1895" s="125" t="s">
        <v>12569</v>
      </c>
      <c r="C1895" s="125" t="s">
        <v>12570</v>
      </c>
      <c r="D1895" s="126" t="s">
        <v>11979</v>
      </c>
      <c r="E1895" s="127">
        <v>44043</v>
      </c>
      <c r="F1895" s="127">
        <v>44073</v>
      </c>
      <c r="G1895" s="129">
        <v>11028</v>
      </c>
    </row>
    <row r="1896" spans="1:7" x14ac:dyDescent="0.35">
      <c r="A1896" s="125" t="s">
        <v>11797</v>
      </c>
      <c r="B1896" s="125" t="s">
        <v>12569</v>
      </c>
      <c r="C1896" s="125" t="s">
        <v>12570</v>
      </c>
      <c r="D1896" s="126" t="s">
        <v>11980</v>
      </c>
      <c r="E1896" s="127">
        <v>44043</v>
      </c>
      <c r="F1896" s="127">
        <v>44073</v>
      </c>
      <c r="G1896" s="129">
        <v>23103</v>
      </c>
    </row>
    <row r="1897" spans="1:7" x14ac:dyDescent="0.35">
      <c r="A1897" s="125" t="s">
        <v>11797</v>
      </c>
      <c r="B1897" s="125" t="s">
        <v>12569</v>
      </c>
      <c r="C1897" s="125" t="s">
        <v>12570</v>
      </c>
      <c r="D1897" s="126" t="s">
        <v>11981</v>
      </c>
      <c r="E1897" s="127">
        <v>44043</v>
      </c>
      <c r="F1897" s="127">
        <v>44073</v>
      </c>
      <c r="G1897" s="129">
        <v>35114</v>
      </c>
    </row>
    <row r="1898" spans="1:7" x14ac:dyDescent="0.35">
      <c r="A1898" s="125" t="s">
        <v>11797</v>
      </c>
      <c r="B1898" s="125" t="s">
        <v>12569</v>
      </c>
      <c r="C1898" s="125" t="s">
        <v>12570</v>
      </c>
      <c r="D1898" s="126" t="s">
        <v>11982</v>
      </c>
      <c r="E1898" s="127">
        <v>44043</v>
      </c>
      <c r="F1898" s="127">
        <v>44073</v>
      </c>
      <c r="G1898" s="129">
        <v>7691</v>
      </c>
    </row>
    <row r="1899" spans="1:7" x14ac:dyDescent="0.35">
      <c r="A1899" s="125" t="s">
        <v>11797</v>
      </c>
      <c r="B1899" s="125" t="s">
        <v>12569</v>
      </c>
      <c r="C1899" s="125" t="s">
        <v>12570</v>
      </c>
      <c r="D1899" s="126" t="s">
        <v>11983</v>
      </c>
      <c r="E1899" s="127">
        <v>44043</v>
      </c>
      <c r="F1899" s="127">
        <v>44073</v>
      </c>
      <c r="G1899" s="129">
        <v>8631</v>
      </c>
    </row>
    <row r="1900" spans="1:7" x14ac:dyDescent="0.35">
      <c r="A1900" s="125" t="s">
        <v>11797</v>
      </c>
      <c r="B1900" s="125" t="s">
        <v>12569</v>
      </c>
      <c r="C1900" s="125" t="s">
        <v>12570</v>
      </c>
      <c r="D1900" s="126" t="s">
        <v>11984</v>
      </c>
      <c r="E1900" s="127">
        <v>44043</v>
      </c>
      <c r="F1900" s="127">
        <v>44073</v>
      </c>
      <c r="G1900" s="129">
        <v>18024</v>
      </c>
    </row>
    <row r="1901" spans="1:7" x14ac:dyDescent="0.35">
      <c r="A1901" s="125" t="s">
        <v>11797</v>
      </c>
      <c r="B1901" s="125" t="s">
        <v>12569</v>
      </c>
      <c r="C1901" s="125" t="s">
        <v>12570</v>
      </c>
      <c r="D1901" s="126" t="s">
        <v>11985</v>
      </c>
      <c r="E1901" s="127">
        <v>44043</v>
      </c>
      <c r="F1901" s="127">
        <v>44073</v>
      </c>
      <c r="G1901" s="129">
        <v>43031</v>
      </c>
    </row>
    <row r="1902" spans="1:7" x14ac:dyDescent="0.35">
      <c r="A1902" s="125" t="s">
        <v>11797</v>
      </c>
      <c r="B1902" s="125" t="s">
        <v>12569</v>
      </c>
      <c r="C1902" s="125" t="s">
        <v>12570</v>
      </c>
      <c r="D1902" s="126" t="s">
        <v>11986</v>
      </c>
      <c r="E1902" s="127">
        <v>44074</v>
      </c>
      <c r="F1902" s="127">
        <v>44104</v>
      </c>
      <c r="G1902" s="129">
        <v>49901</v>
      </c>
    </row>
    <row r="1903" spans="1:7" x14ac:dyDescent="0.35">
      <c r="A1903" s="125" t="s">
        <v>11797</v>
      </c>
      <c r="B1903" s="125" t="s">
        <v>12569</v>
      </c>
      <c r="C1903" s="125" t="s">
        <v>12570</v>
      </c>
      <c r="D1903" s="126" t="s">
        <v>12609</v>
      </c>
      <c r="E1903" s="127">
        <v>44074</v>
      </c>
      <c r="F1903" s="127">
        <v>44104</v>
      </c>
      <c r="G1903" s="129">
        <v>42682</v>
      </c>
    </row>
    <row r="1904" spans="1:7" x14ac:dyDescent="0.35">
      <c r="A1904" s="125" t="s">
        <v>11797</v>
      </c>
      <c r="B1904" s="125" t="s">
        <v>12569</v>
      </c>
      <c r="C1904" s="125" t="s">
        <v>12570</v>
      </c>
      <c r="D1904" s="126" t="s">
        <v>12610</v>
      </c>
      <c r="E1904" s="127">
        <v>44074</v>
      </c>
      <c r="F1904" s="127">
        <v>44104</v>
      </c>
      <c r="G1904" s="129">
        <v>58485</v>
      </c>
    </row>
    <row r="1905" spans="1:7" x14ac:dyDescent="0.35">
      <c r="A1905" s="125" t="s">
        <v>11797</v>
      </c>
      <c r="B1905" s="125" t="s">
        <v>12569</v>
      </c>
      <c r="C1905" s="125" t="s">
        <v>12570</v>
      </c>
      <c r="D1905" s="126" t="s">
        <v>11989</v>
      </c>
      <c r="E1905" s="127">
        <v>44074</v>
      </c>
      <c r="F1905" s="127">
        <v>44104</v>
      </c>
      <c r="G1905" s="129">
        <v>38254</v>
      </c>
    </row>
    <row r="1906" spans="1:7" x14ac:dyDescent="0.35">
      <c r="A1906" s="125" t="s">
        <v>11797</v>
      </c>
      <c r="B1906" s="125" t="s">
        <v>12569</v>
      </c>
      <c r="C1906" s="125" t="s">
        <v>12570</v>
      </c>
      <c r="D1906" s="126" t="s">
        <v>11990</v>
      </c>
      <c r="E1906" s="127">
        <v>44074</v>
      </c>
      <c r="F1906" s="127">
        <v>44104</v>
      </c>
      <c r="G1906" s="129">
        <v>28103</v>
      </c>
    </row>
    <row r="1907" spans="1:7" x14ac:dyDescent="0.35">
      <c r="A1907" s="125" t="s">
        <v>11797</v>
      </c>
      <c r="B1907" s="125" t="s">
        <v>12569</v>
      </c>
      <c r="C1907" s="125" t="s">
        <v>12570</v>
      </c>
      <c r="D1907" s="126" t="s">
        <v>11991</v>
      </c>
      <c r="E1907" s="127">
        <v>44074</v>
      </c>
      <c r="F1907" s="127">
        <v>44104</v>
      </c>
      <c r="G1907" s="129">
        <v>43421</v>
      </c>
    </row>
    <row r="1908" spans="1:7" x14ac:dyDescent="0.35">
      <c r="A1908" s="125" t="s">
        <v>11797</v>
      </c>
      <c r="B1908" s="125" t="s">
        <v>12569</v>
      </c>
      <c r="C1908" s="125" t="s">
        <v>12570</v>
      </c>
      <c r="D1908" s="126" t="s">
        <v>11992</v>
      </c>
      <c r="E1908" s="127">
        <v>44074</v>
      </c>
      <c r="F1908" s="127">
        <v>44104</v>
      </c>
      <c r="G1908" s="129">
        <v>75081</v>
      </c>
    </row>
    <row r="1909" spans="1:7" x14ac:dyDescent="0.35">
      <c r="A1909" s="125" t="s">
        <v>11797</v>
      </c>
      <c r="B1909" s="125" t="s">
        <v>12569</v>
      </c>
      <c r="C1909" s="125" t="s">
        <v>12570</v>
      </c>
      <c r="D1909" s="126" t="s">
        <v>11993</v>
      </c>
      <c r="E1909" s="127">
        <v>44074</v>
      </c>
      <c r="F1909" s="127">
        <v>44104</v>
      </c>
      <c r="G1909" s="129">
        <v>68658</v>
      </c>
    </row>
    <row r="1910" spans="1:7" x14ac:dyDescent="0.35">
      <c r="A1910" s="125" t="s">
        <v>11797</v>
      </c>
      <c r="B1910" s="125" t="s">
        <v>12569</v>
      </c>
      <c r="C1910" s="125" t="s">
        <v>12570</v>
      </c>
      <c r="D1910" s="126" t="s">
        <v>11994</v>
      </c>
      <c r="E1910" s="127">
        <v>44074</v>
      </c>
      <c r="F1910" s="127">
        <v>44104</v>
      </c>
      <c r="G1910" s="129">
        <v>68964</v>
      </c>
    </row>
    <row r="1911" spans="1:7" x14ac:dyDescent="0.35">
      <c r="A1911" s="125" t="s">
        <v>11797</v>
      </c>
      <c r="B1911" s="125" t="s">
        <v>12569</v>
      </c>
      <c r="C1911" s="125" t="s">
        <v>12570</v>
      </c>
      <c r="D1911" s="126" t="s">
        <v>11995</v>
      </c>
      <c r="E1911" s="127">
        <v>44074</v>
      </c>
      <c r="F1911" s="127">
        <v>44104</v>
      </c>
      <c r="G1911" s="129">
        <v>65792</v>
      </c>
    </row>
    <row r="1912" spans="1:7" x14ac:dyDescent="0.35">
      <c r="A1912" s="125" t="s">
        <v>11797</v>
      </c>
      <c r="B1912" s="125" t="s">
        <v>12569</v>
      </c>
      <c r="C1912" s="125" t="s">
        <v>12570</v>
      </c>
      <c r="D1912" s="126" t="s">
        <v>12611</v>
      </c>
      <c r="E1912" s="127">
        <v>44074</v>
      </c>
      <c r="F1912" s="127">
        <v>44104</v>
      </c>
      <c r="G1912" s="129">
        <v>41334</v>
      </c>
    </row>
    <row r="1913" spans="1:7" x14ac:dyDescent="0.35">
      <c r="A1913" s="125" t="s">
        <v>11797</v>
      </c>
      <c r="B1913" s="125" t="s">
        <v>12569</v>
      </c>
      <c r="C1913" s="125" t="s">
        <v>12570</v>
      </c>
      <c r="D1913" s="126" t="s">
        <v>12612</v>
      </c>
      <c r="E1913" s="127">
        <v>44104</v>
      </c>
      <c r="F1913" s="127">
        <v>44134</v>
      </c>
      <c r="G1913" s="129">
        <v>48749</v>
      </c>
    </row>
    <row r="1914" spans="1:7" x14ac:dyDescent="0.35">
      <c r="A1914" s="125" t="s">
        <v>11797</v>
      </c>
      <c r="B1914" s="125" t="s">
        <v>12569</v>
      </c>
      <c r="C1914" s="125" t="s">
        <v>12570</v>
      </c>
      <c r="D1914" s="126" t="s">
        <v>11998</v>
      </c>
      <c r="E1914" s="127">
        <v>44104</v>
      </c>
      <c r="F1914" s="127">
        <v>44134</v>
      </c>
      <c r="G1914" s="129">
        <v>55514</v>
      </c>
    </row>
    <row r="1915" spans="1:7" x14ac:dyDescent="0.35">
      <c r="A1915" s="125" t="s">
        <v>11797</v>
      </c>
      <c r="B1915" s="125" t="s">
        <v>12569</v>
      </c>
      <c r="C1915" s="125" t="s">
        <v>12570</v>
      </c>
      <c r="D1915" s="126" t="s">
        <v>11999</v>
      </c>
      <c r="E1915" s="127">
        <v>44104</v>
      </c>
      <c r="F1915" s="127">
        <v>44134</v>
      </c>
      <c r="G1915" s="129">
        <v>61224</v>
      </c>
    </row>
    <row r="1916" spans="1:7" x14ac:dyDescent="0.35">
      <c r="A1916" s="125" t="s">
        <v>11797</v>
      </c>
      <c r="B1916" s="125" t="s">
        <v>12569</v>
      </c>
      <c r="C1916" s="125" t="s">
        <v>12570</v>
      </c>
      <c r="D1916" s="126" t="s">
        <v>12613</v>
      </c>
      <c r="E1916" s="127">
        <v>44104</v>
      </c>
      <c r="F1916" s="127">
        <v>44134</v>
      </c>
      <c r="G1916" s="129">
        <v>51608</v>
      </c>
    </row>
    <row r="1917" spans="1:7" x14ac:dyDescent="0.35">
      <c r="A1917" s="125" t="s">
        <v>11797</v>
      </c>
      <c r="B1917" s="125" t="s">
        <v>12569</v>
      </c>
      <c r="C1917" s="125" t="s">
        <v>12570</v>
      </c>
      <c r="D1917" s="126" t="s">
        <v>12614</v>
      </c>
      <c r="E1917" s="127">
        <v>44104</v>
      </c>
      <c r="F1917" s="127">
        <v>44134</v>
      </c>
      <c r="G1917" s="129">
        <v>31488</v>
      </c>
    </row>
    <row r="1918" spans="1:7" x14ac:dyDescent="0.35">
      <c r="A1918" s="125" t="s">
        <v>11797</v>
      </c>
      <c r="B1918" s="125" t="s">
        <v>12569</v>
      </c>
      <c r="C1918" s="125" t="s">
        <v>12570</v>
      </c>
      <c r="D1918" s="126" t="s">
        <v>12534</v>
      </c>
      <c r="E1918" s="127">
        <v>44165</v>
      </c>
      <c r="F1918" s="127">
        <v>44196</v>
      </c>
      <c r="G1918" s="129">
        <v>67168</v>
      </c>
    </row>
    <row r="1919" spans="1:7" x14ac:dyDescent="0.35">
      <c r="A1919" s="125" t="s">
        <v>11797</v>
      </c>
      <c r="B1919" s="125" t="s">
        <v>12569</v>
      </c>
      <c r="C1919" s="125" t="s">
        <v>12570</v>
      </c>
      <c r="D1919" s="126" t="s">
        <v>12535</v>
      </c>
      <c r="E1919" s="127">
        <v>44165</v>
      </c>
      <c r="F1919" s="127">
        <v>44196</v>
      </c>
      <c r="G1919" s="129">
        <v>57872</v>
      </c>
    </row>
    <row r="1920" spans="1:7" x14ac:dyDescent="0.35">
      <c r="A1920" s="125" t="s">
        <v>11797</v>
      </c>
      <c r="B1920" s="125" t="s">
        <v>12569</v>
      </c>
      <c r="C1920" s="125" t="s">
        <v>12570</v>
      </c>
      <c r="D1920" s="126" t="s">
        <v>12134</v>
      </c>
      <c r="E1920" s="127">
        <v>44165</v>
      </c>
      <c r="F1920" s="127">
        <v>44196</v>
      </c>
      <c r="G1920" s="129">
        <v>58576</v>
      </c>
    </row>
    <row r="1921" spans="1:7" x14ac:dyDescent="0.35">
      <c r="A1921" s="125" t="s">
        <v>11797</v>
      </c>
      <c r="B1921" s="125" t="s">
        <v>12569</v>
      </c>
      <c r="C1921" s="125" t="s">
        <v>12570</v>
      </c>
      <c r="D1921" s="126" t="s">
        <v>12615</v>
      </c>
      <c r="E1921" s="127">
        <v>44165</v>
      </c>
      <c r="F1921" s="127">
        <v>44196</v>
      </c>
      <c r="G1921" s="129">
        <v>56657</v>
      </c>
    </row>
    <row r="1922" spans="1:7" x14ac:dyDescent="0.35">
      <c r="A1922" s="125" t="s">
        <v>11797</v>
      </c>
      <c r="B1922" s="125" t="s">
        <v>12569</v>
      </c>
      <c r="C1922" s="125" t="s">
        <v>12570</v>
      </c>
      <c r="D1922" s="126" t="s">
        <v>12135</v>
      </c>
      <c r="E1922" s="127">
        <v>44165</v>
      </c>
      <c r="F1922" s="127">
        <v>44196</v>
      </c>
      <c r="G1922" s="129">
        <v>56937</v>
      </c>
    </row>
    <row r="1923" spans="1:7" x14ac:dyDescent="0.35">
      <c r="A1923" s="125" t="s">
        <v>11797</v>
      </c>
      <c r="B1923" s="125" t="s">
        <v>12569</v>
      </c>
      <c r="C1923" s="125" t="s">
        <v>12570</v>
      </c>
      <c r="D1923" s="126" t="s">
        <v>12000</v>
      </c>
      <c r="E1923" s="127">
        <v>44196</v>
      </c>
      <c r="F1923" s="127">
        <v>44226</v>
      </c>
      <c r="G1923" s="129">
        <v>62306</v>
      </c>
    </row>
    <row r="1924" spans="1:7" x14ac:dyDescent="0.35">
      <c r="A1924" s="125" t="s">
        <v>11797</v>
      </c>
      <c r="B1924" s="125" t="s">
        <v>12569</v>
      </c>
      <c r="C1924" s="125" t="s">
        <v>12570</v>
      </c>
      <c r="D1924" s="126" t="s">
        <v>12001</v>
      </c>
      <c r="E1924" s="127">
        <v>44196</v>
      </c>
      <c r="F1924" s="127">
        <v>44226</v>
      </c>
      <c r="G1924" s="129">
        <v>96402</v>
      </c>
    </row>
    <row r="1925" spans="1:7" x14ac:dyDescent="0.35">
      <c r="A1925" s="125" t="s">
        <v>11797</v>
      </c>
      <c r="B1925" s="125" t="s">
        <v>12569</v>
      </c>
      <c r="C1925" s="125" t="s">
        <v>12570</v>
      </c>
      <c r="D1925" s="126" t="s">
        <v>12002</v>
      </c>
      <c r="E1925" s="127">
        <v>44196</v>
      </c>
      <c r="F1925" s="127">
        <v>44226</v>
      </c>
      <c r="G1925" s="129">
        <v>63079</v>
      </c>
    </row>
    <row r="1926" spans="1:7" x14ac:dyDescent="0.35">
      <c r="A1926" s="125" t="s">
        <v>11797</v>
      </c>
      <c r="B1926" s="125" t="s">
        <v>12569</v>
      </c>
      <c r="C1926" s="125" t="s">
        <v>12570</v>
      </c>
      <c r="D1926" s="126" t="s">
        <v>12003</v>
      </c>
      <c r="E1926" s="127">
        <v>44196</v>
      </c>
      <c r="F1926" s="127">
        <v>44226</v>
      </c>
      <c r="G1926" s="129">
        <v>120085</v>
      </c>
    </row>
    <row r="1927" spans="1:7" x14ac:dyDescent="0.35">
      <c r="A1927" s="125" t="s">
        <v>11797</v>
      </c>
      <c r="B1927" s="125" t="s">
        <v>12569</v>
      </c>
      <c r="C1927" s="125" t="s">
        <v>12570</v>
      </c>
      <c r="D1927" s="126" t="s">
        <v>12004</v>
      </c>
      <c r="E1927" s="127">
        <v>44196</v>
      </c>
      <c r="F1927" s="127">
        <v>44226</v>
      </c>
      <c r="G1927" s="129">
        <v>127870</v>
      </c>
    </row>
    <row r="1928" spans="1:7" x14ac:dyDescent="0.35">
      <c r="A1928" s="125" t="s">
        <v>11797</v>
      </c>
      <c r="B1928" s="125" t="s">
        <v>12569</v>
      </c>
      <c r="C1928" s="125" t="s">
        <v>12570</v>
      </c>
      <c r="D1928" s="126" t="s">
        <v>12005</v>
      </c>
      <c r="E1928" s="127">
        <v>44196</v>
      </c>
      <c r="F1928" s="127">
        <v>44226</v>
      </c>
      <c r="G1928" s="129">
        <v>91477</v>
      </c>
    </row>
    <row r="1929" spans="1:7" x14ac:dyDescent="0.35">
      <c r="A1929" s="125" t="s">
        <v>11797</v>
      </c>
      <c r="B1929" s="125" t="s">
        <v>12616</v>
      </c>
      <c r="C1929" s="125" t="s">
        <v>12617</v>
      </c>
      <c r="D1929" s="126" t="s">
        <v>11811</v>
      </c>
      <c r="E1929" s="127">
        <v>43830</v>
      </c>
      <c r="F1929" s="127">
        <v>43860</v>
      </c>
      <c r="G1929" s="129">
        <v>7381</v>
      </c>
    </row>
    <row r="1930" spans="1:7" x14ac:dyDescent="0.35">
      <c r="A1930" s="125" t="s">
        <v>11797</v>
      </c>
      <c r="B1930" s="125" t="s">
        <v>12616</v>
      </c>
      <c r="C1930" s="125" t="s">
        <v>12617</v>
      </c>
      <c r="D1930" s="126" t="s">
        <v>11812</v>
      </c>
      <c r="E1930" s="127">
        <v>43830</v>
      </c>
      <c r="F1930" s="127">
        <v>43860</v>
      </c>
      <c r="G1930" s="129">
        <v>1736</v>
      </c>
    </row>
    <row r="1931" spans="1:7" x14ac:dyDescent="0.35">
      <c r="A1931" s="125" t="s">
        <v>11797</v>
      </c>
      <c r="B1931" s="125" t="s">
        <v>12616</v>
      </c>
      <c r="C1931" s="125" t="s">
        <v>12617</v>
      </c>
      <c r="D1931" s="126" t="s">
        <v>11827</v>
      </c>
      <c r="E1931" s="127">
        <v>43830</v>
      </c>
      <c r="F1931" s="127">
        <v>43860</v>
      </c>
      <c r="G1931" s="129">
        <v>14211</v>
      </c>
    </row>
    <row r="1932" spans="1:7" x14ac:dyDescent="0.35">
      <c r="A1932" s="125" t="s">
        <v>11797</v>
      </c>
      <c r="B1932" s="125" t="s">
        <v>12616</v>
      </c>
      <c r="C1932" s="125" t="s">
        <v>12617</v>
      </c>
      <c r="D1932" s="126" t="s">
        <v>11828</v>
      </c>
      <c r="E1932" s="127">
        <v>43830</v>
      </c>
      <c r="F1932" s="127">
        <v>43860</v>
      </c>
      <c r="G1932" s="129">
        <v>13320</v>
      </c>
    </row>
    <row r="1933" spans="1:7" x14ac:dyDescent="0.35">
      <c r="A1933" s="125" t="s">
        <v>11797</v>
      </c>
      <c r="B1933" s="125" t="s">
        <v>12616</v>
      </c>
      <c r="C1933" s="125" t="s">
        <v>12617</v>
      </c>
      <c r="D1933" s="126" t="s">
        <v>12042</v>
      </c>
      <c r="E1933" s="127">
        <v>43830</v>
      </c>
      <c r="F1933" s="127">
        <v>43860</v>
      </c>
      <c r="G1933" s="129">
        <v>11100</v>
      </c>
    </row>
    <row r="1934" spans="1:7" x14ac:dyDescent="0.35">
      <c r="A1934" s="125" t="s">
        <v>11797</v>
      </c>
      <c r="B1934" s="125" t="s">
        <v>12616</v>
      </c>
      <c r="C1934" s="125" t="s">
        <v>12617</v>
      </c>
      <c r="D1934" s="126" t="s">
        <v>11830</v>
      </c>
      <c r="E1934" s="127">
        <v>43830</v>
      </c>
      <c r="F1934" s="127">
        <v>43860</v>
      </c>
      <c r="G1934" s="129">
        <v>11100</v>
      </c>
    </row>
    <row r="1935" spans="1:7" x14ac:dyDescent="0.35">
      <c r="A1935" s="125" t="s">
        <v>11797</v>
      </c>
      <c r="B1935" s="125" t="s">
        <v>12616</v>
      </c>
      <c r="C1935" s="125" t="s">
        <v>12617</v>
      </c>
      <c r="D1935" s="126" t="s">
        <v>11840</v>
      </c>
      <c r="E1935" s="127">
        <v>43830</v>
      </c>
      <c r="F1935" s="127">
        <v>43860</v>
      </c>
      <c r="G1935" s="129">
        <v>13320</v>
      </c>
    </row>
    <row r="1936" spans="1:7" x14ac:dyDescent="0.35">
      <c r="A1936" s="125" t="s">
        <v>11797</v>
      </c>
      <c r="B1936" s="125" t="s">
        <v>12616</v>
      </c>
      <c r="C1936" s="125" t="s">
        <v>12617</v>
      </c>
      <c r="D1936" s="126" t="s">
        <v>11841</v>
      </c>
      <c r="E1936" s="127">
        <v>43830</v>
      </c>
      <c r="F1936" s="127">
        <v>43860</v>
      </c>
      <c r="G1936" s="129">
        <v>11100</v>
      </c>
    </row>
    <row r="1937" spans="1:7" x14ac:dyDescent="0.35">
      <c r="A1937" s="125" t="s">
        <v>11797</v>
      </c>
      <c r="B1937" s="125" t="s">
        <v>12616</v>
      </c>
      <c r="C1937" s="125" t="s">
        <v>12617</v>
      </c>
      <c r="D1937" s="126" t="s">
        <v>11842</v>
      </c>
      <c r="E1937" s="127">
        <v>43830</v>
      </c>
      <c r="F1937" s="127">
        <v>43860</v>
      </c>
      <c r="G1937" s="129">
        <v>13320</v>
      </c>
    </row>
    <row r="1938" spans="1:7" x14ac:dyDescent="0.35">
      <c r="A1938" s="125" t="s">
        <v>11797</v>
      </c>
      <c r="B1938" s="125" t="s">
        <v>12616</v>
      </c>
      <c r="C1938" s="125" t="s">
        <v>12617</v>
      </c>
      <c r="D1938" s="126" t="s">
        <v>12618</v>
      </c>
      <c r="E1938" s="127">
        <v>43830</v>
      </c>
      <c r="F1938" s="127">
        <v>43860</v>
      </c>
      <c r="G1938" s="129">
        <v>13320</v>
      </c>
    </row>
    <row r="1939" spans="1:7" x14ac:dyDescent="0.35">
      <c r="A1939" s="125" t="s">
        <v>11797</v>
      </c>
      <c r="B1939" s="125" t="s">
        <v>12616</v>
      </c>
      <c r="C1939" s="125" t="s">
        <v>12617</v>
      </c>
      <c r="D1939" s="126" t="s">
        <v>11843</v>
      </c>
      <c r="E1939" s="127">
        <v>43830</v>
      </c>
      <c r="F1939" s="127">
        <v>43860</v>
      </c>
      <c r="G1939" s="129">
        <v>11100</v>
      </c>
    </row>
    <row r="1940" spans="1:7" x14ac:dyDescent="0.35">
      <c r="A1940" s="125" t="s">
        <v>11797</v>
      </c>
      <c r="B1940" s="125" t="s">
        <v>12616</v>
      </c>
      <c r="C1940" s="125" t="s">
        <v>12617</v>
      </c>
      <c r="D1940" s="126" t="s">
        <v>11820</v>
      </c>
      <c r="E1940" s="127">
        <v>43830</v>
      </c>
      <c r="F1940" s="127">
        <v>43860</v>
      </c>
      <c r="G1940" s="129">
        <v>13320</v>
      </c>
    </row>
    <row r="1941" spans="1:7" x14ac:dyDescent="0.35">
      <c r="A1941" s="125" t="s">
        <v>11797</v>
      </c>
      <c r="B1941" s="125" t="s">
        <v>12616</v>
      </c>
      <c r="C1941" s="125" t="s">
        <v>12617</v>
      </c>
      <c r="D1941" s="126" t="s">
        <v>11821</v>
      </c>
      <c r="E1941" s="127">
        <v>43830</v>
      </c>
      <c r="F1941" s="127">
        <v>43860</v>
      </c>
      <c r="G1941" s="129">
        <v>11100</v>
      </c>
    </row>
    <row r="1942" spans="1:7" x14ac:dyDescent="0.35">
      <c r="A1942" s="125" t="s">
        <v>11797</v>
      </c>
      <c r="B1942" s="125" t="s">
        <v>12616</v>
      </c>
      <c r="C1942" s="125" t="s">
        <v>12617</v>
      </c>
      <c r="D1942" s="126" t="s">
        <v>11822</v>
      </c>
      <c r="E1942" s="127">
        <v>43830</v>
      </c>
      <c r="F1942" s="127">
        <v>43860</v>
      </c>
      <c r="G1942" s="129">
        <v>17760</v>
      </c>
    </row>
    <row r="1943" spans="1:7" x14ac:dyDescent="0.35">
      <c r="A1943" s="125" t="s">
        <v>11797</v>
      </c>
      <c r="B1943" s="125" t="s">
        <v>12616</v>
      </c>
      <c r="C1943" s="125" t="s">
        <v>12617</v>
      </c>
      <c r="D1943" s="126" t="s">
        <v>11823</v>
      </c>
      <c r="E1943" s="127">
        <v>43830</v>
      </c>
      <c r="F1943" s="127">
        <v>43860</v>
      </c>
      <c r="G1943" s="129">
        <v>13320</v>
      </c>
    </row>
    <row r="1944" spans="1:7" x14ac:dyDescent="0.35">
      <c r="A1944" s="125" t="s">
        <v>11797</v>
      </c>
      <c r="B1944" s="125" t="s">
        <v>12616</v>
      </c>
      <c r="C1944" s="125" t="s">
        <v>12617</v>
      </c>
      <c r="D1944" s="126" t="s">
        <v>11824</v>
      </c>
      <c r="E1944" s="127">
        <v>43830</v>
      </c>
      <c r="F1944" s="127">
        <v>43860</v>
      </c>
      <c r="G1944" s="129">
        <v>13320</v>
      </c>
    </row>
    <row r="1945" spans="1:7" x14ac:dyDescent="0.35">
      <c r="A1945" s="125" t="s">
        <v>11797</v>
      </c>
      <c r="B1945" s="125" t="s">
        <v>12616</v>
      </c>
      <c r="C1945" s="125" t="s">
        <v>12617</v>
      </c>
      <c r="D1945" s="126" t="s">
        <v>11845</v>
      </c>
      <c r="E1945" s="127">
        <v>43830</v>
      </c>
      <c r="F1945" s="127">
        <v>43860</v>
      </c>
      <c r="G1945" s="129">
        <v>11100</v>
      </c>
    </row>
    <row r="1946" spans="1:7" x14ac:dyDescent="0.35">
      <c r="A1946" s="125" t="s">
        <v>11797</v>
      </c>
      <c r="B1946" s="125" t="s">
        <v>12616</v>
      </c>
      <c r="C1946" s="125" t="s">
        <v>12617</v>
      </c>
      <c r="D1946" s="126" t="s">
        <v>11826</v>
      </c>
      <c r="E1946" s="127">
        <v>43830</v>
      </c>
      <c r="F1946" s="127">
        <v>43860</v>
      </c>
      <c r="G1946" s="129">
        <v>13320</v>
      </c>
    </row>
    <row r="1947" spans="1:7" x14ac:dyDescent="0.35">
      <c r="A1947" s="125" t="s">
        <v>11797</v>
      </c>
      <c r="B1947" s="125" t="s">
        <v>12616</v>
      </c>
      <c r="C1947" s="125" t="s">
        <v>12617</v>
      </c>
      <c r="D1947" s="126" t="s">
        <v>12619</v>
      </c>
      <c r="E1947" s="127">
        <v>43830</v>
      </c>
      <c r="F1947" s="127">
        <v>43860</v>
      </c>
      <c r="G1947" s="129">
        <v>13320</v>
      </c>
    </row>
    <row r="1948" spans="1:7" x14ac:dyDescent="0.35">
      <c r="A1948" s="125" t="s">
        <v>11797</v>
      </c>
      <c r="B1948" s="125" t="s">
        <v>12616</v>
      </c>
      <c r="C1948" s="125" t="s">
        <v>12617</v>
      </c>
      <c r="D1948" s="126" t="s">
        <v>12620</v>
      </c>
      <c r="E1948" s="127">
        <v>43830</v>
      </c>
      <c r="F1948" s="127">
        <v>43860</v>
      </c>
      <c r="G1948" s="129">
        <v>11100</v>
      </c>
    </row>
    <row r="1949" spans="1:7" x14ac:dyDescent="0.35">
      <c r="A1949" s="125" t="s">
        <v>11797</v>
      </c>
      <c r="B1949" s="125" t="s">
        <v>12616</v>
      </c>
      <c r="C1949" s="125" t="s">
        <v>12617</v>
      </c>
      <c r="D1949" s="126" t="s">
        <v>11624</v>
      </c>
      <c r="E1949" s="127">
        <v>43830</v>
      </c>
      <c r="F1949" s="127">
        <v>43860</v>
      </c>
      <c r="G1949" s="129">
        <v>12373</v>
      </c>
    </row>
    <row r="1950" spans="1:7" x14ac:dyDescent="0.35">
      <c r="A1950" s="125" t="s">
        <v>11797</v>
      </c>
      <c r="B1950" s="125" t="s">
        <v>12616</v>
      </c>
      <c r="C1950" s="125" t="s">
        <v>12617</v>
      </c>
      <c r="D1950" s="126" t="s">
        <v>12621</v>
      </c>
      <c r="E1950" s="127">
        <v>43830</v>
      </c>
      <c r="F1950" s="127">
        <v>43860</v>
      </c>
      <c r="G1950" s="129">
        <v>14847</v>
      </c>
    </row>
    <row r="1951" spans="1:7" x14ac:dyDescent="0.35">
      <c r="A1951" s="125" t="s">
        <v>11797</v>
      </c>
      <c r="B1951" s="125" t="s">
        <v>12616</v>
      </c>
      <c r="C1951" s="125" t="s">
        <v>12617</v>
      </c>
      <c r="D1951" s="126" t="s">
        <v>12622</v>
      </c>
      <c r="E1951" s="127">
        <v>43830</v>
      </c>
      <c r="F1951" s="127">
        <v>43860</v>
      </c>
      <c r="G1951" s="129">
        <v>12373</v>
      </c>
    </row>
    <row r="1952" spans="1:7" x14ac:dyDescent="0.35">
      <c r="A1952" s="125" t="s">
        <v>11797</v>
      </c>
      <c r="B1952" s="125" t="s">
        <v>12616</v>
      </c>
      <c r="C1952" s="125" t="s">
        <v>12617</v>
      </c>
      <c r="D1952" s="126" t="s">
        <v>12623</v>
      </c>
      <c r="E1952" s="127">
        <v>43830</v>
      </c>
      <c r="F1952" s="127">
        <v>43860</v>
      </c>
      <c r="G1952" s="129">
        <v>12373</v>
      </c>
    </row>
    <row r="1953" spans="1:7" x14ac:dyDescent="0.35">
      <c r="A1953" s="125" t="s">
        <v>11797</v>
      </c>
      <c r="B1953" s="125" t="s">
        <v>12616</v>
      </c>
      <c r="C1953" s="125" t="s">
        <v>12617</v>
      </c>
      <c r="D1953" s="126" t="s">
        <v>12089</v>
      </c>
      <c r="E1953" s="127">
        <v>43830</v>
      </c>
      <c r="F1953" s="127">
        <v>43860</v>
      </c>
      <c r="G1953" s="129">
        <v>12373</v>
      </c>
    </row>
    <row r="1954" spans="1:7" x14ac:dyDescent="0.35">
      <c r="A1954" s="125" t="s">
        <v>11797</v>
      </c>
      <c r="B1954" s="125" t="s">
        <v>12616</v>
      </c>
      <c r="C1954" s="125" t="s">
        <v>12617</v>
      </c>
      <c r="D1954" s="126" t="s">
        <v>12090</v>
      </c>
      <c r="E1954" s="127">
        <v>43830</v>
      </c>
      <c r="F1954" s="127">
        <v>43860</v>
      </c>
      <c r="G1954" s="129">
        <v>14847</v>
      </c>
    </row>
    <row r="1955" spans="1:7" x14ac:dyDescent="0.35">
      <c r="A1955" s="125" t="s">
        <v>11797</v>
      </c>
      <c r="B1955" s="125" t="s">
        <v>12616</v>
      </c>
      <c r="C1955" s="125" t="s">
        <v>12617</v>
      </c>
      <c r="D1955" s="126" t="s">
        <v>12091</v>
      </c>
      <c r="E1955" s="127">
        <v>43830</v>
      </c>
      <c r="F1955" s="127">
        <v>43860</v>
      </c>
      <c r="G1955" s="129">
        <v>14847</v>
      </c>
    </row>
    <row r="1956" spans="1:7" x14ac:dyDescent="0.35">
      <c r="A1956" s="125" t="s">
        <v>11797</v>
      </c>
      <c r="B1956" s="125" t="s">
        <v>12616</v>
      </c>
      <c r="C1956" s="125" t="s">
        <v>12617</v>
      </c>
      <c r="D1956" s="126" t="s">
        <v>12092</v>
      </c>
      <c r="E1956" s="127">
        <v>43830</v>
      </c>
      <c r="F1956" s="127">
        <v>43860</v>
      </c>
      <c r="G1956" s="129">
        <v>14847</v>
      </c>
    </row>
    <row r="1957" spans="1:7" x14ac:dyDescent="0.35">
      <c r="A1957" s="125" t="s">
        <v>11797</v>
      </c>
      <c r="B1957" s="125" t="s">
        <v>12616</v>
      </c>
      <c r="C1957" s="125" t="s">
        <v>12617</v>
      </c>
      <c r="D1957" s="126" t="s">
        <v>11625</v>
      </c>
      <c r="E1957" s="127">
        <v>43830</v>
      </c>
      <c r="F1957" s="127">
        <v>43860</v>
      </c>
      <c r="G1957" s="129">
        <v>12373</v>
      </c>
    </row>
    <row r="1958" spans="1:7" x14ac:dyDescent="0.35">
      <c r="A1958" s="125" t="s">
        <v>11797</v>
      </c>
      <c r="B1958" s="125" t="s">
        <v>12616</v>
      </c>
      <c r="C1958" s="125" t="s">
        <v>12617</v>
      </c>
      <c r="D1958" s="126" t="s">
        <v>12093</v>
      </c>
      <c r="E1958" s="127">
        <v>43830</v>
      </c>
      <c r="F1958" s="127">
        <v>43860</v>
      </c>
      <c r="G1958" s="129">
        <v>12373</v>
      </c>
    </row>
    <row r="1959" spans="1:7" x14ac:dyDescent="0.35">
      <c r="A1959" s="125" t="s">
        <v>11797</v>
      </c>
      <c r="B1959" s="125" t="s">
        <v>12616</v>
      </c>
      <c r="C1959" s="125" t="s">
        <v>12617</v>
      </c>
      <c r="D1959" s="126" t="s">
        <v>12624</v>
      </c>
      <c r="E1959" s="127">
        <v>43861</v>
      </c>
      <c r="F1959" s="127">
        <v>43889</v>
      </c>
      <c r="G1959" s="129">
        <v>12373</v>
      </c>
    </row>
    <row r="1960" spans="1:7" x14ac:dyDescent="0.35">
      <c r="A1960" s="125" t="s">
        <v>11797</v>
      </c>
      <c r="B1960" s="125" t="s">
        <v>12616</v>
      </c>
      <c r="C1960" s="125" t="s">
        <v>12617</v>
      </c>
      <c r="D1960" s="126" t="s">
        <v>12625</v>
      </c>
      <c r="E1960" s="127">
        <v>43861</v>
      </c>
      <c r="F1960" s="127">
        <v>43889</v>
      </c>
      <c r="G1960" s="129">
        <v>14847</v>
      </c>
    </row>
    <row r="1961" spans="1:7" x14ac:dyDescent="0.35">
      <c r="A1961" s="125" t="s">
        <v>11797</v>
      </c>
      <c r="B1961" s="125" t="s">
        <v>12616</v>
      </c>
      <c r="C1961" s="125" t="s">
        <v>12617</v>
      </c>
      <c r="D1961" s="126" t="s">
        <v>12626</v>
      </c>
      <c r="E1961" s="127">
        <v>43889</v>
      </c>
      <c r="F1961" s="127">
        <v>43921</v>
      </c>
      <c r="G1961" s="129">
        <v>24745</v>
      </c>
    </row>
    <row r="1962" spans="1:7" x14ac:dyDescent="0.35">
      <c r="A1962" s="125" t="s">
        <v>11797</v>
      </c>
      <c r="B1962" s="125" t="s">
        <v>12616</v>
      </c>
      <c r="C1962" s="125" t="s">
        <v>12617</v>
      </c>
      <c r="D1962" s="126" t="s">
        <v>11846</v>
      </c>
      <c r="E1962" s="127">
        <v>43889</v>
      </c>
      <c r="F1962" s="127">
        <v>43921</v>
      </c>
      <c r="G1962" s="129">
        <v>12373</v>
      </c>
    </row>
    <row r="1963" spans="1:7" x14ac:dyDescent="0.35">
      <c r="A1963" s="125" t="s">
        <v>11797</v>
      </c>
      <c r="B1963" s="125" t="s">
        <v>12616</v>
      </c>
      <c r="C1963" s="125" t="s">
        <v>12617</v>
      </c>
      <c r="D1963" s="126" t="s">
        <v>11847</v>
      </c>
      <c r="E1963" s="127">
        <v>43889</v>
      </c>
      <c r="F1963" s="127">
        <v>43921</v>
      </c>
      <c r="G1963" s="129">
        <v>14847</v>
      </c>
    </row>
    <row r="1964" spans="1:7" x14ac:dyDescent="0.35">
      <c r="A1964" s="125" t="s">
        <v>11797</v>
      </c>
      <c r="B1964" s="125" t="s">
        <v>12616</v>
      </c>
      <c r="C1964" s="125" t="s">
        <v>12617</v>
      </c>
      <c r="D1964" s="126" t="s">
        <v>12627</v>
      </c>
      <c r="E1964" s="127">
        <v>43921</v>
      </c>
      <c r="F1964" s="127">
        <v>43951</v>
      </c>
      <c r="G1964" s="129">
        <v>19796</v>
      </c>
    </row>
    <row r="1965" spans="1:7" x14ac:dyDescent="0.35">
      <c r="A1965" s="125" t="s">
        <v>11797</v>
      </c>
      <c r="B1965" s="125" t="s">
        <v>12616</v>
      </c>
      <c r="C1965" s="125" t="s">
        <v>12617</v>
      </c>
      <c r="D1965" s="126" t="s">
        <v>11775</v>
      </c>
      <c r="E1965" s="127">
        <v>43921</v>
      </c>
      <c r="F1965" s="127">
        <v>43921</v>
      </c>
      <c r="G1965" s="129">
        <v>14847</v>
      </c>
    </row>
    <row r="1966" spans="1:7" x14ac:dyDescent="0.35">
      <c r="A1966" s="125" t="s">
        <v>11797</v>
      </c>
      <c r="B1966" s="125" t="s">
        <v>12616</v>
      </c>
      <c r="C1966" s="125" t="s">
        <v>12617</v>
      </c>
      <c r="D1966" s="126" t="s">
        <v>12628</v>
      </c>
      <c r="E1966" s="127">
        <v>44012</v>
      </c>
      <c r="F1966" s="127">
        <v>44042</v>
      </c>
      <c r="G1966" s="129">
        <v>34643</v>
      </c>
    </row>
    <row r="1967" spans="1:7" x14ac:dyDescent="0.35">
      <c r="A1967" s="125" t="s">
        <v>11797</v>
      </c>
      <c r="B1967" s="125" t="s">
        <v>12616</v>
      </c>
      <c r="C1967" s="125" t="s">
        <v>12617</v>
      </c>
      <c r="D1967" s="126" t="s">
        <v>11692</v>
      </c>
      <c r="E1967" s="127">
        <v>44012</v>
      </c>
      <c r="F1967" s="127">
        <v>44042</v>
      </c>
      <c r="G1967" s="129">
        <v>27220</v>
      </c>
    </row>
    <row r="1968" spans="1:7" x14ac:dyDescent="0.35">
      <c r="A1968" s="125" t="s">
        <v>11797</v>
      </c>
      <c r="B1968" s="125" t="s">
        <v>12616</v>
      </c>
      <c r="C1968" s="125" t="s">
        <v>12617</v>
      </c>
      <c r="D1968" s="126" t="s">
        <v>12629</v>
      </c>
      <c r="E1968" s="127">
        <v>44043</v>
      </c>
      <c r="F1968" s="127">
        <v>44073</v>
      </c>
      <c r="G1968" s="129">
        <v>7424</v>
      </c>
    </row>
    <row r="1969" spans="1:7" x14ac:dyDescent="0.35">
      <c r="A1969" s="125" t="s">
        <v>11797</v>
      </c>
      <c r="B1969" s="125" t="s">
        <v>12630</v>
      </c>
      <c r="C1969" s="125" t="s">
        <v>12631</v>
      </c>
      <c r="D1969" s="126" t="s">
        <v>12085</v>
      </c>
      <c r="E1969" s="127">
        <v>43830</v>
      </c>
      <c r="F1969" s="127">
        <v>43860</v>
      </c>
      <c r="G1969" s="129">
        <v>31601</v>
      </c>
    </row>
    <row r="1970" spans="1:7" x14ac:dyDescent="0.35">
      <c r="A1970" s="125" t="s">
        <v>11797</v>
      </c>
      <c r="B1970" s="125" t="s">
        <v>12630</v>
      </c>
      <c r="C1970" s="125" t="s">
        <v>12631</v>
      </c>
      <c r="D1970" s="126" t="s">
        <v>11614</v>
      </c>
      <c r="E1970" s="127">
        <v>43830</v>
      </c>
      <c r="F1970" s="127">
        <v>43860</v>
      </c>
      <c r="G1970" s="129">
        <v>7900</v>
      </c>
    </row>
    <row r="1971" spans="1:7" x14ac:dyDescent="0.35">
      <c r="A1971" s="125" t="s">
        <v>11797</v>
      </c>
      <c r="B1971" s="125" t="s">
        <v>12630</v>
      </c>
      <c r="C1971" s="125" t="s">
        <v>12631</v>
      </c>
      <c r="D1971" s="126" t="s">
        <v>11813</v>
      </c>
      <c r="E1971" s="127">
        <v>43830</v>
      </c>
      <c r="F1971" s="127">
        <v>43860</v>
      </c>
      <c r="G1971" s="129">
        <v>15800</v>
      </c>
    </row>
    <row r="1972" spans="1:7" x14ac:dyDescent="0.35">
      <c r="A1972" s="125" t="s">
        <v>11797</v>
      </c>
      <c r="B1972" s="125" t="s">
        <v>12630</v>
      </c>
      <c r="C1972" s="125" t="s">
        <v>12631</v>
      </c>
      <c r="D1972" s="126" t="s">
        <v>11814</v>
      </c>
      <c r="E1972" s="127">
        <v>43830</v>
      </c>
      <c r="F1972" s="127">
        <v>43860</v>
      </c>
      <c r="G1972" s="129">
        <v>7900</v>
      </c>
    </row>
    <row r="1973" spans="1:7" x14ac:dyDescent="0.35">
      <c r="A1973" s="125" t="s">
        <v>11797</v>
      </c>
      <c r="B1973" s="125" t="s">
        <v>12630</v>
      </c>
      <c r="C1973" s="125" t="s">
        <v>12631</v>
      </c>
      <c r="D1973" s="126" t="s">
        <v>12048</v>
      </c>
      <c r="E1973" s="127">
        <v>43830</v>
      </c>
      <c r="F1973" s="127">
        <v>43860</v>
      </c>
      <c r="G1973" s="129">
        <v>13167</v>
      </c>
    </row>
    <row r="1974" spans="1:7" x14ac:dyDescent="0.35">
      <c r="A1974" s="125" t="s">
        <v>11797</v>
      </c>
      <c r="B1974" s="125" t="s">
        <v>12630</v>
      </c>
      <c r="C1974" s="125" t="s">
        <v>12631</v>
      </c>
      <c r="D1974" s="126" t="s">
        <v>11815</v>
      </c>
      <c r="E1974" s="127">
        <v>43830</v>
      </c>
      <c r="F1974" s="127">
        <v>43860</v>
      </c>
      <c r="G1974" s="129">
        <v>13167</v>
      </c>
    </row>
    <row r="1975" spans="1:7" x14ac:dyDescent="0.35">
      <c r="A1975" s="125" t="s">
        <v>11797</v>
      </c>
      <c r="B1975" s="125" t="s">
        <v>12630</v>
      </c>
      <c r="C1975" s="125" t="s">
        <v>12631</v>
      </c>
      <c r="D1975" s="126" t="s">
        <v>12086</v>
      </c>
      <c r="E1975" s="127">
        <v>43830</v>
      </c>
      <c r="F1975" s="127">
        <v>43860</v>
      </c>
      <c r="G1975" s="129">
        <v>10534</v>
      </c>
    </row>
    <row r="1976" spans="1:7" x14ac:dyDescent="0.35">
      <c r="A1976" s="125" t="s">
        <v>11797</v>
      </c>
      <c r="B1976" s="125" t="s">
        <v>12630</v>
      </c>
      <c r="C1976" s="125" t="s">
        <v>12631</v>
      </c>
      <c r="D1976" s="126" t="s">
        <v>12632</v>
      </c>
      <c r="E1976" s="127">
        <v>43830</v>
      </c>
      <c r="F1976" s="127">
        <v>43860</v>
      </c>
      <c r="G1976" s="129">
        <v>13167</v>
      </c>
    </row>
    <row r="1977" spans="1:7" x14ac:dyDescent="0.35">
      <c r="A1977" s="125" t="s">
        <v>11797</v>
      </c>
      <c r="B1977" s="125" t="s">
        <v>12630</v>
      </c>
      <c r="C1977" s="125" t="s">
        <v>12631</v>
      </c>
      <c r="D1977" s="126" t="s">
        <v>12070</v>
      </c>
      <c r="E1977" s="127">
        <v>43830</v>
      </c>
      <c r="F1977" s="127">
        <v>43860</v>
      </c>
      <c r="G1977" s="129">
        <v>10534</v>
      </c>
    </row>
    <row r="1978" spans="1:7" x14ac:dyDescent="0.35">
      <c r="A1978" s="125" t="s">
        <v>11797</v>
      </c>
      <c r="B1978" s="125" t="s">
        <v>12630</v>
      </c>
      <c r="C1978" s="125" t="s">
        <v>12631</v>
      </c>
      <c r="D1978" s="126" t="s">
        <v>12071</v>
      </c>
      <c r="E1978" s="127">
        <v>43830</v>
      </c>
      <c r="F1978" s="127">
        <v>43860</v>
      </c>
      <c r="G1978" s="129">
        <v>13167</v>
      </c>
    </row>
    <row r="1979" spans="1:7" x14ac:dyDescent="0.35">
      <c r="A1979" s="125" t="s">
        <v>11797</v>
      </c>
      <c r="B1979" s="125" t="s">
        <v>12630</v>
      </c>
      <c r="C1979" s="125" t="s">
        <v>12631</v>
      </c>
      <c r="D1979" s="126" t="s">
        <v>12072</v>
      </c>
      <c r="E1979" s="127">
        <v>43830</v>
      </c>
      <c r="F1979" s="127">
        <v>43860</v>
      </c>
      <c r="G1979" s="129">
        <v>13167</v>
      </c>
    </row>
    <row r="1980" spans="1:7" x14ac:dyDescent="0.35">
      <c r="A1980" s="125" t="s">
        <v>11797</v>
      </c>
      <c r="B1980" s="125" t="s">
        <v>12630</v>
      </c>
      <c r="C1980" s="125" t="s">
        <v>12631</v>
      </c>
      <c r="D1980" s="126" t="s">
        <v>12633</v>
      </c>
      <c r="E1980" s="127">
        <v>43830</v>
      </c>
      <c r="F1980" s="127">
        <v>43860</v>
      </c>
      <c r="G1980" s="129">
        <v>15800</v>
      </c>
    </row>
    <row r="1981" spans="1:7" x14ac:dyDescent="0.35">
      <c r="A1981" s="125" t="s">
        <v>11797</v>
      </c>
      <c r="B1981" s="125" t="s">
        <v>12630</v>
      </c>
      <c r="C1981" s="125" t="s">
        <v>12631</v>
      </c>
      <c r="D1981" s="126" t="s">
        <v>12376</v>
      </c>
      <c r="E1981" s="127">
        <v>43830</v>
      </c>
      <c r="F1981" s="127">
        <v>43860</v>
      </c>
      <c r="G1981" s="129">
        <v>11864</v>
      </c>
    </row>
    <row r="1982" spans="1:7" x14ac:dyDescent="0.35">
      <c r="A1982" s="125" t="s">
        <v>11797</v>
      </c>
      <c r="B1982" s="125" t="s">
        <v>12630</v>
      </c>
      <c r="C1982" s="125" t="s">
        <v>12631</v>
      </c>
      <c r="D1982" s="126" t="s">
        <v>12075</v>
      </c>
      <c r="E1982" s="127">
        <v>43830</v>
      </c>
      <c r="F1982" s="127">
        <v>43860</v>
      </c>
      <c r="G1982" s="129">
        <v>15800</v>
      </c>
    </row>
    <row r="1983" spans="1:7" x14ac:dyDescent="0.35">
      <c r="A1983" s="125" t="s">
        <v>11797</v>
      </c>
      <c r="B1983" s="125" t="s">
        <v>12630</v>
      </c>
      <c r="C1983" s="125" t="s">
        <v>12631</v>
      </c>
      <c r="D1983" s="126" t="s">
        <v>12076</v>
      </c>
      <c r="E1983" s="127">
        <v>43830</v>
      </c>
      <c r="F1983" s="127">
        <v>43860</v>
      </c>
      <c r="G1983" s="129">
        <v>13965</v>
      </c>
    </row>
    <row r="1984" spans="1:7" x14ac:dyDescent="0.35">
      <c r="A1984" s="125" t="s">
        <v>11797</v>
      </c>
      <c r="B1984" s="125" t="s">
        <v>12630</v>
      </c>
      <c r="C1984" s="125" t="s">
        <v>12631</v>
      </c>
      <c r="D1984" s="126" t="s">
        <v>12077</v>
      </c>
      <c r="E1984" s="127">
        <v>43830</v>
      </c>
      <c r="F1984" s="127">
        <v>43860</v>
      </c>
      <c r="G1984" s="129">
        <v>13167</v>
      </c>
    </row>
    <row r="1985" spans="1:7" x14ac:dyDescent="0.35">
      <c r="A1985" s="125" t="s">
        <v>11797</v>
      </c>
      <c r="B1985" s="125" t="s">
        <v>12630</v>
      </c>
      <c r="C1985" s="125" t="s">
        <v>12631</v>
      </c>
      <c r="D1985" s="126" t="s">
        <v>12279</v>
      </c>
      <c r="E1985" s="127">
        <v>43830</v>
      </c>
      <c r="F1985" s="127">
        <v>43860</v>
      </c>
      <c r="G1985" s="129">
        <v>15800</v>
      </c>
    </row>
    <row r="1986" spans="1:7" x14ac:dyDescent="0.35">
      <c r="A1986" s="125" t="s">
        <v>11797</v>
      </c>
      <c r="B1986" s="125" t="s">
        <v>12630</v>
      </c>
      <c r="C1986" s="125" t="s">
        <v>12631</v>
      </c>
      <c r="D1986" s="126" t="s">
        <v>12380</v>
      </c>
      <c r="E1986" s="127">
        <v>43830</v>
      </c>
      <c r="F1986" s="127">
        <v>43860</v>
      </c>
      <c r="G1986" s="129">
        <v>13167</v>
      </c>
    </row>
    <row r="1987" spans="1:7" x14ac:dyDescent="0.35">
      <c r="A1987" s="125" t="s">
        <v>11797</v>
      </c>
      <c r="B1987" s="125" t="s">
        <v>12630</v>
      </c>
      <c r="C1987" s="125" t="s">
        <v>12631</v>
      </c>
      <c r="D1987" s="126" t="s">
        <v>12079</v>
      </c>
      <c r="E1987" s="127">
        <v>43830</v>
      </c>
      <c r="F1987" s="127">
        <v>43860</v>
      </c>
      <c r="G1987" s="129">
        <v>10534</v>
      </c>
    </row>
    <row r="1988" spans="1:7" x14ac:dyDescent="0.35">
      <c r="A1988" s="125" t="s">
        <v>11797</v>
      </c>
      <c r="B1988" s="125" t="s">
        <v>12630</v>
      </c>
      <c r="C1988" s="125" t="s">
        <v>12631</v>
      </c>
      <c r="D1988" s="126" t="s">
        <v>12080</v>
      </c>
      <c r="E1988" s="127">
        <v>43830</v>
      </c>
      <c r="F1988" s="127">
        <v>43860</v>
      </c>
      <c r="G1988" s="129">
        <v>31601</v>
      </c>
    </row>
    <row r="1989" spans="1:7" x14ac:dyDescent="0.35">
      <c r="A1989" s="125" t="s">
        <v>11797</v>
      </c>
      <c r="B1989" s="125" t="s">
        <v>12630</v>
      </c>
      <c r="C1989" s="125" t="s">
        <v>12631</v>
      </c>
      <c r="D1989" s="126" t="s">
        <v>12280</v>
      </c>
      <c r="E1989" s="127">
        <v>43830</v>
      </c>
      <c r="F1989" s="127">
        <v>43860</v>
      </c>
      <c r="G1989" s="129">
        <v>15800</v>
      </c>
    </row>
    <row r="1990" spans="1:7" x14ac:dyDescent="0.35">
      <c r="A1990" s="125" t="s">
        <v>11797</v>
      </c>
      <c r="B1990" s="125" t="s">
        <v>12630</v>
      </c>
      <c r="C1990" s="125" t="s">
        <v>12631</v>
      </c>
      <c r="D1990" s="126" t="s">
        <v>12140</v>
      </c>
      <c r="E1990" s="127">
        <v>43830</v>
      </c>
      <c r="F1990" s="127">
        <v>43860</v>
      </c>
      <c r="G1990" s="129">
        <v>15800</v>
      </c>
    </row>
    <row r="1991" spans="1:7" x14ac:dyDescent="0.35">
      <c r="A1991" s="125" t="s">
        <v>11797</v>
      </c>
      <c r="B1991" s="125" t="s">
        <v>12630</v>
      </c>
      <c r="C1991" s="125" t="s">
        <v>12631</v>
      </c>
      <c r="D1991" s="126" t="s">
        <v>12141</v>
      </c>
      <c r="E1991" s="127">
        <v>43830</v>
      </c>
      <c r="F1991" s="127">
        <v>43860</v>
      </c>
      <c r="G1991" s="129">
        <v>31601</v>
      </c>
    </row>
    <row r="1992" spans="1:7" x14ac:dyDescent="0.35">
      <c r="A1992" s="125" t="s">
        <v>11797</v>
      </c>
      <c r="B1992" s="125" t="s">
        <v>12630</v>
      </c>
      <c r="C1992" s="125" t="s">
        <v>12631</v>
      </c>
      <c r="D1992" s="126" t="s">
        <v>12142</v>
      </c>
      <c r="E1992" s="127">
        <v>43830</v>
      </c>
      <c r="F1992" s="127">
        <v>43860</v>
      </c>
      <c r="G1992" s="129">
        <v>13167</v>
      </c>
    </row>
    <row r="1993" spans="1:7" x14ac:dyDescent="0.35">
      <c r="A1993" s="125" t="s">
        <v>11797</v>
      </c>
      <c r="B1993" s="125" t="s">
        <v>12630</v>
      </c>
      <c r="C1993" s="125" t="s">
        <v>12631</v>
      </c>
      <c r="D1993" s="126" t="s">
        <v>12634</v>
      </c>
      <c r="E1993" s="127">
        <v>43830</v>
      </c>
      <c r="F1993" s="127">
        <v>43860</v>
      </c>
      <c r="G1993" s="129">
        <v>12233</v>
      </c>
    </row>
    <row r="1994" spans="1:7" x14ac:dyDescent="0.35">
      <c r="A1994" s="125" t="s">
        <v>11797</v>
      </c>
      <c r="B1994" s="125" t="s">
        <v>12630</v>
      </c>
      <c r="C1994" s="125" t="s">
        <v>12631</v>
      </c>
      <c r="D1994" s="126" t="s">
        <v>12144</v>
      </c>
      <c r="E1994" s="127">
        <v>43830</v>
      </c>
      <c r="F1994" s="127">
        <v>43860</v>
      </c>
      <c r="G1994" s="129">
        <v>15800</v>
      </c>
    </row>
    <row r="1995" spans="1:7" x14ac:dyDescent="0.35">
      <c r="A1995" s="125" t="s">
        <v>11797</v>
      </c>
      <c r="B1995" s="125" t="s">
        <v>12630</v>
      </c>
      <c r="C1995" s="125" t="s">
        <v>12631</v>
      </c>
      <c r="D1995" s="126" t="s">
        <v>11539</v>
      </c>
      <c r="E1995" s="127">
        <v>43830</v>
      </c>
      <c r="F1995" s="127">
        <v>43860</v>
      </c>
      <c r="G1995" s="129">
        <v>15800</v>
      </c>
    </row>
    <row r="1996" spans="1:7" x14ac:dyDescent="0.35">
      <c r="A1996" s="125" t="s">
        <v>11797</v>
      </c>
      <c r="B1996" s="125" t="s">
        <v>12630</v>
      </c>
      <c r="C1996" s="125" t="s">
        <v>12631</v>
      </c>
      <c r="D1996" s="126" t="s">
        <v>11540</v>
      </c>
      <c r="E1996" s="127">
        <v>43830</v>
      </c>
      <c r="F1996" s="127">
        <v>43860</v>
      </c>
      <c r="G1996" s="129">
        <v>36698</v>
      </c>
    </row>
    <row r="1997" spans="1:7" x14ac:dyDescent="0.35">
      <c r="A1997" s="125" t="s">
        <v>11797</v>
      </c>
      <c r="B1997" s="125" t="s">
        <v>12630</v>
      </c>
      <c r="C1997" s="125" t="s">
        <v>12631</v>
      </c>
      <c r="D1997" s="126" t="s">
        <v>12635</v>
      </c>
      <c r="E1997" s="127">
        <v>43830</v>
      </c>
      <c r="F1997" s="127">
        <v>43860</v>
      </c>
      <c r="G1997" s="129">
        <v>13167</v>
      </c>
    </row>
    <row r="1998" spans="1:7" x14ac:dyDescent="0.35">
      <c r="A1998" s="125" t="s">
        <v>11797</v>
      </c>
      <c r="B1998" s="125" t="s">
        <v>12630</v>
      </c>
      <c r="C1998" s="125" t="s">
        <v>12631</v>
      </c>
      <c r="D1998" s="126" t="s">
        <v>12636</v>
      </c>
      <c r="E1998" s="127">
        <v>43830</v>
      </c>
      <c r="F1998" s="127">
        <v>43860</v>
      </c>
      <c r="G1998" s="129">
        <v>12233</v>
      </c>
    </row>
    <row r="1999" spans="1:7" x14ac:dyDescent="0.35">
      <c r="A1999" s="125" t="s">
        <v>11797</v>
      </c>
      <c r="B1999" s="125" t="s">
        <v>12630</v>
      </c>
      <c r="C1999" s="125" t="s">
        <v>12631</v>
      </c>
      <c r="D1999" s="126" t="s">
        <v>12637</v>
      </c>
      <c r="E1999" s="127">
        <v>43830</v>
      </c>
      <c r="F1999" s="127">
        <v>43860</v>
      </c>
      <c r="G1999" s="129">
        <v>13167</v>
      </c>
    </row>
    <row r="2000" spans="1:7" x14ac:dyDescent="0.35">
      <c r="A2000" s="125" t="s">
        <v>11797</v>
      </c>
      <c r="B2000" s="125" t="s">
        <v>12630</v>
      </c>
      <c r="C2000" s="125" t="s">
        <v>12631</v>
      </c>
      <c r="D2000" s="126" t="s">
        <v>12393</v>
      </c>
      <c r="E2000" s="127">
        <v>43830</v>
      </c>
      <c r="F2000" s="127">
        <v>43860</v>
      </c>
      <c r="G2000" s="129">
        <v>12233</v>
      </c>
    </row>
    <row r="2001" spans="1:7" x14ac:dyDescent="0.35">
      <c r="A2001" s="125" t="s">
        <v>11797</v>
      </c>
      <c r="B2001" s="125" t="s">
        <v>12630</v>
      </c>
      <c r="C2001" s="125" t="s">
        <v>12631</v>
      </c>
      <c r="D2001" s="126" t="s">
        <v>12151</v>
      </c>
      <c r="E2001" s="127">
        <v>43830</v>
      </c>
      <c r="F2001" s="127">
        <v>43860</v>
      </c>
      <c r="G2001" s="129">
        <v>15800</v>
      </c>
    </row>
    <row r="2002" spans="1:7" x14ac:dyDescent="0.35">
      <c r="A2002" s="125" t="s">
        <v>11797</v>
      </c>
      <c r="B2002" s="125" t="s">
        <v>12630</v>
      </c>
      <c r="C2002" s="125" t="s">
        <v>12631</v>
      </c>
      <c r="D2002" s="126" t="s">
        <v>12149</v>
      </c>
      <c r="E2002" s="127">
        <v>43830</v>
      </c>
      <c r="F2002" s="127">
        <v>43860</v>
      </c>
      <c r="G2002" s="129">
        <v>7900</v>
      </c>
    </row>
    <row r="2003" spans="1:7" x14ac:dyDescent="0.35">
      <c r="A2003" s="125" t="s">
        <v>11797</v>
      </c>
      <c r="B2003" s="125" t="s">
        <v>12630</v>
      </c>
      <c r="C2003" s="125" t="s">
        <v>12631</v>
      </c>
      <c r="D2003" s="126" t="s">
        <v>12638</v>
      </c>
      <c r="E2003" s="127">
        <v>43830</v>
      </c>
      <c r="F2003" s="127">
        <v>43860</v>
      </c>
      <c r="G2003" s="129">
        <v>12233</v>
      </c>
    </row>
    <row r="2004" spans="1:7" x14ac:dyDescent="0.35">
      <c r="A2004" s="125" t="s">
        <v>11797</v>
      </c>
      <c r="B2004" s="125" t="s">
        <v>12630</v>
      </c>
      <c r="C2004" s="125" t="s">
        <v>12631</v>
      </c>
      <c r="D2004" s="126" t="s">
        <v>12639</v>
      </c>
      <c r="E2004" s="127">
        <v>43830</v>
      </c>
      <c r="F2004" s="127">
        <v>43860</v>
      </c>
      <c r="G2004" s="129">
        <v>10534</v>
      </c>
    </row>
    <row r="2005" spans="1:7" x14ac:dyDescent="0.35">
      <c r="A2005" s="125" t="s">
        <v>11797</v>
      </c>
      <c r="B2005" s="125" t="s">
        <v>12630</v>
      </c>
      <c r="C2005" s="125" t="s">
        <v>12631</v>
      </c>
      <c r="D2005" s="126" t="s">
        <v>12397</v>
      </c>
      <c r="E2005" s="127">
        <v>43830</v>
      </c>
      <c r="F2005" s="127">
        <v>43860</v>
      </c>
      <c r="G2005" s="129">
        <v>15800</v>
      </c>
    </row>
    <row r="2006" spans="1:7" x14ac:dyDescent="0.35">
      <c r="A2006" s="125" t="s">
        <v>11797</v>
      </c>
      <c r="B2006" s="125" t="s">
        <v>12630</v>
      </c>
      <c r="C2006" s="125" t="s">
        <v>12631</v>
      </c>
      <c r="D2006" s="126" t="s">
        <v>12398</v>
      </c>
      <c r="E2006" s="127">
        <v>43830</v>
      </c>
      <c r="F2006" s="127">
        <v>43860</v>
      </c>
      <c r="G2006" s="129">
        <v>15800</v>
      </c>
    </row>
    <row r="2007" spans="1:7" x14ac:dyDescent="0.35">
      <c r="A2007" s="125" t="s">
        <v>11797</v>
      </c>
      <c r="B2007" s="125" t="s">
        <v>12630</v>
      </c>
      <c r="C2007" s="125" t="s">
        <v>12631</v>
      </c>
      <c r="D2007" s="126" t="s">
        <v>12640</v>
      </c>
      <c r="E2007" s="127">
        <v>43861</v>
      </c>
      <c r="F2007" s="127">
        <v>43889</v>
      </c>
      <c r="G2007" s="129">
        <v>13167</v>
      </c>
    </row>
    <row r="2008" spans="1:7" x14ac:dyDescent="0.35">
      <c r="A2008" s="125" t="s">
        <v>11797</v>
      </c>
      <c r="B2008" s="125" t="s">
        <v>12630</v>
      </c>
      <c r="C2008" s="125" t="s">
        <v>12631</v>
      </c>
      <c r="D2008" s="126" t="s">
        <v>12641</v>
      </c>
      <c r="E2008" s="127">
        <v>43861</v>
      </c>
      <c r="F2008" s="127">
        <v>43889</v>
      </c>
      <c r="G2008" s="129">
        <v>10534</v>
      </c>
    </row>
    <row r="2009" spans="1:7" x14ac:dyDescent="0.35">
      <c r="A2009" s="125" t="s">
        <v>11797</v>
      </c>
      <c r="B2009" s="125" t="s">
        <v>12630</v>
      </c>
      <c r="C2009" s="125" t="s">
        <v>12631</v>
      </c>
      <c r="D2009" s="126" t="s">
        <v>12156</v>
      </c>
      <c r="E2009" s="127">
        <v>43889</v>
      </c>
      <c r="F2009" s="127">
        <v>43921</v>
      </c>
      <c r="G2009" s="129">
        <v>23701</v>
      </c>
    </row>
    <row r="2010" spans="1:7" x14ac:dyDescent="0.35">
      <c r="A2010" s="125" t="s">
        <v>11797</v>
      </c>
      <c r="B2010" s="125" t="s">
        <v>12630</v>
      </c>
      <c r="C2010" s="125" t="s">
        <v>12631</v>
      </c>
      <c r="D2010" s="126" t="s">
        <v>12642</v>
      </c>
      <c r="E2010" s="127">
        <v>43889</v>
      </c>
      <c r="F2010" s="127">
        <v>43921</v>
      </c>
      <c r="G2010" s="129">
        <v>2633</v>
      </c>
    </row>
    <row r="2011" spans="1:7" x14ac:dyDescent="0.35">
      <c r="A2011" s="125" t="s">
        <v>11797</v>
      </c>
      <c r="B2011" s="125" t="s">
        <v>12630</v>
      </c>
      <c r="C2011" s="125" t="s">
        <v>12631</v>
      </c>
      <c r="D2011" s="126" t="s">
        <v>12643</v>
      </c>
      <c r="E2011" s="127">
        <v>43889</v>
      </c>
      <c r="F2011" s="127">
        <v>43921</v>
      </c>
      <c r="G2011" s="129">
        <v>19598</v>
      </c>
    </row>
    <row r="2012" spans="1:7" x14ac:dyDescent="0.35">
      <c r="A2012" s="125" t="s">
        <v>11797</v>
      </c>
      <c r="B2012" s="125" t="s">
        <v>12630</v>
      </c>
      <c r="C2012" s="125" t="s">
        <v>12631</v>
      </c>
      <c r="D2012" s="126" t="s">
        <v>12644</v>
      </c>
      <c r="E2012" s="127">
        <v>43889</v>
      </c>
      <c r="F2012" s="127">
        <v>43921</v>
      </c>
      <c r="G2012" s="129">
        <v>13167</v>
      </c>
    </row>
    <row r="2013" spans="1:7" x14ac:dyDescent="0.35">
      <c r="A2013" s="125" t="s">
        <v>11797</v>
      </c>
      <c r="B2013" s="125" t="s">
        <v>12630</v>
      </c>
      <c r="C2013" s="125" t="s">
        <v>12631</v>
      </c>
      <c r="D2013" s="126" t="s">
        <v>12405</v>
      </c>
      <c r="E2013" s="127">
        <v>43889</v>
      </c>
      <c r="F2013" s="127">
        <v>43921</v>
      </c>
      <c r="G2013" s="129">
        <v>15800</v>
      </c>
    </row>
    <row r="2014" spans="1:7" x14ac:dyDescent="0.35">
      <c r="A2014" s="125" t="s">
        <v>11797</v>
      </c>
      <c r="B2014" s="125" t="s">
        <v>12630</v>
      </c>
      <c r="C2014" s="125" t="s">
        <v>12631</v>
      </c>
      <c r="D2014" s="126" t="s">
        <v>12406</v>
      </c>
      <c r="E2014" s="127">
        <v>43921</v>
      </c>
      <c r="F2014" s="127">
        <v>43951</v>
      </c>
      <c r="G2014" s="129">
        <v>7900</v>
      </c>
    </row>
    <row r="2015" spans="1:7" x14ac:dyDescent="0.35">
      <c r="A2015" s="125" t="s">
        <v>11797</v>
      </c>
      <c r="B2015" s="125" t="s">
        <v>12630</v>
      </c>
      <c r="C2015" s="125" t="s">
        <v>12631</v>
      </c>
      <c r="D2015" s="126" t="s">
        <v>12102</v>
      </c>
      <c r="E2015" s="127">
        <v>43921</v>
      </c>
      <c r="F2015" s="127">
        <v>43951</v>
      </c>
      <c r="G2015" s="129">
        <v>15800</v>
      </c>
    </row>
    <row r="2016" spans="1:7" x14ac:dyDescent="0.35">
      <c r="A2016" s="125" t="s">
        <v>11797</v>
      </c>
      <c r="B2016" s="125" t="s">
        <v>12630</v>
      </c>
      <c r="C2016" s="125" t="s">
        <v>12631</v>
      </c>
      <c r="D2016" s="126" t="s">
        <v>12105</v>
      </c>
      <c r="E2016" s="127">
        <v>43921</v>
      </c>
      <c r="F2016" s="127">
        <v>43951</v>
      </c>
      <c r="G2016" s="129">
        <v>5267</v>
      </c>
    </row>
    <row r="2017" spans="1:7" x14ac:dyDescent="0.35">
      <c r="A2017" s="125" t="s">
        <v>11797</v>
      </c>
      <c r="B2017" s="125" t="s">
        <v>12630</v>
      </c>
      <c r="C2017" s="125" t="s">
        <v>12631</v>
      </c>
      <c r="D2017" s="126" t="s">
        <v>12106</v>
      </c>
      <c r="E2017" s="127">
        <v>43921</v>
      </c>
      <c r="F2017" s="127">
        <v>43951</v>
      </c>
      <c r="G2017" s="129">
        <v>2633</v>
      </c>
    </row>
    <row r="2018" spans="1:7" x14ac:dyDescent="0.35">
      <c r="A2018" s="125" t="s">
        <v>11797</v>
      </c>
      <c r="B2018" s="125" t="s">
        <v>12630</v>
      </c>
      <c r="C2018" s="125" t="s">
        <v>12631</v>
      </c>
      <c r="D2018" s="126" t="s">
        <v>12645</v>
      </c>
      <c r="E2018" s="127">
        <v>43921</v>
      </c>
      <c r="F2018" s="127">
        <v>43951</v>
      </c>
      <c r="G2018" s="129">
        <v>10534</v>
      </c>
    </row>
    <row r="2019" spans="1:7" x14ac:dyDescent="0.35">
      <c r="A2019" s="125" t="s">
        <v>11797</v>
      </c>
      <c r="B2019" s="125" t="s">
        <v>12630</v>
      </c>
      <c r="C2019" s="125" t="s">
        <v>12631</v>
      </c>
      <c r="D2019" s="126" t="s">
        <v>12646</v>
      </c>
      <c r="E2019" s="127">
        <v>44012</v>
      </c>
      <c r="F2019" s="127">
        <v>44042</v>
      </c>
      <c r="G2019" s="129">
        <v>18434</v>
      </c>
    </row>
    <row r="2020" spans="1:7" x14ac:dyDescent="0.35">
      <c r="A2020" s="125" t="s">
        <v>11797</v>
      </c>
      <c r="B2020" s="125" t="s">
        <v>12630</v>
      </c>
      <c r="C2020" s="125" t="s">
        <v>12631</v>
      </c>
      <c r="D2020" s="126" t="s">
        <v>12647</v>
      </c>
      <c r="E2020" s="127">
        <v>44012</v>
      </c>
      <c r="F2020" s="127">
        <v>44042</v>
      </c>
      <c r="G2020" s="129">
        <v>18434</v>
      </c>
    </row>
    <row r="2021" spans="1:7" x14ac:dyDescent="0.35">
      <c r="A2021" s="125" t="s">
        <v>11797</v>
      </c>
      <c r="B2021" s="125" t="s">
        <v>12630</v>
      </c>
      <c r="C2021" s="125" t="s">
        <v>12631</v>
      </c>
      <c r="D2021" s="126" t="s">
        <v>12648</v>
      </c>
      <c r="E2021" s="127">
        <v>44012</v>
      </c>
      <c r="F2021" s="127">
        <v>44042</v>
      </c>
      <c r="G2021" s="129">
        <v>10534</v>
      </c>
    </row>
    <row r="2022" spans="1:7" x14ac:dyDescent="0.35">
      <c r="A2022" s="125" t="s">
        <v>11797</v>
      </c>
      <c r="B2022" s="125" t="s">
        <v>12630</v>
      </c>
      <c r="C2022" s="125" t="s">
        <v>12631</v>
      </c>
      <c r="D2022" s="126" t="s">
        <v>12649</v>
      </c>
      <c r="E2022" s="127">
        <v>44012</v>
      </c>
      <c r="F2022" s="127">
        <v>44042</v>
      </c>
      <c r="G2022" s="129">
        <v>2567</v>
      </c>
    </row>
    <row r="2023" spans="1:7" x14ac:dyDescent="0.35">
      <c r="A2023" s="125" t="s">
        <v>11797</v>
      </c>
      <c r="B2023" s="125" t="s">
        <v>12630</v>
      </c>
      <c r="C2023" s="125" t="s">
        <v>12631</v>
      </c>
      <c r="D2023" s="126" t="s">
        <v>12650</v>
      </c>
      <c r="E2023" s="127">
        <v>44012</v>
      </c>
      <c r="F2023" s="127">
        <v>44042</v>
      </c>
      <c r="G2023" s="129">
        <v>13167</v>
      </c>
    </row>
    <row r="2024" spans="1:7" x14ac:dyDescent="0.35">
      <c r="A2024" s="125" t="s">
        <v>11797</v>
      </c>
      <c r="B2024" s="125" t="s">
        <v>12630</v>
      </c>
      <c r="C2024" s="125" t="s">
        <v>12631</v>
      </c>
      <c r="D2024" s="126" t="s">
        <v>12651</v>
      </c>
      <c r="E2024" s="127">
        <v>44043</v>
      </c>
      <c r="F2024" s="127">
        <v>44073</v>
      </c>
      <c r="G2024" s="129">
        <v>10534</v>
      </c>
    </row>
    <row r="2025" spans="1:7" x14ac:dyDescent="0.35">
      <c r="A2025" s="125" t="s">
        <v>11797</v>
      </c>
      <c r="B2025" s="125" t="s">
        <v>12630</v>
      </c>
      <c r="C2025" s="125" t="s">
        <v>12631</v>
      </c>
      <c r="D2025" s="126" t="s">
        <v>12652</v>
      </c>
      <c r="E2025" s="127">
        <v>44043</v>
      </c>
      <c r="F2025" s="127">
        <v>44073</v>
      </c>
      <c r="G2025" s="129">
        <v>13167</v>
      </c>
    </row>
    <row r="2026" spans="1:7" x14ac:dyDescent="0.35">
      <c r="A2026" s="125" t="s">
        <v>11797</v>
      </c>
      <c r="B2026" s="125" t="s">
        <v>12630</v>
      </c>
      <c r="C2026" s="125" t="s">
        <v>12631</v>
      </c>
      <c r="D2026" s="126" t="s">
        <v>12215</v>
      </c>
      <c r="E2026" s="127">
        <v>44043</v>
      </c>
      <c r="F2026" s="127">
        <v>44073</v>
      </c>
      <c r="G2026" s="129">
        <v>15800</v>
      </c>
    </row>
    <row r="2027" spans="1:7" x14ac:dyDescent="0.35">
      <c r="A2027" s="125" t="s">
        <v>11797</v>
      </c>
      <c r="B2027" s="125" t="s">
        <v>12630</v>
      </c>
      <c r="C2027" s="125" t="s">
        <v>12631</v>
      </c>
      <c r="D2027" s="126" t="s">
        <v>12653</v>
      </c>
      <c r="E2027" s="127">
        <v>44074</v>
      </c>
      <c r="F2027" s="127">
        <v>44104</v>
      </c>
      <c r="G2027" s="129">
        <v>13167</v>
      </c>
    </row>
    <row r="2028" spans="1:7" x14ac:dyDescent="0.35">
      <c r="A2028" s="125" t="s">
        <v>11797</v>
      </c>
      <c r="B2028" s="125" t="s">
        <v>12630</v>
      </c>
      <c r="C2028" s="125" t="s">
        <v>12631</v>
      </c>
      <c r="D2028" s="126" t="s">
        <v>12654</v>
      </c>
      <c r="E2028" s="127">
        <v>44074</v>
      </c>
      <c r="F2028" s="127">
        <v>44104</v>
      </c>
      <c r="G2028" s="129">
        <v>15800</v>
      </c>
    </row>
    <row r="2029" spans="1:7" x14ac:dyDescent="0.35">
      <c r="A2029" s="125" t="s">
        <v>11797</v>
      </c>
      <c r="B2029" s="125" t="s">
        <v>12630</v>
      </c>
      <c r="C2029" s="125" t="s">
        <v>12631</v>
      </c>
      <c r="D2029" s="126" t="s">
        <v>12655</v>
      </c>
      <c r="E2029" s="127">
        <v>44074</v>
      </c>
      <c r="F2029" s="127">
        <v>44104</v>
      </c>
      <c r="G2029" s="129">
        <v>10534</v>
      </c>
    </row>
    <row r="2030" spans="1:7" x14ac:dyDescent="0.35">
      <c r="A2030" s="125" t="s">
        <v>11797</v>
      </c>
      <c r="B2030" s="125" t="s">
        <v>12656</v>
      </c>
      <c r="C2030" s="125" t="s">
        <v>12657</v>
      </c>
      <c r="D2030" s="126" t="s">
        <v>12048</v>
      </c>
      <c r="E2030" s="127">
        <v>43830</v>
      </c>
      <c r="F2030" s="127">
        <v>43860</v>
      </c>
      <c r="G2030" s="129">
        <v>68799</v>
      </c>
    </row>
    <row r="2031" spans="1:7" x14ac:dyDescent="0.35">
      <c r="A2031" s="125" t="s">
        <v>11797</v>
      </c>
      <c r="B2031" s="125" t="s">
        <v>12656</v>
      </c>
      <c r="C2031" s="125" t="s">
        <v>12657</v>
      </c>
      <c r="D2031" s="126" t="s">
        <v>12658</v>
      </c>
      <c r="E2031" s="127">
        <v>43861</v>
      </c>
      <c r="F2031" s="127">
        <v>43889</v>
      </c>
      <c r="G2031" s="129">
        <v>16913.400000000001</v>
      </c>
    </row>
    <row r="2032" spans="1:7" x14ac:dyDescent="0.35">
      <c r="A2032" s="125" t="s">
        <v>11797</v>
      </c>
      <c r="B2032" s="125" t="s">
        <v>12656</v>
      </c>
      <c r="C2032" s="125" t="s">
        <v>12657</v>
      </c>
      <c r="D2032" s="126" t="s">
        <v>12562</v>
      </c>
      <c r="E2032" s="127">
        <v>43861</v>
      </c>
      <c r="F2032" s="127">
        <v>43889</v>
      </c>
      <c r="G2032" s="129">
        <v>11453</v>
      </c>
    </row>
    <row r="2033" spans="1:7" x14ac:dyDescent="0.35">
      <c r="A2033" s="125" t="s">
        <v>11797</v>
      </c>
      <c r="B2033" s="125" t="s">
        <v>12656</v>
      </c>
      <c r="C2033" s="125" t="s">
        <v>12657</v>
      </c>
      <c r="D2033" s="126" t="s">
        <v>12659</v>
      </c>
      <c r="E2033" s="127">
        <v>43889</v>
      </c>
      <c r="F2033" s="127">
        <v>43921</v>
      </c>
      <c r="G2033" s="129">
        <v>60268</v>
      </c>
    </row>
    <row r="2034" spans="1:7" x14ac:dyDescent="0.35">
      <c r="A2034" s="125" t="s">
        <v>11797</v>
      </c>
      <c r="B2034" s="125" t="s">
        <v>12656</v>
      </c>
      <c r="C2034" s="125" t="s">
        <v>12657</v>
      </c>
      <c r="D2034" s="126" t="s">
        <v>12563</v>
      </c>
      <c r="E2034" s="127">
        <v>43889</v>
      </c>
      <c r="F2034" s="127">
        <v>43921</v>
      </c>
      <c r="G2034" s="129">
        <v>11595</v>
      </c>
    </row>
    <row r="2035" spans="1:7" x14ac:dyDescent="0.35">
      <c r="A2035" s="125" t="s">
        <v>11797</v>
      </c>
      <c r="B2035" s="125" t="s">
        <v>12656</v>
      </c>
      <c r="C2035" s="125" t="s">
        <v>12657</v>
      </c>
      <c r="D2035" s="126" t="s">
        <v>12660</v>
      </c>
      <c r="E2035" s="127">
        <v>43889</v>
      </c>
      <c r="F2035" s="127">
        <v>43921</v>
      </c>
      <c r="G2035" s="129">
        <v>12867</v>
      </c>
    </row>
    <row r="2036" spans="1:7" x14ac:dyDescent="0.35">
      <c r="A2036" s="125" t="s">
        <v>11797</v>
      </c>
      <c r="B2036" s="125" t="s">
        <v>12656</v>
      </c>
      <c r="C2036" s="125" t="s">
        <v>12657</v>
      </c>
      <c r="D2036" s="126" t="s">
        <v>12661</v>
      </c>
      <c r="E2036" s="127">
        <v>43889</v>
      </c>
      <c r="F2036" s="127">
        <v>43921</v>
      </c>
      <c r="G2036" s="129">
        <v>9615</v>
      </c>
    </row>
    <row r="2037" spans="1:7" x14ac:dyDescent="0.35">
      <c r="A2037" s="125" t="s">
        <v>11797</v>
      </c>
      <c r="B2037" s="125" t="s">
        <v>12656</v>
      </c>
      <c r="C2037" s="125" t="s">
        <v>12657</v>
      </c>
      <c r="D2037" s="126" t="s">
        <v>12159</v>
      </c>
      <c r="E2037" s="127">
        <v>43921</v>
      </c>
      <c r="F2037" s="127">
        <v>43951</v>
      </c>
      <c r="G2037" s="129">
        <v>1000</v>
      </c>
    </row>
    <row r="2038" spans="1:7" x14ac:dyDescent="0.35">
      <c r="A2038" s="125" t="s">
        <v>11797</v>
      </c>
      <c r="B2038" s="125" t="s">
        <v>12656</v>
      </c>
      <c r="C2038" s="125" t="s">
        <v>12657</v>
      </c>
      <c r="D2038" s="126" t="s">
        <v>12662</v>
      </c>
      <c r="E2038" s="127">
        <v>43921</v>
      </c>
      <c r="F2038" s="127">
        <v>43951</v>
      </c>
      <c r="G2038" s="129">
        <v>2828</v>
      </c>
    </row>
    <row r="2039" spans="1:7" x14ac:dyDescent="0.35">
      <c r="A2039" s="125" t="s">
        <v>11797</v>
      </c>
      <c r="B2039" s="125" t="s">
        <v>12656</v>
      </c>
      <c r="C2039" s="125" t="s">
        <v>12657</v>
      </c>
      <c r="D2039" s="126" t="s">
        <v>12663</v>
      </c>
      <c r="E2039" s="127">
        <v>43951</v>
      </c>
      <c r="F2039" s="127">
        <v>43982</v>
      </c>
      <c r="G2039" s="129">
        <v>82892</v>
      </c>
    </row>
    <row r="2040" spans="1:7" x14ac:dyDescent="0.35">
      <c r="A2040" s="125" t="s">
        <v>11797</v>
      </c>
      <c r="B2040" s="125" t="s">
        <v>12656</v>
      </c>
      <c r="C2040" s="125" t="s">
        <v>12657</v>
      </c>
      <c r="D2040" s="126" t="s">
        <v>12664</v>
      </c>
      <c r="E2040" s="127">
        <v>43951</v>
      </c>
      <c r="F2040" s="127">
        <v>43982</v>
      </c>
      <c r="G2040" s="129">
        <v>35350</v>
      </c>
    </row>
    <row r="2041" spans="1:7" x14ac:dyDescent="0.35">
      <c r="A2041" s="125" t="s">
        <v>11797</v>
      </c>
      <c r="B2041" s="125" t="s">
        <v>12656</v>
      </c>
      <c r="C2041" s="125" t="s">
        <v>12657</v>
      </c>
      <c r="D2041" s="126" t="s">
        <v>12224</v>
      </c>
      <c r="E2041" s="127">
        <v>43951</v>
      </c>
      <c r="F2041" s="127">
        <v>43982</v>
      </c>
      <c r="G2041" s="129">
        <v>84406</v>
      </c>
    </row>
    <row r="2042" spans="1:7" x14ac:dyDescent="0.35">
      <c r="A2042" s="125" t="s">
        <v>11797</v>
      </c>
      <c r="B2042" s="125" t="s">
        <v>12656</v>
      </c>
      <c r="C2042" s="125" t="s">
        <v>12657</v>
      </c>
      <c r="D2042" s="126" t="s">
        <v>12225</v>
      </c>
      <c r="E2042" s="127">
        <v>43982</v>
      </c>
      <c r="F2042" s="127">
        <v>44012</v>
      </c>
      <c r="G2042" s="129">
        <v>53732</v>
      </c>
    </row>
    <row r="2043" spans="1:7" x14ac:dyDescent="0.35">
      <c r="A2043" s="125" t="s">
        <v>11797</v>
      </c>
      <c r="B2043" s="125" t="s">
        <v>12656</v>
      </c>
      <c r="C2043" s="125" t="s">
        <v>12657</v>
      </c>
      <c r="D2043" s="126" t="s">
        <v>12665</v>
      </c>
      <c r="E2043" s="127">
        <v>44012</v>
      </c>
      <c r="F2043" s="127">
        <v>44042</v>
      </c>
      <c r="G2043" s="129">
        <v>14630</v>
      </c>
    </row>
    <row r="2044" spans="1:7" x14ac:dyDescent="0.35">
      <c r="A2044" s="125" t="s">
        <v>11797</v>
      </c>
      <c r="B2044" s="125" t="s">
        <v>12656</v>
      </c>
      <c r="C2044" s="125" t="s">
        <v>12657</v>
      </c>
      <c r="D2044" s="126" t="s">
        <v>12666</v>
      </c>
      <c r="E2044" s="127">
        <v>44043</v>
      </c>
      <c r="F2044" s="127">
        <v>44073</v>
      </c>
      <c r="G2044" s="129">
        <v>96184</v>
      </c>
    </row>
    <row r="2045" spans="1:7" x14ac:dyDescent="0.35">
      <c r="A2045" s="125" t="s">
        <v>11797</v>
      </c>
      <c r="B2045" s="125" t="s">
        <v>12656</v>
      </c>
      <c r="C2045" s="125" t="s">
        <v>12657</v>
      </c>
      <c r="D2045" s="126" t="s">
        <v>12526</v>
      </c>
      <c r="E2045" s="127">
        <v>44043</v>
      </c>
      <c r="F2045" s="127">
        <v>44073</v>
      </c>
      <c r="G2045" s="129">
        <v>101612</v>
      </c>
    </row>
    <row r="2046" spans="1:7" x14ac:dyDescent="0.35">
      <c r="A2046" s="125" t="s">
        <v>11797</v>
      </c>
      <c r="B2046" s="125" t="s">
        <v>12667</v>
      </c>
      <c r="C2046" s="125" t="s">
        <v>12668</v>
      </c>
      <c r="D2046" s="126" t="s">
        <v>12669</v>
      </c>
      <c r="E2046" s="127">
        <v>43830</v>
      </c>
      <c r="F2046" s="127">
        <v>43860</v>
      </c>
      <c r="G2046" s="129">
        <v>7875</v>
      </c>
    </row>
    <row r="2047" spans="1:7" x14ac:dyDescent="0.35">
      <c r="A2047" s="125" t="s">
        <v>11797</v>
      </c>
      <c r="B2047" s="125" t="s">
        <v>12667</v>
      </c>
      <c r="C2047" s="125" t="s">
        <v>12668</v>
      </c>
      <c r="D2047" s="126" t="s">
        <v>12670</v>
      </c>
      <c r="E2047" s="127">
        <v>43830</v>
      </c>
      <c r="F2047" s="127">
        <v>43860</v>
      </c>
      <c r="G2047" s="129">
        <v>9450</v>
      </c>
    </row>
    <row r="2048" spans="1:7" x14ac:dyDescent="0.35">
      <c r="A2048" s="125" t="s">
        <v>11797</v>
      </c>
      <c r="B2048" s="125" t="s">
        <v>12667</v>
      </c>
      <c r="C2048" s="125" t="s">
        <v>12668</v>
      </c>
      <c r="D2048" s="126" t="s">
        <v>12671</v>
      </c>
      <c r="E2048" s="127">
        <v>43830</v>
      </c>
      <c r="F2048" s="127">
        <v>43860</v>
      </c>
      <c r="G2048" s="129">
        <v>4725</v>
      </c>
    </row>
    <row r="2049" spans="1:7" x14ac:dyDescent="0.35">
      <c r="A2049" s="125" t="s">
        <v>11797</v>
      </c>
      <c r="B2049" s="125" t="s">
        <v>12667</v>
      </c>
      <c r="C2049" s="125" t="s">
        <v>12668</v>
      </c>
      <c r="D2049" s="126" t="s">
        <v>12375</v>
      </c>
      <c r="E2049" s="127">
        <v>43830</v>
      </c>
      <c r="F2049" s="127">
        <v>43860</v>
      </c>
      <c r="G2049" s="129">
        <v>9450</v>
      </c>
    </row>
    <row r="2050" spans="1:7" x14ac:dyDescent="0.35">
      <c r="A2050" s="125" t="s">
        <v>11797</v>
      </c>
      <c r="B2050" s="125" t="s">
        <v>12667</v>
      </c>
      <c r="C2050" s="125" t="s">
        <v>12668</v>
      </c>
      <c r="D2050" s="126" t="s">
        <v>11808</v>
      </c>
      <c r="E2050" s="127">
        <v>43830</v>
      </c>
      <c r="F2050" s="127">
        <v>43860</v>
      </c>
      <c r="G2050" s="129">
        <v>9450</v>
      </c>
    </row>
    <row r="2051" spans="1:7" x14ac:dyDescent="0.35">
      <c r="A2051" s="125" t="s">
        <v>11797</v>
      </c>
      <c r="B2051" s="125" t="s">
        <v>12667</v>
      </c>
      <c r="C2051" s="125" t="s">
        <v>12668</v>
      </c>
      <c r="D2051" s="126" t="s">
        <v>12672</v>
      </c>
      <c r="E2051" s="127">
        <v>43830</v>
      </c>
      <c r="F2051" s="127">
        <v>43860</v>
      </c>
      <c r="G2051" s="129">
        <v>7875</v>
      </c>
    </row>
    <row r="2052" spans="1:7" x14ac:dyDescent="0.35">
      <c r="A2052" s="125" t="s">
        <v>11797</v>
      </c>
      <c r="B2052" s="125" t="s">
        <v>12667</v>
      </c>
      <c r="C2052" s="125" t="s">
        <v>12668</v>
      </c>
      <c r="D2052" s="126" t="s">
        <v>12178</v>
      </c>
      <c r="E2052" s="127">
        <v>43830</v>
      </c>
      <c r="F2052" s="127">
        <v>43860</v>
      </c>
      <c r="G2052" s="129">
        <v>9450</v>
      </c>
    </row>
    <row r="2053" spans="1:7" x14ac:dyDescent="0.35">
      <c r="A2053" s="125" t="s">
        <v>11797</v>
      </c>
      <c r="B2053" s="125" t="s">
        <v>12667</v>
      </c>
      <c r="C2053" s="125" t="s">
        <v>12668</v>
      </c>
      <c r="D2053" s="126" t="s">
        <v>12180</v>
      </c>
      <c r="E2053" s="127">
        <v>43830</v>
      </c>
      <c r="F2053" s="127">
        <v>43860</v>
      </c>
      <c r="G2053" s="129">
        <v>7875</v>
      </c>
    </row>
    <row r="2054" spans="1:7" x14ac:dyDescent="0.35">
      <c r="A2054" s="125" t="s">
        <v>11797</v>
      </c>
      <c r="B2054" s="125" t="s">
        <v>12667</v>
      </c>
      <c r="C2054" s="125" t="s">
        <v>12668</v>
      </c>
      <c r="D2054" s="126" t="s">
        <v>12673</v>
      </c>
      <c r="E2054" s="127">
        <v>43830</v>
      </c>
      <c r="F2054" s="127">
        <v>43860</v>
      </c>
      <c r="G2054" s="129">
        <v>7875</v>
      </c>
    </row>
    <row r="2055" spans="1:7" x14ac:dyDescent="0.35">
      <c r="A2055" s="125" t="s">
        <v>11797</v>
      </c>
      <c r="B2055" s="125" t="s">
        <v>12667</v>
      </c>
      <c r="C2055" s="125" t="s">
        <v>12668</v>
      </c>
      <c r="D2055" s="126" t="s">
        <v>12184</v>
      </c>
      <c r="E2055" s="127">
        <v>43830</v>
      </c>
      <c r="F2055" s="127">
        <v>43860</v>
      </c>
      <c r="G2055" s="129">
        <v>6300</v>
      </c>
    </row>
    <row r="2056" spans="1:7" x14ac:dyDescent="0.35">
      <c r="A2056" s="125" t="s">
        <v>11797</v>
      </c>
      <c r="B2056" s="125" t="s">
        <v>12667</v>
      </c>
      <c r="C2056" s="125" t="s">
        <v>12668</v>
      </c>
      <c r="D2056" s="126" t="s">
        <v>12185</v>
      </c>
      <c r="E2056" s="127">
        <v>43830</v>
      </c>
      <c r="F2056" s="127">
        <v>43860</v>
      </c>
      <c r="G2056" s="129">
        <v>6300</v>
      </c>
    </row>
    <row r="2057" spans="1:7" x14ac:dyDescent="0.35">
      <c r="A2057" s="125" t="s">
        <v>11797</v>
      </c>
      <c r="B2057" s="125" t="s">
        <v>12667</v>
      </c>
      <c r="C2057" s="125" t="s">
        <v>12668</v>
      </c>
      <c r="D2057" s="126" t="s">
        <v>12547</v>
      </c>
      <c r="E2057" s="127">
        <v>43830</v>
      </c>
      <c r="F2057" s="127">
        <v>43860</v>
      </c>
      <c r="G2057" s="129">
        <v>9450</v>
      </c>
    </row>
    <row r="2058" spans="1:7" x14ac:dyDescent="0.35">
      <c r="A2058" s="125" t="s">
        <v>11797</v>
      </c>
      <c r="B2058" s="125" t="s">
        <v>12667</v>
      </c>
      <c r="C2058" s="125" t="s">
        <v>12668</v>
      </c>
      <c r="D2058" s="126" t="s">
        <v>12550</v>
      </c>
      <c r="E2058" s="127">
        <v>43830</v>
      </c>
      <c r="F2058" s="127">
        <v>43860</v>
      </c>
      <c r="G2058" s="129">
        <v>4725</v>
      </c>
    </row>
    <row r="2059" spans="1:7" x14ac:dyDescent="0.35">
      <c r="A2059" s="125" t="s">
        <v>11797</v>
      </c>
      <c r="B2059" s="125" t="s">
        <v>12667</v>
      </c>
      <c r="C2059" s="125" t="s">
        <v>12668</v>
      </c>
      <c r="D2059" s="126" t="s">
        <v>12674</v>
      </c>
      <c r="E2059" s="127">
        <v>43830</v>
      </c>
      <c r="F2059" s="127">
        <v>43860</v>
      </c>
      <c r="G2059" s="129">
        <v>10500</v>
      </c>
    </row>
    <row r="2060" spans="1:7" x14ac:dyDescent="0.35">
      <c r="A2060" s="125" t="s">
        <v>11797</v>
      </c>
      <c r="B2060" s="125" t="s">
        <v>12667</v>
      </c>
      <c r="C2060" s="125" t="s">
        <v>12668</v>
      </c>
      <c r="D2060" s="126" t="s">
        <v>12284</v>
      </c>
      <c r="E2060" s="127">
        <v>43830</v>
      </c>
      <c r="F2060" s="127">
        <v>43860</v>
      </c>
      <c r="G2060" s="129">
        <v>7500</v>
      </c>
    </row>
    <row r="2061" spans="1:7" x14ac:dyDescent="0.35">
      <c r="A2061" s="125" t="s">
        <v>11797</v>
      </c>
      <c r="B2061" s="125" t="s">
        <v>12667</v>
      </c>
      <c r="C2061" s="125" t="s">
        <v>12668</v>
      </c>
      <c r="D2061" s="126" t="s">
        <v>12675</v>
      </c>
      <c r="E2061" s="127">
        <v>43830</v>
      </c>
      <c r="F2061" s="127">
        <v>43860</v>
      </c>
      <c r="G2061" s="129">
        <v>7500</v>
      </c>
    </row>
    <row r="2062" spans="1:7" x14ac:dyDescent="0.35">
      <c r="A2062" s="125" t="s">
        <v>11797</v>
      </c>
      <c r="B2062" s="125" t="s">
        <v>12667</v>
      </c>
      <c r="C2062" s="125" t="s">
        <v>12668</v>
      </c>
      <c r="D2062" s="126" t="s">
        <v>12285</v>
      </c>
      <c r="E2062" s="127">
        <v>43830</v>
      </c>
      <c r="F2062" s="127">
        <v>43860</v>
      </c>
      <c r="G2062" s="129">
        <v>12000</v>
      </c>
    </row>
    <row r="2063" spans="1:7" x14ac:dyDescent="0.35">
      <c r="A2063" s="125" t="s">
        <v>11797</v>
      </c>
      <c r="B2063" s="125" t="s">
        <v>12667</v>
      </c>
      <c r="C2063" s="125" t="s">
        <v>12668</v>
      </c>
      <c r="D2063" s="126" t="s">
        <v>12676</v>
      </c>
      <c r="E2063" s="127">
        <v>43830</v>
      </c>
      <c r="F2063" s="127">
        <v>43860</v>
      </c>
      <c r="G2063" s="129">
        <v>7500</v>
      </c>
    </row>
    <row r="2064" spans="1:7" x14ac:dyDescent="0.35">
      <c r="A2064" s="125" t="s">
        <v>11797</v>
      </c>
      <c r="B2064" s="125" t="s">
        <v>12667</v>
      </c>
      <c r="C2064" s="125" t="s">
        <v>12668</v>
      </c>
      <c r="D2064" s="126" t="s">
        <v>12677</v>
      </c>
      <c r="E2064" s="127">
        <v>43830</v>
      </c>
      <c r="F2064" s="127">
        <v>43860</v>
      </c>
      <c r="G2064" s="129">
        <v>9000</v>
      </c>
    </row>
    <row r="2065" spans="1:7" x14ac:dyDescent="0.35">
      <c r="A2065" s="125" t="s">
        <v>11797</v>
      </c>
      <c r="B2065" s="125" t="s">
        <v>12667</v>
      </c>
      <c r="C2065" s="125" t="s">
        <v>12668</v>
      </c>
      <c r="D2065" s="126" t="s">
        <v>12678</v>
      </c>
      <c r="E2065" s="127">
        <v>43830</v>
      </c>
      <c r="F2065" s="127">
        <v>43860</v>
      </c>
      <c r="G2065" s="129">
        <v>4500</v>
      </c>
    </row>
    <row r="2066" spans="1:7" x14ac:dyDescent="0.35">
      <c r="A2066" s="125" t="s">
        <v>11797</v>
      </c>
      <c r="B2066" s="125" t="s">
        <v>12667</v>
      </c>
      <c r="C2066" s="125" t="s">
        <v>12668</v>
      </c>
      <c r="D2066" s="126" t="s">
        <v>12679</v>
      </c>
      <c r="E2066" s="127">
        <v>43830</v>
      </c>
      <c r="F2066" s="127">
        <v>43860</v>
      </c>
      <c r="G2066" s="129">
        <v>10500</v>
      </c>
    </row>
    <row r="2067" spans="1:7" x14ac:dyDescent="0.35">
      <c r="A2067" s="125" t="s">
        <v>11797</v>
      </c>
      <c r="B2067" s="125" t="s">
        <v>12667</v>
      </c>
      <c r="C2067" s="125" t="s">
        <v>12668</v>
      </c>
      <c r="D2067" s="126" t="s">
        <v>12680</v>
      </c>
      <c r="E2067" s="127">
        <v>43830</v>
      </c>
      <c r="F2067" s="127">
        <v>43860</v>
      </c>
      <c r="G2067" s="129">
        <v>3150</v>
      </c>
    </row>
    <row r="2068" spans="1:7" x14ac:dyDescent="0.35">
      <c r="A2068" s="125" t="s">
        <v>11797</v>
      </c>
      <c r="B2068" s="125" t="s">
        <v>12667</v>
      </c>
      <c r="C2068" s="125" t="s">
        <v>12668</v>
      </c>
      <c r="D2068" s="126" t="s">
        <v>12681</v>
      </c>
      <c r="E2068" s="127">
        <v>43830</v>
      </c>
      <c r="F2068" s="127">
        <v>43860</v>
      </c>
      <c r="G2068" s="129">
        <v>3150</v>
      </c>
    </row>
    <row r="2069" spans="1:7" x14ac:dyDescent="0.35">
      <c r="A2069" s="125" t="s">
        <v>11797</v>
      </c>
      <c r="B2069" s="125" t="s">
        <v>12667</v>
      </c>
      <c r="C2069" s="125" t="s">
        <v>12668</v>
      </c>
      <c r="D2069" s="126" t="s">
        <v>12551</v>
      </c>
      <c r="E2069" s="127">
        <v>43830</v>
      </c>
      <c r="F2069" s="127">
        <v>43860</v>
      </c>
      <c r="G2069" s="129">
        <v>1575</v>
      </c>
    </row>
    <row r="2070" spans="1:7" x14ac:dyDescent="0.35">
      <c r="A2070" s="125" t="s">
        <v>11797</v>
      </c>
      <c r="B2070" s="125" t="s">
        <v>12667</v>
      </c>
      <c r="C2070" s="125" t="s">
        <v>12668</v>
      </c>
      <c r="D2070" s="126" t="s">
        <v>12552</v>
      </c>
      <c r="E2070" s="127">
        <v>43830</v>
      </c>
      <c r="F2070" s="127">
        <v>43860</v>
      </c>
      <c r="G2070" s="129">
        <v>6300</v>
      </c>
    </row>
    <row r="2071" spans="1:7" x14ac:dyDescent="0.35">
      <c r="A2071" s="125" t="s">
        <v>11797</v>
      </c>
      <c r="B2071" s="125" t="s">
        <v>12667</v>
      </c>
      <c r="C2071" s="125" t="s">
        <v>12668</v>
      </c>
      <c r="D2071" s="126" t="s">
        <v>12553</v>
      </c>
      <c r="E2071" s="127">
        <v>43830</v>
      </c>
      <c r="F2071" s="127">
        <v>43860</v>
      </c>
      <c r="G2071" s="129">
        <v>6300</v>
      </c>
    </row>
    <row r="2072" spans="1:7" x14ac:dyDescent="0.35">
      <c r="A2072" s="125" t="s">
        <v>11797</v>
      </c>
      <c r="B2072" s="125" t="s">
        <v>12667</v>
      </c>
      <c r="C2072" s="125" t="s">
        <v>12668</v>
      </c>
      <c r="D2072" s="126" t="s">
        <v>12554</v>
      </c>
      <c r="E2072" s="127">
        <v>43830</v>
      </c>
      <c r="F2072" s="127">
        <v>43860</v>
      </c>
      <c r="G2072" s="129">
        <v>3150</v>
      </c>
    </row>
    <row r="2073" spans="1:7" x14ac:dyDescent="0.35">
      <c r="A2073" s="125" t="s">
        <v>11797</v>
      </c>
      <c r="B2073" s="125" t="s">
        <v>12682</v>
      </c>
      <c r="C2073" s="125" t="s">
        <v>12683</v>
      </c>
      <c r="D2073" s="126" t="s">
        <v>11837</v>
      </c>
      <c r="E2073" s="127">
        <v>43830</v>
      </c>
      <c r="F2073" s="127">
        <v>43860</v>
      </c>
      <c r="G2073" s="129">
        <v>2000</v>
      </c>
    </row>
    <row r="2074" spans="1:7" x14ac:dyDescent="0.35">
      <c r="A2074" s="125" t="s">
        <v>11797</v>
      </c>
      <c r="B2074" s="125" t="s">
        <v>12682</v>
      </c>
      <c r="C2074" s="125" t="s">
        <v>12683</v>
      </c>
      <c r="D2074" s="126" t="s">
        <v>12684</v>
      </c>
      <c r="E2074" s="127">
        <v>43830</v>
      </c>
      <c r="F2074" s="127">
        <v>43860</v>
      </c>
      <c r="G2074" s="129">
        <v>3200</v>
      </c>
    </row>
    <row r="2075" spans="1:7" x14ac:dyDescent="0.35">
      <c r="A2075" s="125" t="s">
        <v>11797</v>
      </c>
      <c r="B2075" s="125" t="s">
        <v>12685</v>
      </c>
      <c r="C2075" s="125" t="s">
        <v>12686</v>
      </c>
      <c r="D2075" s="126" t="s">
        <v>11837</v>
      </c>
      <c r="E2075" s="127">
        <v>43830</v>
      </c>
      <c r="F2075" s="127">
        <v>43860</v>
      </c>
      <c r="G2075" s="129">
        <v>5750</v>
      </c>
    </row>
    <row r="2076" spans="1:7" x14ac:dyDescent="0.35">
      <c r="A2076" s="125" t="s">
        <v>11797</v>
      </c>
      <c r="B2076" s="125" t="s">
        <v>12685</v>
      </c>
      <c r="C2076" s="125" t="s">
        <v>12686</v>
      </c>
      <c r="D2076" s="126" t="s">
        <v>12024</v>
      </c>
      <c r="E2076" s="127">
        <v>43830</v>
      </c>
      <c r="F2076" s="127">
        <v>43860</v>
      </c>
      <c r="G2076" s="129">
        <v>6900</v>
      </c>
    </row>
    <row r="2077" spans="1:7" x14ac:dyDescent="0.35">
      <c r="A2077" s="125" t="s">
        <v>11797</v>
      </c>
      <c r="B2077" s="125" t="s">
        <v>12685</v>
      </c>
      <c r="C2077" s="125" t="s">
        <v>12686</v>
      </c>
      <c r="D2077" s="126" t="s">
        <v>11631</v>
      </c>
      <c r="E2077" s="127">
        <v>43830</v>
      </c>
      <c r="F2077" s="127">
        <v>43860</v>
      </c>
      <c r="G2077" s="129">
        <v>6850</v>
      </c>
    </row>
    <row r="2078" spans="1:7" x14ac:dyDescent="0.35">
      <c r="A2078" s="125" t="s">
        <v>11797</v>
      </c>
      <c r="B2078" s="125" t="s">
        <v>12685</v>
      </c>
      <c r="C2078" s="125" t="s">
        <v>12686</v>
      </c>
      <c r="D2078" s="126" t="s">
        <v>12322</v>
      </c>
      <c r="E2078" s="127">
        <v>43830</v>
      </c>
      <c r="F2078" s="127">
        <v>43860</v>
      </c>
      <c r="G2078" s="129">
        <v>5600</v>
      </c>
    </row>
    <row r="2079" spans="1:7" x14ac:dyDescent="0.35">
      <c r="A2079" s="125" t="s">
        <v>11797</v>
      </c>
      <c r="B2079" s="125" t="s">
        <v>12685</v>
      </c>
      <c r="C2079" s="125" t="s">
        <v>12686</v>
      </c>
      <c r="D2079" s="126" t="s">
        <v>12323</v>
      </c>
      <c r="E2079" s="127">
        <v>43830</v>
      </c>
      <c r="F2079" s="127">
        <v>43860</v>
      </c>
      <c r="G2079" s="129">
        <v>2300</v>
      </c>
    </row>
    <row r="2080" spans="1:7" x14ac:dyDescent="0.35">
      <c r="A2080" s="125" t="s">
        <v>11797</v>
      </c>
      <c r="B2080" s="125" t="s">
        <v>12685</v>
      </c>
      <c r="C2080" s="125" t="s">
        <v>12686</v>
      </c>
      <c r="D2080" s="126" t="s">
        <v>12687</v>
      </c>
      <c r="E2080" s="127">
        <v>43830</v>
      </c>
      <c r="F2080" s="127">
        <v>43860</v>
      </c>
      <c r="G2080" s="129">
        <v>1600</v>
      </c>
    </row>
    <row r="2081" spans="1:7" x14ac:dyDescent="0.35">
      <c r="A2081" s="125" t="s">
        <v>11797</v>
      </c>
      <c r="B2081" s="125" t="s">
        <v>12685</v>
      </c>
      <c r="C2081" s="125" t="s">
        <v>12686</v>
      </c>
      <c r="D2081" s="126" t="s">
        <v>12688</v>
      </c>
      <c r="E2081" s="127">
        <v>43830</v>
      </c>
      <c r="F2081" s="127">
        <v>43860</v>
      </c>
      <c r="G2081" s="129">
        <v>5650</v>
      </c>
    </row>
    <row r="2082" spans="1:7" x14ac:dyDescent="0.35">
      <c r="A2082" s="125" t="s">
        <v>11797</v>
      </c>
      <c r="B2082" s="125" t="s">
        <v>12689</v>
      </c>
      <c r="C2082" s="125" t="s">
        <v>12690</v>
      </c>
      <c r="D2082" s="126" t="s">
        <v>11837</v>
      </c>
      <c r="E2082" s="127">
        <v>43830</v>
      </c>
      <c r="F2082" s="127">
        <v>43860</v>
      </c>
      <c r="G2082" s="129">
        <v>1350</v>
      </c>
    </row>
    <row r="2083" spans="1:7" x14ac:dyDescent="0.35">
      <c r="A2083" s="125" t="s">
        <v>11797</v>
      </c>
      <c r="B2083" s="125" t="s">
        <v>12689</v>
      </c>
      <c r="C2083" s="125" t="s">
        <v>12690</v>
      </c>
      <c r="D2083" s="126" t="s">
        <v>12024</v>
      </c>
      <c r="E2083" s="127">
        <v>43830</v>
      </c>
      <c r="F2083" s="127">
        <v>43860</v>
      </c>
      <c r="G2083" s="129">
        <v>1000</v>
      </c>
    </row>
    <row r="2084" spans="1:7" x14ac:dyDescent="0.35">
      <c r="A2084" s="125" t="s">
        <v>11797</v>
      </c>
      <c r="B2084" s="125" t="s">
        <v>12689</v>
      </c>
      <c r="C2084" s="125" t="s">
        <v>12690</v>
      </c>
      <c r="D2084" s="126" t="s">
        <v>12025</v>
      </c>
      <c r="E2084" s="127">
        <v>43830</v>
      </c>
      <c r="F2084" s="127">
        <v>43860</v>
      </c>
      <c r="G2084" s="129">
        <v>3500</v>
      </c>
    </row>
    <row r="2085" spans="1:7" x14ac:dyDescent="0.35">
      <c r="A2085" s="125" t="s">
        <v>11797</v>
      </c>
      <c r="B2085" s="125" t="s">
        <v>12691</v>
      </c>
      <c r="C2085" s="125" t="s">
        <v>12692</v>
      </c>
      <c r="D2085" s="126" t="s">
        <v>12356</v>
      </c>
      <c r="E2085" s="127">
        <v>43830</v>
      </c>
      <c r="F2085" s="127">
        <v>43860</v>
      </c>
      <c r="G2085" s="129">
        <v>8800</v>
      </c>
    </row>
    <row r="2086" spans="1:7" x14ac:dyDescent="0.35">
      <c r="A2086" s="125" t="s">
        <v>11797</v>
      </c>
      <c r="B2086" s="125" t="s">
        <v>12691</v>
      </c>
      <c r="C2086" s="125" t="s">
        <v>12692</v>
      </c>
      <c r="D2086" s="126" t="s">
        <v>12693</v>
      </c>
      <c r="E2086" s="127">
        <v>43830</v>
      </c>
      <c r="F2086" s="127">
        <v>43860</v>
      </c>
      <c r="G2086" s="129">
        <v>6600</v>
      </c>
    </row>
    <row r="2087" spans="1:7" x14ac:dyDescent="0.35">
      <c r="A2087" s="125" t="s">
        <v>11797</v>
      </c>
      <c r="B2087" s="125" t="s">
        <v>12691</v>
      </c>
      <c r="C2087" s="125" t="s">
        <v>12692</v>
      </c>
      <c r="D2087" s="126" t="s">
        <v>12289</v>
      </c>
      <c r="E2087" s="127">
        <v>43830</v>
      </c>
      <c r="F2087" s="127">
        <v>43860</v>
      </c>
      <c r="G2087" s="129">
        <v>4666</v>
      </c>
    </row>
    <row r="2088" spans="1:7" x14ac:dyDescent="0.35">
      <c r="A2088" s="125" t="s">
        <v>11797</v>
      </c>
      <c r="B2088" s="125" t="s">
        <v>12691</v>
      </c>
      <c r="C2088" s="125" t="s">
        <v>12692</v>
      </c>
      <c r="D2088" s="126" t="s">
        <v>12075</v>
      </c>
      <c r="E2088" s="127">
        <v>43830</v>
      </c>
      <c r="F2088" s="127">
        <v>43860</v>
      </c>
      <c r="G2088" s="129">
        <v>9332</v>
      </c>
    </row>
    <row r="2089" spans="1:7" x14ac:dyDescent="0.35">
      <c r="A2089" s="125" t="s">
        <v>11797</v>
      </c>
      <c r="B2089" s="125" t="s">
        <v>12691</v>
      </c>
      <c r="C2089" s="125" t="s">
        <v>12692</v>
      </c>
      <c r="D2089" s="126" t="s">
        <v>12079</v>
      </c>
      <c r="E2089" s="127">
        <v>43830</v>
      </c>
      <c r="F2089" s="127">
        <v>43860</v>
      </c>
      <c r="G2089" s="129">
        <v>5500</v>
      </c>
    </row>
    <row r="2090" spans="1:7" x14ac:dyDescent="0.35">
      <c r="A2090" s="125" t="s">
        <v>11797</v>
      </c>
      <c r="B2090" s="125" t="s">
        <v>12691</v>
      </c>
      <c r="C2090" s="125" t="s">
        <v>12692</v>
      </c>
      <c r="D2090" s="126" t="s">
        <v>12385</v>
      </c>
      <c r="E2090" s="127">
        <v>43830</v>
      </c>
      <c r="F2090" s="127">
        <v>43860</v>
      </c>
      <c r="G2090" s="129">
        <v>6600</v>
      </c>
    </row>
    <row r="2091" spans="1:7" x14ac:dyDescent="0.35">
      <c r="A2091" s="125" t="s">
        <v>11797</v>
      </c>
      <c r="B2091" s="125" t="s">
        <v>12691</v>
      </c>
      <c r="C2091" s="125" t="s">
        <v>12692</v>
      </c>
      <c r="D2091" s="126" t="s">
        <v>11837</v>
      </c>
      <c r="E2091" s="127">
        <v>43830</v>
      </c>
      <c r="F2091" s="127">
        <v>43860</v>
      </c>
      <c r="G2091" s="129">
        <v>4400</v>
      </c>
    </row>
    <row r="2092" spans="1:7" x14ac:dyDescent="0.35">
      <c r="A2092" s="125" t="s">
        <v>11797</v>
      </c>
      <c r="B2092" s="125" t="s">
        <v>12691</v>
      </c>
      <c r="C2092" s="125" t="s">
        <v>12692</v>
      </c>
      <c r="D2092" s="126" t="s">
        <v>12024</v>
      </c>
      <c r="E2092" s="127">
        <v>43830</v>
      </c>
      <c r="F2092" s="127">
        <v>43860</v>
      </c>
      <c r="G2092" s="129">
        <v>4400</v>
      </c>
    </row>
    <row r="2093" spans="1:7" x14ac:dyDescent="0.35">
      <c r="A2093" s="125" t="s">
        <v>11797</v>
      </c>
      <c r="B2093" s="125" t="s">
        <v>12691</v>
      </c>
      <c r="C2093" s="125" t="s">
        <v>12692</v>
      </c>
      <c r="D2093" s="126" t="s">
        <v>12025</v>
      </c>
      <c r="E2093" s="127">
        <v>43830</v>
      </c>
      <c r="F2093" s="127">
        <v>43860</v>
      </c>
      <c r="G2093" s="129">
        <v>4400</v>
      </c>
    </row>
    <row r="2094" spans="1:7" x14ac:dyDescent="0.35">
      <c r="A2094" s="125" t="s">
        <v>11797</v>
      </c>
      <c r="B2094" s="125" t="s">
        <v>12691</v>
      </c>
      <c r="C2094" s="125" t="s">
        <v>12692</v>
      </c>
      <c r="D2094" s="126" t="s">
        <v>11631</v>
      </c>
      <c r="E2094" s="127">
        <v>43830</v>
      </c>
      <c r="F2094" s="127">
        <v>43860</v>
      </c>
      <c r="G2094" s="129">
        <v>5500</v>
      </c>
    </row>
    <row r="2095" spans="1:7" x14ac:dyDescent="0.35">
      <c r="A2095" s="125" t="s">
        <v>11797</v>
      </c>
      <c r="B2095" s="125" t="s">
        <v>12691</v>
      </c>
      <c r="C2095" s="125" t="s">
        <v>12692</v>
      </c>
      <c r="D2095" s="126" t="s">
        <v>12323</v>
      </c>
      <c r="E2095" s="127">
        <v>43830</v>
      </c>
      <c r="F2095" s="127">
        <v>43860</v>
      </c>
      <c r="G2095" s="129">
        <v>6600</v>
      </c>
    </row>
    <row r="2096" spans="1:7" x14ac:dyDescent="0.35">
      <c r="A2096" s="125" t="s">
        <v>11797</v>
      </c>
      <c r="B2096" s="125" t="s">
        <v>12691</v>
      </c>
      <c r="C2096" s="125" t="s">
        <v>12692</v>
      </c>
      <c r="D2096" s="126" t="s">
        <v>12283</v>
      </c>
      <c r="E2096" s="127">
        <v>43830</v>
      </c>
      <c r="F2096" s="127">
        <v>43860</v>
      </c>
      <c r="G2096" s="129">
        <v>4400</v>
      </c>
    </row>
    <row r="2097" spans="1:7" x14ac:dyDescent="0.35">
      <c r="A2097" s="125" t="s">
        <v>11797</v>
      </c>
      <c r="B2097" s="125" t="s">
        <v>12691</v>
      </c>
      <c r="C2097" s="125" t="s">
        <v>12692</v>
      </c>
      <c r="D2097" s="126" t="s">
        <v>12284</v>
      </c>
      <c r="E2097" s="127">
        <v>43830</v>
      </c>
      <c r="F2097" s="127">
        <v>43860</v>
      </c>
      <c r="G2097" s="129">
        <v>2800</v>
      </c>
    </row>
    <row r="2098" spans="1:7" x14ac:dyDescent="0.35">
      <c r="A2098" s="125" t="s">
        <v>11797</v>
      </c>
      <c r="B2098" s="125" t="s">
        <v>12691</v>
      </c>
      <c r="C2098" s="125" t="s">
        <v>12692</v>
      </c>
      <c r="D2098" s="126" t="s">
        <v>12285</v>
      </c>
      <c r="E2098" s="127">
        <v>43830</v>
      </c>
      <c r="F2098" s="127">
        <v>43860</v>
      </c>
      <c r="G2098" s="129">
        <v>1400</v>
      </c>
    </row>
    <row r="2099" spans="1:7" x14ac:dyDescent="0.35">
      <c r="A2099" s="125" t="s">
        <v>11797</v>
      </c>
      <c r="B2099" s="125" t="s">
        <v>12691</v>
      </c>
      <c r="C2099" s="125" t="s">
        <v>12692</v>
      </c>
      <c r="D2099" s="126" t="s">
        <v>12676</v>
      </c>
      <c r="E2099" s="127">
        <v>43830</v>
      </c>
      <c r="F2099" s="127">
        <v>43860</v>
      </c>
      <c r="G2099" s="129">
        <v>1400</v>
      </c>
    </row>
    <row r="2100" spans="1:7" x14ac:dyDescent="0.35">
      <c r="A2100" s="125" t="s">
        <v>11797</v>
      </c>
      <c r="B2100" s="125" t="s">
        <v>12691</v>
      </c>
      <c r="C2100" s="125" t="s">
        <v>12692</v>
      </c>
      <c r="D2100" s="126" t="s">
        <v>12679</v>
      </c>
      <c r="E2100" s="127">
        <v>43830</v>
      </c>
      <c r="F2100" s="127">
        <v>43860</v>
      </c>
      <c r="G2100" s="129">
        <v>4200</v>
      </c>
    </row>
    <row r="2101" spans="1:7" x14ac:dyDescent="0.35">
      <c r="A2101" s="125" t="s">
        <v>11797</v>
      </c>
      <c r="B2101" s="125" t="s">
        <v>12691</v>
      </c>
      <c r="C2101" s="125" t="s">
        <v>12692</v>
      </c>
      <c r="D2101" s="126" t="s">
        <v>12694</v>
      </c>
      <c r="E2101" s="127">
        <v>43830</v>
      </c>
      <c r="F2101" s="127">
        <v>43860</v>
      </c>
      <c r="G2101" s="129">
        <v>1400</v>
      </c>
    </row>
    <row r="2102" spans="1:7" x14ac:dyDescent="0.35">
      <c r="A2102" s="125" t="s">
        <v>11797</v>
      </c>
      <c r="B2102" s="125" t="s">
        <v>12691</v>
      </c>
      <c r="C2102" s="125" t="s">
        <v>12692</v>
      </c>
      <c r="D2102" s="126" t="s">
        <v>12695</v>
      </c>
      <c r="E2102" s="127">
        <v>43830</v>
      </c>
      <c r="F2102" s="127">
        <v>43860</v>
      </c>
      <c r="G2102" s="129">
        <v>1400</v>
      </c>
    </row>
    <row r="2103" spans="1:7" x14ac:dyDescent="0.35">
      <c r="A2103" s="125" t="s">
        <v>11797</v>
      </c>
      <c r="B2103" s="125" t="s">
        <v>12691</v>
      </c>
      <c r="C2103" s="125" t="s">
        <v>12692</v>
      </c>
      <c r="D2103" s="126" t="s">
        <v>12680</v>
      </c>
      <c r="E2103" s="127">
        <v>43830</v>
      </c>
      <c r="F2103" s="127">
        <v>43860</v>
      </c>
      <c r="G2103" s="129">
        <v>1400</v>
      </c>
    </row>
    <row r="2104" spans="1:7" x14ac:dyDescent="0.35">
      <c r="A2104" s="125" t="s">
        <v>11797</v>
      </c>
      <c r="B2104" s="125" t="s">
        <v>12691</v>
      </c>
      <c r="C2104" s="125" t="s">
        <v>12692</v>
      </c>
      <c r="D2104" s="126" t="s">
        <v>12696</v>
      </c>
      <c r="E2104" s="127">
        <v>43830</v>
      </c>
      <c r="F2104" s="127">
        <v>43860</v>
      </c>
      <c r="G2104" s="129">
        <v>2800</v>
      </c>
    </row>
    <row r="2105" spans="1:7" x14ac:dyDescent="0.35">
      <c r="A2105" s="125" t="s">
        <v>11797</v>
      </c>
      <c r="B2105" s="125" t="s">
        <v>12691</v>
      </c>
      <c r="C2105" s="125" t="s">
        <v>12692</v>
      </c>
      <c r="D2105" s="126" t="s">
        <v>12697</v>
      </c>
      <c r="E2105" s="127">
        <v>43830</v>
      </c>
      <c r="F2105" s="127">
        <v>43860</v>
      </c>
      <c r="G2105" s="129">
        <v>1400</v>
      </c>
    </row>
    <row r="2106" spans="1:7" x14ac:dyDescent="0.35">
      <c r="A2106" s="125" t="s">
        <v>11797</v>
      </c>
      <c r="B2106" s="125" t="s">
        <v>12691</v>
      </c>
      <c r="C2106" s="125" t="s">
        <v>12692</v>
      </c>
      <c r="D2106" s="126" t="s">
        <v>12553</v>
      </c>
      <c r="E2106" s="127">
        <v>43830</v>
      </c>
      <c r="F2106" s="127">
        <v>43860</v>
      </c>
      <c r="G2106" s="129">
        <v>1400</v>
      </c>
    </row>
    <row r="2107" spans="1:7" x14ac:dyDescent="0.35">
      <c r="A2107" s="125" t="s">
        <v>11797</v>
      </c>
      <c r="B2107" s="125" t="s">
        <v>12691</v>
      </c>
      <c r="C2107" s="125" t="s">
        <v>12692</v>
      </c>
      <c r="D2107" s="126" t="s">
        <v>12554</v>
      </c>
      <c r="E2107" s="127">
        <v>43830</v>
      </c>
      <c r="F2107" s="127">
        <v>43860</v>
      </c>
      <c r="G2107" s="129">
        <v>1400</v>
      </c>
    </row>
    <row r="2108" spans="1:7" x14ac:dyDescent="0.35">
      <c r="A2108" s="125" t="s">
        <v>11797</v>
      </c>
      <c r="B2108" s="125" t="s">
        <v>12691</v>
      </c>
      <c r="C2108" s="125" t="s">
        <v>12692</v>
      </c>
      <c r="D2108" s="126" t="s">
        <v>12698</v>
      </c>
      <c r="E2108" s="127">
        <v>43830</v>
      </c>
      <c r="F2108" s="127">
        <v>43860</v>
      </c>
      <c r="G2108" s="129">
        <v>1400</v>
      </c>
    </row>
    <row r="2109" spans="1:7" x14ac:dyDescent="0.35">
      <c r="A2109" s="125" t="s">
        <v>11797</v>
      </c>
      <c r="B2109" s="125" t="s">
        <v>12691</v>
      </c>
      <c r="C2109" s="125" t="s">
        <v>12692</v>
      </c>
      <c r="D2109" s="126" t="s">
        <v>12699</v>
      </c>
      <c r="E2109" s="127">
        <v>43830</v>
      </c>
      <c r="F2109" s="127">
        <v>43860</v>
      </c>
      <c r="G2109" s="129">
        <v>2800</v>
      </c>
    </row>
    <row r="2110" spans="1:7" x14ac:dyDescent="0.35">
      <c r="A2110" s="125" t="s">
        <v>11797</v>
      </c>
      <c r="B2110" s="125" t="s">
        <v>12691</v>
      </c>
      <c r="C2110" s="125" t="s">
        <v>12692</v>
      </c>
      <c r="D2110" s="126" t="s">
        <v>12700</v>
      </c>
      <c r="E2110" s="127">
        <v>43830</v>
      </c>
      <c r="F2110" s="127">
        <v>43860</v>
      </c>
      <c r="G2110" s="129">
        <v>1400</v>
      </c>
    </row>
    <row r="2111" spans="1:7" x14ac:dyDescent="0.35">
      <c r="A2111" s="125" t="s">
        <v>11797</v>
      </c>
      <c r="B2111" s="125" t="s">
        <v>12691</v>
      </c>
      <c r="C2111" s="125" t="s">
        <v>12692</v>
      </c>
      <c r="D2111" s="126" t="s">
        <v>12684</v>
      </c>
      <c r="E2111" s="127">
        <v>43830</v>
      </c>
      <c r="F2111" s="127">
        <v>43860</v>
      </c>
      <c r="G2111" s="129">
        <v>1400</v>
      </c>
    </row>
    <row r="2112" spans="1:7" x14ac:dyDescent="0.35">
      <c r="A2112" s="125" t="s">
        <v>11797</v>
      </c>
      <c r="B2112" s="125" t="s">
        <v>12691</v>
      </c>
      <c r="C2112" s="125" t="s">
        <v>12692</v>
      </c>
      <c r="D2112" s="126" t="s">
        <v>12701</v>
      </c>
      <c r="E2112" s="127">
        <v>43830</v>
      </c>
      <c r="F2112" s="127">
        <v>43860</v>
      </c>
      <c r="G2112" s="129">
        <v>1400</v>
      </c>
    </row>
    <row r="2113" spans="1:7" x14ac:dyDescent="0.35">
      <c r="A2113" s="125" t="s">
        <v>11797</v>
      </c>
      <c r="B2113" s="125" t="s">
        <v>12691</v>
      </c>
      <c r="C2113" s="125" t="s">
        <v>12692</v>
      </c>
      <c r="D2113" s="126" t="s">
        <v>12702</v>
      </c>
      <c r="E2113" s="127">
        <v>43830</v>
      </c>
      <c r="F2113" s="127">
        <v>43860</v>
      </c>
      <c r="G2113" s="129">
        <v>2800</v>
      </c>
    </row>
    <row r="2114" spans="1:7" x14ac:dyDescent="0.35">
      <c r="A2114" s="125" t="s">
        <v>11797</v>
      </c>
      <c r="B2114" s="125" t="s">
        <v>12691</v>
      </c>
      <c r="C2114" s="125" t="s">
        <v>12692</v>
      </c>
      <c r="D2114" s="126" t="s">
        <v>12703</v>
      </c>
      <c r="E2114" s="127">
        <v>43830</v>
      </c>
      <c r="F2114" s="127">
        <v>43860</v>
      </c>
      <c r="G2114" s="129">
        <v>1400</v>
      </c>
    </row>
    <row r="2115" spans="1:7" x14ac:dyDescent="0.35">
      <c r="A2115" s="125" t="s">
        <v>11797</v>
      </c>
      <c r="B2115" s="125" t="s">
        <v>12691</v>
      </c>
      <c r="C2115" s="125" t="s">
        <v>12692</v>
      </c>
      <c r="D2115" s="126" t="s">
        <v>12704</v>
      </c>
      <c r="E2115" s="127">
        <v>43830</v>
      </c>
      <c r="F2115" s="127">
        <v>43860</v>
      </c>
      <c r="G2115" s="129">
        <v>1400</v>
      </c>
    </row>
    <row r="2116" spans="1:7" x14ac:dyDescent="0.35">
      <c r="A2116" s="125" t="s">
        <v>11797</v>
      </c>
      <c r="B2116" s="125" t="s">
        <v>12691</v>
      </c>
      <c r="C2116" s="125" t="s">
        <v>12692</v>
      </c>
      <c r="D2116" s="126" t="s">
        <v>12095</v>
      </c>
      <c r="E2116" s="127">
        <v>43830</v>
      </c>
      <c r="F2116" s="127">
        <v>43860</v>
      </c>
      <c r="G2116" s="129">
        <v>2800</v>
      </c>
    </row>
    <row r="2117" spans="1:7" x14ac:dyDescent="0.35">
      <c r="A2117" s="125" t="s">
        <v>11797</v>
      </c>
      <c r="B2117" s="125" t="s">
        <v>12691</v>
      </c>
      <c r="C2117" s="125" t="s">
        <v>12692</v>
      </c>
      <c r="D2117" s="126" t="s">
        <v>12705</v>
      </c>
      <c r="E2117" s="127">
        <v>43830</v>
      </c>
      <c r="F2117" s="127">
        <v>43860</v>
      </c>
      <c r="G2117" s="129">
        <v>1400</v>
      </c>
    </row>
    <row r="2118" spans="1:7" x14ac:dyDescent="0.35">
      <c r="A2118" s="125" t="s">
        <v>11797</v>
      </c>
      <c r="B2118" s="125" t="s">
        <v>12691</v>
      </c>
      <c r="C2118" s="125" t="s">
        <v>12692</v>
      </c>
      <c r="D2118" s="126" t="s">
        <v>12706</v>
      </c>
      <c r="E2118" s="127">
        <v>43830</v>
      </c>
      <c r="F2118" s="127">
        <v>43860</v>
      </c>
      <c r="G2118" s="129">
        <v>1400</v>
      </c>
    </row>
    <row r="2119" spans="1:7" x14ac:dyDescent="0.35">
      <c r="A2119" s="125" t="s">
        <v>11797</v>
      </c>
      <c r="B2119" s="125" t="s">
        <v>12691</v>
      </c>
      <c r="C2119" s="125" t="s">
        <v>12692</v>
      </c>
      <c r="D2119" s="126" t="s">
        <v>12707</v>
      </c>
      <c r="E2119" s="127">
        <v>43830</v>
      </c>
      <c r="F2119" s="127">
        <v>43860</v>
      </c>
      <c r="G2119" s="129">
        <v>4400</v>
      </c>
    </row>
    <row r="2120" spans="1:7" x14ac:dyDescent="0.35">
      <c r="A2120" s="125" t="s">
        <v>11797</v>
      </c>
      <c r="B2120" s="125" t="s">
        <v>12691</v>
      </c>
      <c r="C2120" s="125" t="s">
        <v>12692</v>
      </c>
      <c r="D2120" s="126" t="s">
        <v>12333</v>
      </c>
      <c r="E2120" s="127">
        <v>43889</v>
      </c>
      <c r="F2120" s="127">
        <v>43921</v>
      </c>
      <c r="G2120" s="129">
        <v>1100</v>
      </c>
    </row>
    <row r="2121" spans="1:7" x14ac:dyDescent="0.35">
      <c r="A2121" s="125" t="s">
        <v>11797</v>
      </c>
      <c r="B2121" s="125" t="s">
        <v>12691</v>
      </c>
      <c r="C2121" s="125" t="s">
        <v>12692</v>
      </c>
      <c r="D2121" s="126" t="s">
        <v>12708</v>
      </c>
      <c r="E2121" s="127">
        <v>43921</v>
      </c>
      <c r="F2121" s="127">
        <v>43951</v>
      </c>
      <c r="G2121" s="129">
        <v>1100</v>
      </c>
    </row>
    <row r="2122" spans="1:7" x14ac:dyDescent="0.35">
      <c r="A2122" s="125" t="s">
        <v>11797</v>
      </c>
      <c r="B2122" s="125" t="s">
        <v>12691</v>
      </c>
      <c r="C2122" s="125" t="s">
        <v>12692</v>
      </c>
      <c r="D2122" s="126" t="s">
        <v>12709</v>
      </c>
      <c r="E2122" s="127">
        <v>43921</v>
      </c>
      <c r="F2122" s="127">
        <v>43951</v>
      </c>
      <c r="G2122" s="129">
        <v>600</v>
      </c>
    </row>
    <row r="2123" spans="1:7" x14ac:dyDescent="0.35">
      <c r="A2123" s="125" t="s">
        <v>11797</v>
      </c>
      <c r="B2123" s="125" t="s">
        <v>12691</v>
      </c>
      <c r="C2123" s="125" t="s">
        <v>12692</v>
      </c>
      <c r="D2123" s="126" t="s">
        <v>12710</v>
      </c>
      <c r="E2123" s="127">
        <v>43921</v>
      </c>
      <c r="F2123" s="127">
        <v>43951</v>
      </c>
      <c r="G2123" s="129">
        <v>1100</v>
      </c>
    </row>
    <row r="2124" spans="1:7" x14ac:dyDescent="0.35">
      <c r="A2124" s="125" t="s">
        <v>11797</v>
      </c>
      <c r="B2124" s="125" t="s">
        <v>12691</v>
      </c>
      <c r="C2124" s="125" t="s">
        <v>12692</v>
      </c>
      <c r="D2124" s="126" t="s">
        <v>12711</v>
      </c>
      <c r="E2124" s="127">
        <v>43921</v>
      </c>
      <c r="F2124" s="127">
        <v>43951</v>
      </c>
      <c r="G2124" s="129">
        <v>1100</v>
      </c>
    </row>
    <row r="2125" spans="1:7" x14ac:dyDescent="0.35">
      <c r="A2125" s="125" t="s">
        <v>11797</v>
      </c>
      <c r="B2125" s="125" t="s">
        <v>12691</v>
      </c>
      <c r="C2125" s="125" t="s">
        <v>12692</v>
      </c>
      <c r="D2125" s="126" t="s">
        <v>12017</v>
      </c>
      <c r="E2125" s="127">
        <v>43951</v>
      </c>
      <c r="F2125" s="127">
        <v>43982</v>
      </c>
      <c r="G2125" s="129">
        <v>1100</v>
      </c>
    </row>
    <row r="2126" spans="1:7" x14ac:dyDescent="0.35">
      <c r="A2126" s="125" t="s">
        <v>11797</v>
      </c>
      <c r="B2126" s="125" t="s">
        <v>12691</v>
      </c>
      <c r="C2126" s="125" t="s">
        <v>12692</v>
      </c>
      <c r="D2126" s="126" t="s">
        <v>12712</v>
      </c>
      <c r="E2126" s="127">
        <v>43951</v>
      </c>
      <c r="F2126" s="127">
        <v>43982</v>
      </c>
      <c r="G2126" s="129">
        <v>600</v>
      </c>
    </row>
    <row r="2127" spans="1:7" x14ac:dyDescent="0.35">
      <c r="A2127" s="125" t="s">
        <v>11797</v>
      </c>
      <c r="B2127" s="125" t="s">
        <v>12691</v>
      </c>
      <c r="C2127" s="125" t="s">
        <v>12692</v>
      </c>
      <c r="D2127" s="126" t="s">
        <v>12713</v>
      </c>
      <c r="E2127" s="127">
        <v>43951</v>
      </c>
      <c r="F2127" s="127">
        <v>43982</v>
      </c>
      <c r="G2127" s="129">
        <v>400</v>
      </c>
    </row>
    <row r="2128" spans="1:7" x14ac:dyDescent="0.35">
      <c r="A2128" s="125" t="s">
        <v>11797</v>
      </c>
      <c r="B2128" s="125" t="s">
        <v>12691</v>
      </c>
      <c r="C2128" s="125" t="s">
        <v>12692</v>
      </c>
      <c r="D2128" s="126" t="s">
        <v>12714</v>
      </c>
      <c r="E2128" s="127">
        <v>43951</v>
      </c>
      <c r="F2128" s="127">
        <v>43982</v>
      </c>
      <c r="G2128" s="129">
        <v>600</v>
      </c>
    </row>
    <row r="2129" spans="1:7" x14ac:dyDescent="0.35">
      <c r="A2129" s="125" t="s">
        <v>11797</v>
      </c>
      <c r="B2129" s="125" t="s">
        <v>12691</v>
      </c>
      <c r="C2129" s="125" t="s">
        <v>12692</v>
      </c>
      <c r="D2129" s="126" t="s">
        <v>12346</v>
      </c>
      <c r="E2129" s="127">
        <v>43951</v>
      </c>
      <c r="F2129" s="127">
        <v>43982</v>
      </c>
      <c r="G2129" s="129">
        <v>1100</v>
      </c>
    </row>
    <row r="2130" spans="1:7" x14ac:dyDescent="0.35">
      <c r="A2130" s="125" t="s">
        <v>11797</v>
      </c>
      <c r="B2130" s="125" t="s">
        <v>12691</v>
      </c>
      <c r="C2130" s="125" t="s">
        <v>12692</v>
      </c>
      <c r="D2130" s="126" t="s">
        <v>12715</v>
      </c>
      <c r="E2130" s="127">
        <v>43951</v>
      </c>
      <c r="F2130" s="127">
        <v>43982</v>
      </c>
      <c r="G2130" s="129">
        <v>1100</v>
      </c>
    </row>
    <row r="2131" spans="1:7" x14ac:dyDescent="0.35">
      <c r="A2131" s="125" t="s">
        <v>11797</v>
      </c>
      <c r="B2131" s="125" t="s">
        <v>12691</v>
      </c>
      <c r="C2131" s="125" t="s">
        <v>12692</v>
      </c>
      <c r="D2131" s="126" t="s">
        <v>12716</v>
      </c>
      <c r="E2131" s="127">
        <v>43951</v>
      </c>
      <c r="F2131" s="127">
        <v>43982</v>
      </c>
      <c r="G2131" s="129">
        <v>1100</v>
      </c>
    </row>
    <row r="2132" spans="1:7" x14ac:dyDescent="0.35">
      <c r="A2132" s="125" t="s">
        <v>11797</v>
      </c>
      <c r="B2132" s="125" t="s">
        <v>12691</v>
      </c>
      <c r="C2132" s="125" t="s">
        <v>12692</v>
      </c>
      <c r="D2132" s="126" t="s">
        <v>12717</v>
      </c>
      <c r="E2132" s="127">
        <v>43951</v>
      </c>
      <c r="F2132" s="127">
        <v>43982</v>
      </c>
      <c r="G2132" s="129">
        <v>1100</v>
      </c>
    </row>
    <row r="2133" spans="1:7" x14ac:dyDescent="0.35">
      <c r="A2133" s="125" t="s">
        <v>11797</v>
      </c>
      <c r="B2133" s="125" t="s">
        <v>12691</v>
      </c>
      <c r="C2133" s="125" t="s">
        <v>12692</v>
      </c>
      <c r="D2133" s="126" t="s">
        <v>12718</v>
      </c>
      <c r="E2133" s="127">
        <v>43951</v>
      </c>
      <c r="F2133" s="127">
        <v>43982</v>
      </c>
      <c r="G2133" s="129">
        <v>1100</v>
      </c>
    </row>
    <row r="2134" spans="1:7" x14ac:dyDescent="0.35">
      <c r="A2134" s="125" t="s">
        <v>11797</v>
      </c>
      <c r="B2134" s="125" t="s">
        <v>12691</v>
      </c>
      <c r="C2134" s="125" t="s">
        <v>12692</v>
      </c>
      <c r="D2134" s="126" t="s">
        <v>12719</v>
      </c>
      <c r="E2134" s="127">
        <v>43951</v>
      </c>
      <c r="F2134" s="127">
        <v>43982</v>
      </c>
      <c r="G2134" s="129">
        <v>1100</v>
      </c>
    </row>
    <row r="2135" spans="1:7" x14ac:dyDescent="0.35">
      <c r="A2135" s="125" t="s">
        <v>11797</v>
      </c>
      <c r="B2135" s="125" t="s">
        <v>12691</v>
      </c>
      <c r="C2135" s="125" t="s">
        <v>12692</v>
      </c>
      <c r="D2135" s="126" t="s">
        <v>12720</v>
      </c>
      <c r="E2135" s="127">
        <v>44074</v>
      </c>
      <c r="F2135" s="127">
        <v>44104</v>
      </c>
      <c r="G2135" s="129">
        <v>1100</v>
      </c>
    </row>
    <row r="2136" spans="1:7" x14ac:dyDescent="0.35">
      <c r="A2136" s="125" t="s">
        <v>11797</v>
      </c>
      <c r="B2136" s="125" t="s">
        <v>12691</v>
      </c>
      <c r="C2136" s="125" t="s">
        <v>12692</v>
      </c>
      <c r="D2136" s="126" t="s">
        <v>12721</v>
      </c>
      <c r="E2136" s="127">
        <v>44074</v>
      </c>
      <c r="F2136" s="127">
        <v>44104</v>
      </c>
      <c r="G2136" s="129">
        <v>3300</v>
      </c>
    </row>
    <row r="2137" spans="1:7" x14ac:dyDescent="0.35">
      <c r="A2137" s="125" t="s">
        <v>11797</v>
      </c>
      <c r="B2137" s="125" t="s">
        <v>12691</v>
      </c>
      <c r="C2137" s="125" t="s">
        <v>12692</v>
      </c>
      <c r="D2137" s="126" t="s">
        <v>12722</v>
      </c>
      <c r="E2137" s="127">
        <v>44074</v>
      </c>
      <c r="F2137" s="127">
        <v>44104</v>
      </c>
      <c r="G2137" s="129">
        <v>600</v>
      </c>
    </row>
    <row r="2138" spans="1:7" x14ac:dyDescent="0.35">
      <c r="A2138" s="125" t="s">
        <v>11797</v>
      </c>
      <c r="B2138" s="125" t="s">
        <v>12691</v>
      </c>
      <c r="C2138" s="125" t="s">
        <v>12692</v>
      </c>
      <c r="D2138" s="126" t="s">
        <v>12723</v>
      </c>
      <c r="E2138" s="127">
        <v>44074</v>
      </c>
      <c r="F2138" s="127">
        <v>44104</v>
      </c>
      <c r="G2138" s="129">
        <v>800</v>
      </c>
    </row>
    <row r="2139" spans="1:7" x14ac:dyDescent="0.35">
      <c r="A2139" s="125" t="s">
        <v>11797</v>
      </c>
      <c r="B2139" s="125" t="s">
        <v>12691</v>
      </c>
      <c r="C2139" s="125" t="s">
        <v>12692</v>
      </c>
      <c r="D2139" s="126" t="s">
        <v>12724</v>
      </c>
      <c r="E2139" s="127">
        <v>44074</v>
      </c>
      <c r="F2139" s="127">
        <v>44104</v>
      </c>
      <c r="G2139" s="129">
        <v>1100</v>
      </c>
    </row>
    <row r="2140" spans="1:7" x14ac:dyDescent="0.35">
      <c r="A2140" s="125" t="s">
        <v>11797</v>
      </c>
      <c r="B2140" s="125" t="s">
        <v>12725</v>
      </c>
      <c r="C2140" s="125" t="s">
        <v>12726</v>
      </c>
      <c r="D2140" s="126" t="s">
        <v>11608</v>
      </c>
      <c r="E2140" s="127">
        <v>43830</v>
      </c>
      <c r="F2140" s="127">
        <v>43860</v>
      </c>
      <c r="G2140" s="129">
        <v>15960</v>
      </c>
    </row>
    <row r="2141" spans="1:7" x14ac:dyDescent="0.35">
      <c r="A2141" s="125" t="s">
        <v>11797</v>
      </c>
      <c r="B2141" s="125" t="s">
        <v>11619</v>
      </c>
      <c r="C2141" s="125" t="s">
        <v>11620</v>
      </c>
      <c r="D2141" s="126" t="s">
        <v>12727</v>
      </c>
      <c r="E2141" s="127">
        <v>43830</v>
      </c>
      <c r="F2141" s="127">
        <v>43860</v>
      </c>
      <c r="G2141" s="129">
        <v>24116</v>
      </c>
    </row>
    <row r="2142" spans="1:7" x14ac:dyDescent="0.35">
      <c r="A2142" s="125" t="s">
        <v>11797</v>
      </c>
      <c r="B2142" s="125" t="s">
        <v>11619</v>
      </c>
      <c r="C2142" s="125" t="s">
        <v>11620</v>
      </c>
      <c r="D2142" s="126" t="s">
        <v>12014</v>
      </c>
      <c r="E2142" s="127">
        <v>43830</v>
      </c>
      <c r="F2142" s="127">
        <v>43860</v>
      </c>
      <c r="G2142" s="129">
        <v>10563</v>
      </c>
    </row>
    <row r="2143" spans="1:7" x14ac:dyDescent="0.35">
      <c r="A2143" s="125" t="s">
        <v>11797</v>
      </c>
      <c r="B2143" s="125" t="s">
        <v>11619</v>
      </c>
      <c r="C2143" s="125" t="s">
        <v>11620</v>
      </c>
      <c r="D2143" s="126" t="s">
        <v>11827</v>
      </c>
      <c r="E2143" s="127">
        <v>43830</v>
      </c>
      <c r="F2143" s="127">
        <v>43860</v>
      </c>
      <c r="G2143" s="129">
        <v>14508</v>
      </c>
    </row>
    <row r="2144" spans="1:7" x14ac:dyDescent="0.35">
      <c r="A2144" s="125" t="s">
        <v>11797</v>
      </c>
      <c r="B2144" s="125" t="s">
        <v>11619</v>
      </c>
      <c r="C2144" s="125" t="s">
        <v>11620</v>
      </c>
      <c r="D2144" s="126" t="s">
        <v>11828</v>
      </c>
      <c r="E2144" s="127">
        <v>43830</v>
      </c>
      <c r="F2144" s="127">
        <v>43860</v>
      </c>
      <c r="G2144" s="129">
        <v>17774</v>
      </c>
    </row>
    <row r="2145" spans="1:7" x14ac:dyDescent="0.35">
      <c r="A2145" s="125" t="s">
        <v>11797</v>
      </c>
      <c r="B2145" s="125" t="s">
        <v>11619</v>
      </c>
      <c r="C2145" s="125" t="s">
        <v>11620</v>
      </c>
      <c r="D2145" s="126" t="s">
        <v>12042</v>
      </c>
      <c r="E2145" s="127">
        <v>43830</v>
      </c>
      <c r="F2145" s="127">
        <v>43860</v>
      </c>
      <c r="G2145" s="129">
        <v>2800</v>
      </c>
    </row>
    <row r="2146" spans="1:7" x14ac:dyDescent="0.35">
      <c r="A2146" s="125" t="s">
        <v>11797</v>
      </c>
      <c r="B2146" s="125" t="s">
        <v>11619</v>
      </c>
      <c r="C2146" s="125" t="s">
        <v>11620</v>
      </c>
      <c r="D2146" s="126" t="s">
        <v>11830</v>
      </c>
      <c r="E2146" s="127">
        <v>43830</v>
      </c>
      <c r="F2146" s="127">
        <v>43860</v>
      </c>
      <c r="G2146" s="129">
        <v>1400</v>
      </c>
    </row>
    <row r="2147" spans="1:7" x14ac:dyDescent="0.35">
      <c r="A2147" s="125" t="s">
        <v>11797</v>
      </c>
      <c r="B2147" s="125" t="s">
        <v>11619</v>
      </c>
      <c r="C2147" s="125" t="s">
        <v>11620</v>
      </c>
      <c r="D2147" s="126" t="s">
        <v>11840</v>
      </c>
      <c r="E2147" s="127">
        <v>43830</v>
      </c>
      <c r="F2147" s="127">
        <v>43860</v>
      </c>
      <c r="G2147" s="129">
        <v>8399</v>
      </c>
    </row>
    <row r="2148" spans="1:7" x14ac:dyDescent="0.35">
      <c r="A2148" s="125" t="s">
        <v>11797</v>
      </c>
      <c r="B2148" s="125" t="s">
        <v>11619</v>
      </c>
      <c r="C2148" s="125" t="s">
        <v>11620</v>
      </c>
      <c r="D2148" s="126" t="s">
        <v>11841</v>
      </c>
      <c r="E2148" s="127">
        <v>43830</v>
      </c>
      <c r="F2148" s="127">
        <v>43860</v>
      </c>
      <c r="G2148" s="129">
        <v>4200</v>
      </c>
    </row>
    <row r="2149" spans="1:7" x14ac:dyDescent="0.35">
      <c r="A2149" s="125" t="s">
        <v>11797</v>
      </c>
      <c r="B2149" s="125" t="s">
        <v>11619</v>
      </c>
      <c r="C2149" s="125" t="s">
        <v>11620</v>
      </c>
      <c r="D2149" s="126" t="s">
        <v>11842</v>
      </c>
      <c r="E2149" s="127">
        <v>43830</v>
      </c>
      <c r="F2149" s="127">
        <v>43860</v>
      </c>
      <c r="G2149" s="129">
        <v>1400</v>
      </c>
    </row>
    <row r="2150" spans="1:7" x14ac:dyDescent="0.35">
      <c r="A2150" s="125" t="s">
        <v>11797</v>
      </c>
      <c r="B2150" s="125" t="s">
        <v>11619</v>
      </c>
      <c r="C2150" s="125" t="s">
        <v>11620</v>
      </c>
      <c r="D2150" s="126" t="s">
        <v>12618</v>
      </c>
      <c r="E2150" s="127">
        <v>43830</v>
      </c>
      <c r="F2150" s="127">
        <v>43860</v>
      </c>
      <c r="G2150" s="129">
        <v>6999</v>
      </c>
    </row>
    <row r="2151" spans="1:7" x14ac:dyDescent="0.35">
      <c r="A2151" s="125" t="s">
        <v>11797</v>
      </c>
      <c r="B2151" s="125" t="s">
        <v>11619</v>
      </c>
      <c r="C2151" s="125" t="s">
        <v>11620</v>
      </c>
      <c r="D2151" s="126" t="s">
        <v>11843</v>
      </c>
      <c r="E2151" s="127">
        <v>43830</v>
      </c>
      <c r="F2151" s="127">
        <v>43860</v>
      </c>
      <c r="G2151" s="129">
        <v>11453</v>
      </c>
    </row>
    <row r="2152" spans="1:7" x14ac:dyDescent="0.35">
      <c r="A2152" s="125" t="s">
        <v>11797</v>
      </c>
      <c r="B2152" s="125" t="s">
        <v>11619</v>
      </c>
      <c r="C2152" s="125" t="s">
        <v>11620</v>
      </c>
      <c r="D2152" s="126" t="s">
        <v>11820</v>
      </c>
      <c r="E2152" s="127">
        <v>43830</v>
      </c>
      <c r="F2152" s="127">
        <v>43860</v>
      </c>
      <c r="G2152" s="129">
        <v>6999</v>
      </c>
    </row>
    <row r="2153" spans="1:7" x14ac:dyDescent="0.35">
      <c r="A2153" s="125" t="s">
        <v>11797</v>
      </c>
      <c r="B2153" s="125" t="s">
        <v>11619</v>
      </c>
      <c r="C2153" s="125" t="s">
        <v>11620</v>
      </c>
      <c r="D2153" s="126" t="s">
        <v>11821</v>
      </c>
      <c r="E2153" s="127">
        <v>43830</v>
      </c>
      <c r="F2153" s="127">
        <v>43860</v>
      </c>
      <c r="G2153" s="129">
        <v>6999</v>
      </c>
    </row>
    <row r="2154" spans="1:7" x14ac:dyDescent="0.35">
      <c r="A2154" s="125" t="s">
        <v>11797</v>
      </c>
      <c r="B2154" s="125" t="s">
        <v>11619</v>
      </c>
      <c r="C2154" s="125" t="s">
        <v>11620</v>
      </c>
      <c r="D2154" s="126" t="s">
        <v>11822</v>
      </c>
      <c r="E2154" s="127">
        <v>43830</v>
      </c>
      <c r="F2154" s="127">
        <v>43860</v>
      </c>
      <c r="G2154" s="129">
        <v>8399</v>
      </c>
    </row>
    <row r="2155" spans="1:7" x14ac:dyDescent="0.35">
      <c r="A2155" s="125" t="s">
        <v>11797</v>
      </c>
      <c r="B2155" s="125" t="s">
        <v>11619</v>
      </c>
      <c r="C2155" s="125" t="s">
        <v>11620</v>
      </c>
      <c r="D2155" s="126" t="s">
        <v>11823</v>
      </c>
      <c r="E2155" s="127">
        <v>43830</v>
      </c>
      <c r="F2155" s="127">
        <v>43860</v>
      </c>
      <c r="G2155" s="129">
        <v>9799</v>
      </c>
    </row>
    <row r="2156" spans="1:7" x14ac:dyDescent="0.35">
      <c r="A2156" s="125" t="s">
        <v>11797</v>
      </c>
      <c r="B2156" s="125" t="s">
        <v>11619</v>
      </c>
      <c r="C2156" s="125" t="s">
        <v>11620</v>
      </c>
      <c r="D2156" s="126" t="s">
        <v>11824</v>
      </c>
      <c r="E2156" s="127">
        <v>43830</v>
      </c>
      <c r="F2156" s="127">
        <v>43860</v>
      </c>
      <c r="G2156" s="129">
        <v>8399</v>
      </c>
    </row>
    <row r="2157" spans="1:7" x14ac:dyDescent="0.35">
      <c r="A2157" s="125" t="s">
        <v>11797</v>
      </c>
      <c r="B2157" s="125" t="s">
        <v>11619</v>
      </c>
      <c r="C2157" s="125" t="s">
        <v>11620</v>
      </c>
      <c r="D2157" s="126" t="s">
        <v>11845</v>
      </c>
      <c r="E2157" s="127">
        <v>43830</v>
      </c>
      <c r="F2157" s="127">
        <v>43860</v>
      </c>
      <c r="G2157" s="129">
        <v>8399</v>
      </c>
    </row>
    <row r="2158" spans="1:7" x14ac:dyDescent="0.35">
      <c r="A2158" s="125" t="s">
        <v>11797</v>
      </c>
      <c r="B2158" s="125" t="s">
        <v>11619</v>
      </c>
      <c r="C2158" s="125" t="s">
        <v>11620</v>
      </c>
      <c r="D2158" s="126" t="s">
        <v>12290</v>
      </c>
      <c r="E2158" s="127">
        <v>43830</v>
      </c>
      <c r="F2158" s="127">
        <v>43860</v>
      </c>
      <c r="G2158" s="129">
        <v>8399</v>
      </c>
    </row>
    <row r="2159" spans="1:7" x14ac:dyDescent="0.35">
      <c r="A2159" s="125" t="s">
        <v>11797</v>
      </c>
      <c r="B2159" s="125" t="s">
        <v>11619</v>
      </c>
      <c r="C2159" s="125" t="s">
        <v>11620</v>
      </c>
      <c r="D2159" s="126" t="s">
        <v>12619</v>
      </c>
      <c r="E2159" s="127">
        <v>43830</v>
      </c>
      <c r="F2159" s="127">
        <v>43860</v>
      </c>
      <c r="G2159" s="129">
        <v>8399</v>
      </c>
    </row>
    <row r="2160" spans="1:7" x14ac:dyDescent="0.35">
      <c r="A2160" s="125" t="s">
        <v>11797</v>
      </c>
      <c r="B2160" s="125" t="s">
        <v>11619</v>
      </c>
      <c r="C2160" s="125" t="s">
        <v>11620</v>
      </c>
      <c r="D2160" s="126" t="s">
        <v>12620</v>
      </c>
      <c r="E2160" s="127">
        <v>43830</v>
      </c>
      <c r="F2160" s="127">
        <v>43860</v>
      </c>
      <c r="G2160" s="129">
        <v>6999</v>
      </c>
    </row>
    <row r="2161" spans="1:7" x14ac:dyDescent="0.35">
      <c r="A2161" s="125" t="s">
        <v>11797</v>
      </c>
      <c r="B2161" s="125" t="s">
        <v>11619</v>
      </c>
      <c r="C2161" s="125" t="s">
        <v>11620</v>
      </c>
      <c r="D2161" s="126" t="s">
        <v>11624</v>
      </c>
      <c r="E2161" s="127">
        <v>43830</v>
      </c>
      <c r="F2161" s="127">
        <v>43860</v>
      </c>
      <c r="G2161" s="129">
        <v>6999</v>
      </c>
    </row>
    <row r="2162" spans="1:7" x14ac:dyDescent="0.35">
      <c r="A2162" s="125" t="s">
        <v>11797</v>
      </c>
      <c r="B2162" s="125" t="s">
        <v>11619</v>
      </c>
      <c r="C2162" s="125" t="s">
        <v>11620</v>
      </c>
      <c r="D2162" s="126" t="s">
        <v>12292</v>
      </c>
      <c r="E2162" s="127">
        <v>43830</v>
      </c>
      <c r="F2162" s="127">
        <v>43860</v>
      </c>
      <c r="G2162" s="129">
        <v>11807</v>
      </c>
    </row>
    <row r="2163" spans="1:7" x14ac:dyDescent="0.35">
      <c r="A2163" s="125" t="s">
        <v>11797</v>
      </c>
      <c r="B2163" s="125" t="s">
        <v>11619</v>
      </c>
      <c r="C2163" s="125" t="s">
        <v>11620</v>
      </c>
      <c r="D2163" s="126" t="s">
        <v>12622</v>
      </c>
      <c r="E2163" s="127">
        <v>43830</v>
      </c>
      <c r="F2163" s="127">
        <v>43860</v>
      </c>
      <c r="G2163" s="129">
        <v>11666</v>
      </c>
    </row>
    <row r="2164" spans="1:7" x14ac:dyDescent="0.35">
      <c r="A2164" s="125" t="s">
        <v>11797</v>
      </c>
      <c r="B2164" s="125" t="s">
        <v>11619</v>
      </c>
      <c r="C2164" s="125" t="s">
        <v>11620</v>
      </c>
      <c r="D2164" s="126" t="s">
        <v>12623</v>
      </c>
      <c r="E2164" s="127">
        <v>43830</v>
      </c>
      <c r="F2164" s="127">
        <v>43860</v>
      </c>
      <c r="G2164" s="129">
        <v>6504</v>
      </c>
    </row>
    <row r="2165" spans="1:7" x14ac:dyDescent="0.35">
      <c r="A2165" s="125" t="s">
        <v>11797</v>
      </c>
      <c r="B2165" s="125" t="s">
        <v>11619</v>
      </c>
      <c r="C2165" s="125" t="s">
        <v>11620</v>
      </c>
      <c r="D2165" s="126" t="s">
        <v>12089</v>
      </c>
      <c r="E2165" s="127">
        <v>43830</v>
      </c>
      <c r="F2165" s="127">
        <v>43860</v>
      </c>
      <c r="G2165" s="129">
        <v>6504</v>
      </c>
    </row>
    <row r="2166" spans="1:7" x14ac:dyDescent="0.35">
      <c r="A2166" s="125" t="s">
        <v>11797</v>
      </c>
      <c r="B2166" s="125" t="s">
        <v>11619</v>
      </c>
      <c r="C2166" s="125" t="s">
        <v>11620</v>
      </c>
      <c r="D2166" s="126" t="s">
        <v>12296</v>
      </c>
      <c r="E2166" s="127">
        <v>43830</v>
      </c>
      <c r="F2166" s="127">
        <v>43860</v>
      </c>
      <c r="G2166" s="129">
        <v>6504</v>
      </c>
    </row>
    <row r="2167" spans="1:7" x14ac:dyDescent="0.35">
      <c r="A2167" s="125" t="s">
        <v>11797</v>
      </c>
      <c r="B2167" s="125" t="s">
        <v>11619</v>
      </c>
      <c r="C2167" s="125" t="s">
        <v>11620</v>
      </c>
      <c r="D2167" s="126" t="s">
        <v>12091</v>
      </c>
      <c r="E2167" s="127">
        <v>43830</v>
      </c>
      <c r="F2167" s="127">
        <v>43860</v>
      </c>
      <c r="G2167" s="129">
        <v>9757</v>
      </c>
    </row>
    <row r="2168" spans="1:7" x14ac:dyDescent="0.35">
      <c r="A2168" s="125" t="s">
        <v>11797</v>
      </c>
      <c r="B2168" s="125" t="s">
        <v>11619</v>
      </c>
      <c r="C2168" s="125" t="s">
        <v>11620</v>
      </c>
      <c r="D2168" s="126" t="s">
        <v>12092</v>
      </c>
      <c r="E2168" s="127">
        <v>43830</v>
      </c>
      <c r="F2168" s="127">
        <v>43860</v>
      </c>
      <c r="G2168" s="129">
        <v>9757</v>
      </c>
    </row>
    <row r="2169" spans="1:7" x14ac:dyDescent="0.35">
      <c r="A2169" s="125" t="s">
        <v>11797</v>
      </c>
      <c r="B2169" s="125" t="s">
        <v>11619</v>
      </c>
      <c r="C2169" s="125" t="s">
        <v>11620</v>
      </c>
      <c r="D2169" s="126" t="s">
        <v>11625</v>
      </c>
      <c r="E2169" s="127">
        <v>43830</v>
      </c>
      <c r="F2169" s="127">
        <v>43860</v>
      </c>
      <c r="G2169" s="129">
        <v>13080</v>
      </c>
    </row>
    <row r="2170" spans="1:7" x14ac:dyDescent="0.35">
      <c r="A2170" s="125" t="s">
        <v>11797</v>
      </c>
      <c r="B2170" s="125" t="s">
        <v>11619</v>
      </c>
      <c r="C2170" s="125" t="s">
        <v>11620</v>
      </c>
      <c r="D2170" s="126" t="s">
        <v>12093</v>
      </c>
      <c r="E2170" s="127">
        <v>43830</v>
      </c>
      <c r="F2170" s="127">
        <v>43860</v>
      </c>
      <c r="G2170" s="129">
        <v>9757</v>
      </c>
    </row>
    <row r="2171" spans="1:7" x14ac:dyDescent="0.35">
      <c r="A2171" s="125" t="s">
        <v>11797</v>
      </c>
      <c r="B2171" s="125" t="s">
        <v>11619</v>
      </c>
      <c r="C2171" s="125" t="s">
        <v>11620</v>
      </c>
      <c r="D2171" s="126" t="s">
        <v>11621</v>
      </c>
      <c r="E2171" s="127">
        <v>43830</v>
      </c>
      <c r="F2171" s="127">
        <v>43860</v>
      </c>
      <c r="G2171" s="129">
        <v>6504</v>
      </c>
    </row>
    <row r="2172" spans="1:7" x14ac:dyDescent="0.35">
      <c r="A2172" s="125" t="s">
        <v>11797</v>
      </c>
      <c r="B2172" s="125" t="s">
        <v>11619</v>
      </c>
      <c r="C2172" s="125" t="s">
        <v>11620</v>
      </c>
      <c r="D2172" s="126" t="s">
        <v>12728</v>
      </c>
      <c r="E2172" s="127">
        <v>43861</v>
      </c>
      <c r="F2172" s="127">
        <v>43889</v>
      </c>
      <c r="G2172" s="129">
        <v>9757</v>
      </c>
    </row>
    <row r="2173" spans="1:7" x14ac:dyDescent="0.35">
      <c r="A2173" s="125" t="s">
        <v>11797</v>
      </c>
      <c r="B2173" s="125" t="s">
        <v>11619</v>
      </c>
      <c r="C2173" s="125" t="s">
        <v>11620</v>
      </c>
      <c r="D2173" s="126" t="s">
        <v>12625</v>
      </c>
      <c r="E2173" s="127">
        <v>43861</v>
      </c>
      <c r="F2173" s="127">
        <v>43889</v>
      </c>
      <c r="G2173" s="129">
        <v>6504</v>
      </c>
    </row>
    <row r="2174" spans="1:7" x14ac:dyDescent="0.35">
      <c r="A2174" s="125" t="s">
        <v>11797</v>
      </c>
      <c r="B2174" s="125" t="s">
        <v>11619</v>
      </c>
      <c r="C2174" s="125" t="s">
        <v>11620</v>
      </c>
      <c r="D2174" s="126" t="s">
        <v>12729</v>
      </c>
      <c r="E2174" s="127">
        <v>43861</v>
      </c>
      <c r="F2174" s="127">
        <v>43889</v>
      </c>
      <c r="G2174" s="129">
        <v>8131</v>
      </c>
    </row>
    <row r="2175" spans="1:7" x14ac:dyDescent="0.35">
      <c r="A2175" s="125" t="s">
        <v>11797</v>
      </c>
      <c r="B2175" s="125" t="s">
        <v>11619</v>
      </c>
      <c r="C2175" s="125" t="s">
        <v>11620</v>
      </c>
      <c r="D2175" s="126" t="s">
        <v>12730</v>
      </c>
      <c r="E2175" s="127">
        <v>43861</v>
      </c>
      <c r="F2175" s="127">
        <v>43889</v>
      </c>
      <c r="G2175" s="129">
        <v>9757</v>
      </c>
    </row>
    <row r="2176" spans="1:7" x14ac:dyDescent="0.35">
      <c r="A2176" s="125" t="s">
        <v>11797</v>
      </c>
      <c r="B2176" s="125" t="s">
        <v>11619</v>
      </c>
      <c r="C2176" s="125" t="s">
        <v>11620</v>
      </c>
      <c r="D2176" s="126" t="s">
        <v>11848</v>
      </c>
      <c r="E2176" s="127">
        <v>43889</v>
      </c>
      <c r="F2176" s="127">
        <v>43921</v>
      </c>
      <c r="G2176" s="129">
        <v>9757</v>
      </c>
    </row>
    <row r="2177" spans="1:7" x14ac:dyDescent="0.35">
      <c r="A2177" s="125" t="s">
        <v>11797</v>
      </c>
      <c r="B2177" s="125" t="s">
        <v>11619</v>
      </c>
      <c r="C2177" s="125" t="s">
        <v>11620</v>
      </c>
      <c r="D2177" s="126" t="s">
        <v>11849</v>
      </c>
      <c r="E2177" s="127">
        <v>43889</v>
      </c>
      <c r="F2177" s="127">
        <v>43921</v>
      </c>
      <c r="G2177" s="129">
        <v>8131</v>
      </c>
    </row>
    <row r="2178" spans="1:7" x14ac:dyDescent="0.35">
      <c r="A2178" s="125" t="s">
        <v>11797</v>
      </c>
      <c r="B2178" s="125" t="s">
        <v>11619</v>
      </c>
      <c r="C2178" s="125" t="s">
        <v>11620</v>
      </c>
      <c r="D2178" s="126" t="s">
        <v>12119</v>
      </c>
      <c r="E2178" s="127">
        <v>43889</v>
      </c>
      <c r="F2178" s="127">
        <v>43921</v>
      </c>
      <c r="G2178" s="129">
        <v>9757</v>
      </c>
    </row>
    <row r="2179" spans="1:7" x14ac:dyDescent="0.35">
      <c r="A2179" s="125" t="s">
        <v>11797</v>
      </c>
      <c r="B2179" s="125" t="s">
        <v>12731</v>
      </c>
      <c r="C2179" s="125" t="s">
        <v>12732</v>
      </c>
      <c r="D2179" s="126" t="s">
        <v>11827</v>
      </c>
      <c r="E2179" s="127">
        <v>43830</v>
      </c>
      <c r="F2179" s="127">
        <v>43860</v>
      </c>
      <c r="G2179" s="129">
        <v>13965</v>
      </c>
    </row>
    <row r="2180" spans="1:7" x14ac:dyDescent="0.35">
      <c r="A2180" s="125" t="s">
        <v>11797</v>
      </c>
      <c r="B2180" s="125" t="s">
        <v>12733</v>
      </c>
      <c r="C2180" s="125" t="s">
        <v>12734</v>
      </c>
      <c r="D2180" s="126" t="s">
        <v>12355</v>
      </c>
      <c r="E2180" s="127">
        <v>43830</v>
      </c>
      <c r="F2180" s="127">
        <v>43860</v>
      </c>
      <c r="G2180" s="129">
        <v>20362</v>
      </c>
    </row>
    <row r="2181" spans="1:7" x14ac:dyDescent="0.35">
      <c r="A2181" s="125" t="s">
        <v>11797</v>
      </c>
      <c r="B2181" s="125" t="s">
        <v>12733</v>
      </c>
      <c r="C2181" s="125" t="s">
        <v>12734</v>
      </c>
      <c r="D2181" s="126" t="s">
        <v>12041</v>
      </c>
      <c r="E2181" s="127">
        <v>43830</v>
      </c>
      <c r="F2181" s="127">
        <v>43860</v>
      </c>
      <c r="G2181" s="129">
        <v>13574</v>
      </c>
    </row>
    <row r="2182" spans="1:7" x14ac:dyDescent="0.35">
      <c r="A2182" s="125" t="s">
        <v>11797</v>
      </c>
      <c r="B2182" s="125" t="s">
        <v>12733</v>
      </c>
      <c r="C2182" s="125" t="s">
        <v>12734</v>
      </c>
      <c r="D2182" s="126" t="s">
        <v>12278</v>
      </c>
      <c r="E2182" s="127">
        <v>43830</v>
      </c>
      <c r="F2182" s="127">
        <v>43860</v>
      </c>
      <c r="G2182" s="129">
        <v>11312</v>
      </c>
    </row>
    <row r="2183" spans="1:7" x14ac:dyDescent="0.35">
      <c r="A2183" s="125" t="s">
        <v>11797</v>
      </c>
      <c r="B2183" s="125" t="s">
        <v>12733</v>
      </c>
      <c r="C2183" s="125" t="s">
        <v>12734</v>
      </c>
      <c r="D2183" s="126" t="s">
        <v>12043</v>
      </c>
      <c r="E2183" s="127">
        <v>43830</v>
      </c>
      <c r="F2183" s="127">
        <v>43860</v>
      </c>
      <c r="G2183" s="129">
        <v>11312</v>
      </c>
    </row>
    <row r="2184" spans="1:7" x14ac:dyDescent="0.35">
      <c r="A2184" s="125" t="s">
        <v>11797</v>
      </c>
      <c r="B2184" s="125" t="s">
        <v>12733</v>
      </c>
      <c r="C2184" s="125" t="s">
        <v>12734</v>
      </c>
      <c r="D2184" s="126" t="s">
        <v>11831</v>
      </c>
      <c r="E2184" s="127">
        <v>43830</v>
      </c>
      <c r="F2184" s="127">
        <v>43860</v>
      </c>
      <c r="G2184" s="129">
        <v>13574</v>
      </c>
    </row>
    <row r="2185" spans="1:7" x14ac:dyDescent="0.35">
      <c r="A2185" s="125" t="s">
        <v>11797</v>
      </c>
      <c r="B2185" s="125" t="s">
        <v>12735</v>
      </c>
      <c r="C2185" s="125" t="s">
        <v>12736</v>
      </c>
      <c r="D2185" s="126" t="s">
        <v>11827</v>
      </c>
      <c r="E2185" s="127">
        <v>43830</v>
      </c>
      <c r="F2185" s="127">
        <v>43860</v>
      </c>
      <c r="G2185" s="129">
        <v>10374</v>
      </c>
    </row>
    <row r="2186" spans="1:7" x14ac:dyDescent="0.35">
      <c r="A2186" s="125" t="s">
        <v>11797</v>
      </c>
      <c r="B2186" s="125" t="s">
        <v>12735</v>
      </c>
      <c r="C2186" s="125" t="s">
        <v>12736</v>
      </c>
      <c r="D2186" s="126" t="s">
        <v>11828</v>
      </c>
      <c r="E2186" s="127">
        <v>43830</v>
      </c>
      <c r="F2186" s="127">
        <v>43860</v>
      </c>
      <c r="G2186" s="129">
        <v>9975</v>
      </c>
    </row>
    <row r="2187" spans="1:7" x14ac:dyDescent="0.35">
      <c r="A2187" s="125" t="s">
        <v>11797</v>
      </c>
      <c r="B2187" s="125" t="s">
        <v>12737</v>
      </c>
      <c r="C2187" s="125" t="s">
        <v>12738</v>
      </c>
      <c r="D2187" s="126" t="s">
        <v>11811</v>
      </c>
      <c r="E2187" s="127">
        <v>43830</v>
      </c>
      <c r="F2187" s="127">
        <v>43860</v>
      </c>
      <c r="G2187" s="129">
        <v>17675</v>
      </c>
    </row>
    <row r="2188" spans="1:7" x14ac:dyDescent="0.35">
      <c r="A2188" s="125" t="s">
        <v>11797</v>
      </c>
      <c r="B2188" s="125" t="s">
        <v>12737</v>
      </c>
      <c r="C2188" s="125" t="s">
        <v>12738</v>
      </c>
      <c r="D2188" s="126" t="s">
        <v>11614</v>
      </c>
      <c r="E2188" s="127">
        <v>43830</v>
      </c>
      <c r="F2188" s="127">
        <v>43860</v>
      </c>
      <c r="G2188" s="129">
        <v>21493</v>
      </c>
    </row>
    <row r="2189" spans="1:7" x14ac:dyDescent="0.35">
      <c r="A2189" s="125" t="s">
        <v>11797</v>
      </c>
      <c r="B2189" s="125" t="s">
        <v>12737</v>
      </c>
      <c r="C2189" s="125" t="s">
        <v>12738</v>
      </c>
      <c r="D2189" s="126" t="s">
        <v>11813</v>
      </c>
      <c r="E2189" s="127">
        <v>43830</v>
      </c>
      <c r="F2189" s="127">
        <v>43860</v>
      </c>
      <c r="G2189" s="129">
        <v>10534</v>
      </c>
    </row>
    <row r="2190" spans="1:7" x14ac:dyDescent="0.35">
      <c r="A2190" s="125" t="s">
        <v>11797</v>
      </c>
      <c r="B2190" s="125" t="s">
        <v>12737</v>
      </c>
      <c r="C2190" s="125" t="s">
        <v>12738</v>
      </c>
      <c r="D2190" s="126" t="s">
        <v>11814</v>
      </c>
      <c r="E2190" s="127">
        <v>43830</v>
      </c>
      <c r="F2190" s="127">
        <v>43860</v>
      </c>
      <c r="G2190" s="129">
        <v>8781</v>
      </c>
    </row>
    <row r="2191" spans="1:7" x14ac:dyDescent="0.35">
      <c r="A2191" s="125" t="s">
        <v>11797</v>
      </c>
      <c r="B2191" s="125" t="s">
        <v>12737</v>
      </c>
      <c r="C2191" s="125" t="s">
        <v>12738</v>
      </c>
      <c r="D2191" s="126" t="s">
        <v>12066</v>
      </c>
      <c r="E2191" s="127">
        <v>43830</v>
      </c>
      <c r="F2191" s="127">
        <v>43860</v>
      </c>
      <c r="G2191" s="129">
        <v>8781</v>
      </c>
    </row>
    <row r="2192" spans="1:7" x14ac:dyDescent="0.35">
      <c r="A2192" s="125" t="s">
        <v>11797</v>
      </c>
      <c r="B2192" s="125" t="s">
        <v>12737</v>
      </c>
      <c r="C2192" s="125" t="s">
        <v>12738</v>
      </c>
      <c r="D2192" s="126" t="s">
        <v>11816</v>
      </c>
      <c r="E2192" s="127">
        <v>43830</v>
      </c>
      <c r="F2192" s="127">
        <v>43860</v>
      </c>
      <c r="G2192" s="129">
        <v>8781</v>
      </c>
    </row>
    <row r="2193" spans="1:7" x14ac:dyDescent="0.35">
      <c r="A2193" s="125" t="s">
        <v>11797</v>
      </c>
      <c r="B2193" s="125" t="s">
        <v>12737</v>
      </c>
      <c r="C2193" s="125" t="s">
        <v>12738</v>
      </c>
      <c r="D2193" s="126" t="s">
        <v>11817</v>
      </c>
      <c r="E2193" s="127">
        <v>43830</v>
      </c>
      <c r="F2193" s="127">
        <v>43860</v>
      </c>
      <c r="G2193" s="129">
        <v>7763</v>
      </c>
    </row>
    <row r="2194" spans="1:7" x14ac:dyDescent="0.35">
      <c r="A2194" s="125" t="s">
        <v>11797</v>
      </c>
      <c r="B2194" s="125" t="s">
        <v>12737</v>
      </c>
      <c r="C2194" s="125" t="s">
        <v>12738</v>
      </c>
      <c r="D2194" s="126" t="s">
        <v>12067</v>
      </c>
      <c r="E2194" s="127">
        <v>43830</v>
      </c>
      <c r="F2194" s="127">
        <v>43860</v>
      </c>
      <c r="G2194" s="129">
        <v>10563</v>
      </c>
    </row>
    <row r="2195" spans="1:7" x14ac:dyDescent="0.35">
      <c r="A2195" s="125" t="s">
        <v>11797</v>
      </c>
      <c r="B2195" s="125" t="s">
        <v>12737</v>
      </c>
      <c r="C2195" s="125" t="s">
        <v>12738</v>
      </c>
      <c r="D2195" s="126" t="s">
        <v>12068</v>
      </c>
      <c r="E2195" s="127">
        <v>43830</v>
      </c>
      <c r="F2195" s="127">
        <v>43860</v>
      </c>
      <c r="G2195" s="129">
        <v>9163</v>
      </c>
    </row>
    <row r="2196" spans="1:7" x14ac:dyDescent="0.35">
      <c r="A2196" s="125" t="s">
        <v>11797</v>
      </c>
      <c r="B2196" s="125" t="s">
        <v>12737</v>
      </c>
      <c r="C2196" s="125" t="s">
        <v>12738</v>
      </c>
      <c r="D2196" s="126" t="s">
        <v>12069</v>
      </c>
      <c r="E2196" s="127">
        <v>43830</v>
      </c>
      <c r="F2196" s="127">
        <v>43860</v>
      </c>
      <c r="G2196" s="129">
        <v>7381</v>
      </c>
    </row>
    <row r="2197" spans="1:7" x14ac:dyDescent="0.35">
      <c r="A2197" s="125" t="s">
        <v>11797</v>
      </c>
      <c r="B2197" s="125" t="s">
        <v>12737</v>
      </c>
      <c r="C2197" s="125" t="s">
        <v>12738</v>
      </c>
      <c r="D2197" s="126" t="s">
        <v>12019</v>
      </c>
      <c r="E2197" s="127">
        <v>43830</v>
      </c>
      <c r="F2197" s="127">
        <v>43860</v>
      </c>
      <c r="G2197" s="129">
        <v>8145</v>
      </c>
    </row>
    <row r="2198" spans="1:7" x14ac:dyDescent="0.35">
      <c r="A2198" s="125" t="s">
        <v>11797</v>
      </c>
      <c r="B2198" s="125" t="s">
        <v>12737</v>
      </c>
      <c r="C2198" s="125" t="s">
        <v>12738</v>
      </c>
      <c r="D2198" s="126" t="s">
        <v>12070</v>
      </c>
      <c r="E2198" s="127">
        <v>43830</v>
      </c>
      <c r="F2198" s="127">
        <v>43860</v>
      </c>
      <c r="G2198" s="129">
        <v>9545</v>
      </c>
    </row>
    <row r="2199" spans="1:7" x14ac:dyDescent="0.35">
      <c r="A2199" s="125" t="s">
        <v>11797</v>
      </c>
      <c r="B2199" s="125" t="s">
        <v>12737</v>
      </c>
      <c r="C2199" s="125" t="s">
        <v>12738</v>
      </c>
      <c r="D2199" s="126" t="s">
        <v>12071</v>
      </c>
      <c r="E2199" s="127">
        <v>43830</v>
      </c>
      <c r="F2199" s="127">
        <v>43860</v>
      </c>
      <c r="G2199" s="129">
        <v>9545</v>
      </c>
    </row>
    <row r="2200" spans="1:7" x14ac:dyDescent="0.35">
      <c r="A2200" s="125" t="s">
        <v>11797</v>
      </c>
      <c r="B2200" s="125" t="s">
        <v>12737</v>
      </c>
      <c r="C2200" s="125" t="s">
        <v>12738</v>
      </c>
      <c r="D2200" s="126" t="s">
        <v>12072</v>
      </c>
      <c r="E2200" s="127">
        <v>43830</v>
      </c>
      <c r="F2200" s="127">
        <v>43860</v>
      </c>
      <c r="G2200" s="129">
        <v>9163</v>
      </c>
    </row>
    <row r="2201" spans="1:7" x14ac:dyDescent="0.35">
      <c r="A2201" s="125" t="s">
        <v>11797</v>
      </c>
      <c r="B2201" s="125" t="s">
        <v>12737</v>
      </c>
      <c r="C2201" s="125" t="s">
        <v>12738</v>
      </c>
      <c r="D2201" s="126" t="s">
        <v>12073</v>
      </c>
      <c r="E2201" s="127">
        <v>43830</v>
      </c>
      <c r="F2201" s="127">
        <v>43860</v>
      </c>
      <c r="G2201" s="129">
        <v>10308</v>
      </c>
    </row>
    <row r="2202" spans="1:7" x14ac:dyDescent="0.35">
      <c r="A2202" s="125" t="s">
        <v>11797</v>
      </c>
      <c r="B2202" s="125" t="s">
        <v>12737</v>
      </c>
      <c r="C2202" s="125" t="s">
        <v>12738</v>
      </c>
      <c r="D2202" s="126" t="s">
        <v>12074</v>
      </c>
      <c r="E2202" s="127">
        <v>43830</v>
      </c>
      <c r="F2202" s="127">
        <v>43860</v>
      </c>
      <c r="G2202" s="129">
        <v>7763</v>
      </c>
    </row>
    <row r="2203" spans="1:7" x14ac:dyDescent="0.35">
      <c r="A2203" s="125" t="s">
        <v>11797</v>
      </c>
      <c r="B2203" s="125" t="s">
        <v>12737</v>
      </c>
      <c r="C2203" s="125" t="s">
        <v>12738</v>
      </c>
      <c r="D2203" s="126" t="s">
        <v>12075</v>
      </c>
      <c r="E2203" s="127">
        <v>43830</v>
      </c>
      <c r="F2203" s="127">
        <v>43860</v>
      </c>
      <c r="G2203" s="129">
        <v>8145</v>
      </c>
    </row>
    <row r="2204" spans="1:7" x14ac:dyDescent="0.35">
      <c r="A2204" s="125" t="s">
        <v>11797</v>
      </c>
      <c r="B2204" s="125" t="s">
        <v>12737</v>
      </c>
      <c r="C2204" s="125" t="s">
        <v>12738</v>
      </c>
      <c r="D2204" s="126" t="s">
        <v>12076</v>
      </c>
      <c r="E2204" s="127">
        <v>43830</v>
      </c>
      <c r="F2204" s="127">
        <v>43860</v>
      </c>
      <c r="G2204" s="129">
        <v>8145</v>
      </c>
    </row>
    <row r="2205" spans="1:7" x14ac:dyDescent="0.35">
      <c r="A2205" s="125" t="s">
        <v>11797</v>
      </c>
      <c r="B2205" s="125" t="s">
        <v>12737</v>
      </c>
      <c r="C2205" s="125" t="s">
        <v>12738</v>
      </c>
      <c r="D2205" s="126" t="s">
        <v>11617</v>
      </c>
      <c r="E2205" s="127">
        <v>43830</v>
      </c>
      <c r="F2205" s="127">
        <v>43860</v>
      </c>
      <c r="G2205" s="129">
        <v>9926</v>
      </c>
    </row>
    <row r="2206" spans="1:7" x14ac:dyDescent="0.35">
      <c r="A2206" s="125" t="s">
        <v>11797</v>
      </c>
      <c r="B2206" s="125" t="s">
        <v>12737</v>
      </c>
      <c r="C2206" s="125" t="s">
        <v>12738</v>
      </c>
      <c r="D2206" s="126" t="s">
        <v>11618</v>
      </c>
      <c r="E2206" s="127">
        <v>43830</v>
      </c>
      <c r="F2206" s="127">
        <v>43860</v>
      </c>
      <c r="G2206" s="129">
        <v>10944</v>
      </c>
    </row>
    <row r="2207" spans="1:7" x14ac:dyDescent="0.35">
      <c r="A2207" s="125" t="s">
        <v>11797</v>
      </c>
      <c r="B2207" s="125" t="s">
        <v>12737</v>
      </c>
      <c r="C2207" s="125" t="s">
        <v>12738</v>
      </c>
      <c r="D2207" s="126" t="s">
        <v>12078</v>
      </c>
      <c r="E2207" s="127">
        <v>43830</v>
      </c>
      <c r="F2207" s="127">
        <v>43860</v>
      </c>
      <c r="G2207" s="129">
        <v>9545</v>
      </c>
    </row>
    <row r="2208" spans="1:7" x14ac:dyDescent="0.35">
      <c r="A2208" s="125" t="s">
        <v>11797</v>
      </c>
      <c r="B2208" s="125" t="s">
        <v>12737</v>
      </c>
      <c r="C2208" s="125" t="s">
        <v>12738</v>
      </c>
      <c r="D2208" s="126" t="s">
        <v>12079</v>
      </c>
      <c r="E2208" s="127">
        <v>43830</v>
      </c>
      <c r="F2208" s="127">
        <v>43860</v>
      </c>
      <c r="G2208" s="129">
        <v>11637</v>
      </c>
    </row>
    <row r="2209" spans="1:7" x14ac:dyDescent="0.35">
      <c r="A2209" s="125" t="s">
        <v>11797</v>
      </c>
      <c r="B2209" s="125" t="s">
        <v>12737</v>
      </c>
      <c r="C2209" s="125" t="s">
        <v>12738</v>
      </c>
      <c r="D2209" s="126" t="s">
        <v>12080</v>
      </c>
      <c r="E2209" s="127">
        <v>43830</v>
      </c>
      <c r="F2209" s="127">
        <v>43860</v>
      </c>
      <c r="G2209" s="129">
        <v>9545</v>
      </c>
    </row>
    <row r="2210" spans="1:7" x14ac:dyDescent="0.35">
      <c r="A2210" s="125" t="s">
        <v>11797</v>
      </c>
      <c r="B2210" s="125" t="s">
        <v>12737</v>
      </c>
      <c r="C2210" s="125" t="s">
        <v>12738</v>
      </c>
      <c r="D2210" s="126" t="s">
        <v>12139</v>
      </c>
      <c r="E2210" s="127">
        <v>43830</v>
      </c>
      <c r="F2210" s="127">
        <v>43860</v>
      </c>
      <c r="G2210" s="129">
        <v>9545</v>
      </c>
    </row>
    <row r="2211" spans="1:7" x14ac:dyDescent="0.35">
      <c r="A2211" s="125" t="s">
        <v>11797</v>
      </c>
      <c r="B2211" s="125" t="s">
        <v>12737</v>
      </c>
      <c r="C2211" s="125" t="s">
        <v>12738</v>
      </c>
      <c r="D2211" s="126" t="s">
        <v>12140</v>
      </c>
      <c r="E2211" s="127">
        <v>43830</v>
      </c>
      <c r="F2211" s="127">
        <v>43860</v>
      </c>
      <c r="G2211" s="129">
        <v>9163</v>
      </c>
    </row>
    <row r="2212" spans="1:7" x14ac:dyDescent="0.35">
      <c r="A2212" s="125" t="s">
        <v>11797</v>
      </c>
      <c r="B2212" s="125" t="s">
        <v>12737</v>
      </c>
      <c r="C2212" s="125" t="s">
        <v>12738</v>
      </c>
      <c r="D2212" s="126" t="s">
        <v>12141</v>
      </c>
      <c r="E2212" s="127">
        <v>43830</v>
      </c>
      <c r="F2212" s="127">
        <v>43860</v>
      </c>
      <c r="G2212" s="129">
        <v>8145</v>
      </c>
    </row>
    <row r="2213" spans="1:7" x14ac:dyDescent="0.35">
      <c r="A2213" s="125" t="s">
        <v>11797</v>
      </c>
      <c r="B2213" s="125" t="s">
        <v>12739</v>
      </c>
      <c r="C2213" s="125" t="s">
        <v>12740</v>
      </c>
      <c r="D2213" s="126" t="s">
        <v>11217</v>
      </c>
      <c r="E2213" s="127">
        <v>43830</v>
      </c>
      <c r="F2213" s="127">
        <v>43860</v>
      </c>
      <c r="G2213" s="129">
        <v>103199</v>
      </c>
    </row>
    <row r="2214" spans="1:7" x14ac:dyDescent="0.35">
      <c r="A2214" s="125" t="s">
        <v>11797</v>
      </c>
      <c r="B2214" s="125" t="s">
        <v>12739</v>
      </c>
      <c r="C2214" s="125" t="s">
        <v>12740</v>
      </c>
      <c r="D2214" s="126" t="s">
        <v>12741</v>
      </c>
      <c r="E2214" s="127">
        <v>43830</v>
      </c>
      <c r="F2214" s="127">
        <v>43860</v>
      </c>
      <c r="G2214" s="129">
        <v>94031</v>
      </c>
    </row>
    <row r="2215" spans="1:7" x14ac:dyDescent="0.35">
      <c r="A2215" s="125" t="s">
        <v>11797</v>
      </c>
      <c r="B2215" s="125" t="s">
        <v>12739</v>
      </c>
      <c r="C2215" s="125" t="s">
        <v>12740</v>
      </c>
      <c r="D2215" s="126" t="s">
        <v>12742</v>
      </c>
      <c r="E2215" s="127">
        <v>43830</v>
      </c>
      <c r="F2215" s="127">
        <v>43860</v>
      </c>
      <c r="G2215" s="129">
        <v>80266</v>
      </c>
    </row>
    <row r="2216" spans="1:7" x14ac:dyDescent="0.35">
      <c r="A2216" s="125" t="s">
        <v>11797</v>
      </c>
      <c r="B2216" s="125" t="s">
        <v>12739</v>
      </c>
      <c r="C2216" s="125" t="s">
        <v>12740</v>
      </c>
      <c r="D2216" s="126" t="s">
        <v>12743</v>
      </c>
      <c r="E2216" s="127">
        <v>43830</v>
      </c>
      <c r="F2216" s="127">
        <v>43860</v>
      </c>
      <c r="G2216" s="129">
        <v>94031</v>
      </c>
    </row>
    <row r="2217" spans="1:7" x14ac:dyDescent="0.35">
      <c r="A2217" s="125" t="s">
        <v>11797</v>
      </c>
      <c r="B2217" s="125" t="s">
        <v>12739</v>
      </c>
      <c r="C2217" s="125" t="s">
        <v>12740</v>
      </c>
      <c r="D2217" s="126" t="s">
        <v>12744</v>
      </c>
      <c r="E2217" s="127">
        <v>43830</v>
      </c>
      <c r="F2217" s="127">
        <v>43860</v>
      </c>
      <c r="G2217" s="129">
        <v>94031</v>
      </c>
    </row>
    <row r="2218" spans="1:7" x14ac:dyDescent="0.35">
      <c r="A2218" s="125" t="s">
        <v>11797</v>
      </c>
      <c r="B2218" s="125" t="s">
        <v>12739</v>
      </c>
      <c r="C2218" s="125" t="s">
        <v>12740</v>
      </c>
      <c r="D2218" s="126" t="s">
        <v>12745</v>
      </c>
      <c r="E2218" s="127">
        <v>43830</v>
      </c>
      <c r="F2218" s="127">
        <v>43860</v>
      </c>
      <c r="G2218" s="129">
        <v>94031</v>
      </c>
    </row>
    <row r="2219" spans="1:7" x14ac:dyDescent="0.35">
      <c r="A2219" s="125" t="s">
        <v>11797</v>
      </c>
      <c r="B2219" s="125" t="s">
        <v>12739</v>
      </c>
      <c r="C2219" s="125" t="s">
        <v>12740</v>
      </c>
      <c r="D2219" s="126" t="s">
        <v>12746</v>
      </c>
      <c r="E2219" s="127">
        <v>43830</v>
      </c>
      <c r="F2219" s="127">
        <v>43860</v>
      </c>
      <c r="G2219" s="129">
        <v>56693</v>
      </c>
    </row>
    <row r="2220" spans="1:7" x14ac:dyDescent="0.35">
      <c r="A2220" s="125" t="s">
        <v>11797</v>
      </c>
      <c r="B2220" s="125" t="s">
        <v>12739</v>
      </c>
      <c r="C2220" s="125" t="s">
        <v>12740</v>
      </c>
      <c r="D2220" s="126" t="s">
        <v>12747</v>
      </c>
      <c r="E2220" s="127">
        <v>43830</v>
      </c>
      <c r="F2220" s="127">
        <v>43860</v>
      </c>
      <c r="G2220" s="129">
        <v>80598</v>
      </c>
    </row>
    <row r="2221" spans="1:7" x14ac:dyDescent="0.35">
      <c r="A2221" s="125" t="s">
        <v>11797</v>
      </c>
      <c r="B2221" s="125" t="s">
        <v>12739</v>
      </c>
      <c r="C2221" s="125" t="s">
        <v>12740</v>
      </c>
      <c r="D2221" s="126" t="s">
        <v>12748</v>
      </c>
      <c r="E2221" s="127">
        <v>43830</v>
      </c>
      <c r="F2221" s="127">
        <v>43860</v>
      </c>
      <c r="G2221" s="129">
        <v>80598</v>
      </c>
    </row>
    <row r="2222" spans="1:7" x14ac:dyDescent="0.35">
      <c r="A2222" s="125" t="s">
        <v>11797</v>
      </c>
      <c r="B2222" s="125" t="s">
        <v>12739</v>
      </c>
      <c r="C2222" s="125" t="s">
        <v>12740</v>
      </c>
      <c r="D2222" s="126" t="s">
        <v>12749</v>
      </c>
      <c r="E2222" s="127">
        <v>43830</v>
      </c>
      <c r="F2222" s="127">
        <v>43860</v>
      </c>
      <c r="G2222" s="129">
        <v>134330</v>
      </c>
    </row>
    <row r="2223" spans="1:7" x14ac:dyDescent="0.35">
      <c r="A2223" s="125" t="s">
        <v>11797</v>
      </c>
      <c r="B2223" s="125" t="s">
        <v>12739</v>
      </c>
      <c r="C2223" s="125" t="s">
        <v>12740</v>
      </c>
      <c r="D2223" s="126" t="s">
        <v>12750</v>
      </c>
      <c r="E2223" s="127">
        <v>43830</v>
      </c>
      <c r="F2223" s="127">
        <v>43860</v>
      </c>
      <c r="G2223" s="129">
        <v>134330</v>
      </c>
    </row>
    <row r="2224" spans="1:7" x14ac:dyDescent="0.35">
      <c r="A2224" s="125" t="s">
        <v>11797</v>
      </c>
      <c r="B2224" s="125" t="s">
        <v>12739</v>
      </c>
      <c r="C2224" s="125" t="s">
        <v>12740</v>
      </c>
      <c r="D2224" s="126" t="s">
        <v>12751</v>
      </c>
      <c r="E2224" s="127">
        <v>43830</v>
      </c>
      <c r="F2224" s="127">
        <v>43860</v>
      </c>
      <c r="G2224" s="129">
        <v>52435</v>
      </c>
    </row>
    <row r="2225" spans="1:7" x14ac:dyDescent="0.35">
      <c r="A2225" s="125" t="s">
        <v>11797</v>
      </c>
      <c r="B2225" s="125" t="s">
        <v>12739</v>
      </c>
      <c r="C2225" s="125" t="s">
        <v>12740</v>
      </c>
      <c r="D2225" s="126" t="s">
        <v>12752</v>
      </c>
      <c r="E2225" s="127">
        <v>43830</v>
      </c>
      <c r="F2225" s="127">
        <v>43860</v>
      </c>
      <c r="G2225" s="129">
        <v>161196</v>
      </c>
    </row>
    <row r="2226" spans="1:7" x14ac:dyDescent="0.35">
      <c r="A2226" s="125" t="s">
        <v>11797</v>
      </c>
      <c r="B2226" s="125" t="s">
        <v>12739</v>
      </c>
      <c r="C2226" s="125" t="s">
        <v>12740</v>
      </c>
      <c r="D2226" s="126" t="s">
        <v>11240</v>
      </c>
      <c r="E2226" s="127">
        <v>43830</v>
      </c>
      <c r="F2226" s="127">
        <v>43860</v>
      </c>
      <c r="G2226" s="129">
        <v>161196</v>
      </c>
    </row>
    <row r="2227" spans="1:7" x14ac:dyDescent="0.35">
      <c r="A2227" s="125" t="s">
        <v>11797</v>
      </c>
      <c r="B2227" s="125" t="s">
        <v>12739</v>
      </c>
      <c r="C2227" s="125" t="s">
        <v>12740</v>
      </c>
      <c r="D2227" s="126" t="s">
        <v>11241</v>
      </c>
      <c r="E2227" s="127">
        <v>43830</v>
      </c>
      <c r="F2227" s="127">
        <v>43860</v>
      </c>
      <c r="G2227" s="129">
        <v>54005</v>
      </c>
    </row>
    <row r="2228" spans="1:7" x14ac:dyDescent="0.35">
      <c r="A2228" s="125" t="s">
        <v>11797</v>
      </c>
      <c r="B2228" s="125" t="s">
        <v>12739</v>
      </c>
      <c r="C2228" s="125" t="s">
        <v>12740</v>
      </c>
      <c r="D2228" s="126" t="s">
        <v>12373</v>
      </c>
      <c r="E2228" s="127">
        <v>43830</v>
      </c>
      <c r="F2228" s="127">
        <v>43860</v>
      </c>
      <c r="G2228" s="129">
        <v>145980</v>
      </c>
    </row>
    <row r="2229" spans="1:7" x14ac:dyDescent="0.35">
      <c r="A2229" s="125" t="s">
        <v>11797</v>
      </c>
      <c r="B2229" s="125" t="s">
        <v>12739</v>
      </c>
      <c r="C2229" s="125" t="s">
        <v>12740</v>
      </c>
      <c r="D2229" s="126" t="s">
        <v>11808</v>
      </c>
      <c r="E2229" s="127">
        <v>43830</v>
      </c>
      <c r="F2229" s="127">
        <v>43860</v>
      </c>
      <c r="G2229" s="129">
        <v>157161</v>
      </c>
    </row>
    <row r="2230" spans="1:7" x14ac:dyDescent="0.35">
      <c r="A2230" s="125" t="s">
        <v>11797</v>
      </c>
      <c r="B2230" s="125" t="s">
        <v>12739</v>
      </c>
      <c r="C2230" s="125" t="s">
        <v>12740</v>
      </c>
      <c r="D2230" s="126" t="s">
        <v>12088</v>
      </c>
      <c r="E2230" s="127">
        <v>43830</v>
      </c>
      <c r="F2230" s="127">
        <v>43860</v>
      </c>
      <c r="G2230" s="129">
        <v>97134</v>
      </c>
    </row>
    <row r="2231" spans="1:7" x14ac:dyDescent="0.35">
      <c r="A2231" s="125" t="s">
        <v>11797</v>
      </c>
      <c r="B2231" s="125" t="s">
        <v>12739</v>
      </c>
      <c r="C2231" s="125" t="s">
        <v>12740</v>
      </c>
      <c r="D2231" s="126" t="s">
        <v>12672</v>
      </c>
      <c r="E2231" s="127">
        <v>43830</v>
      </c>
      <c r="F2231" s="127">
        <v>43860</v>
      </c>
      <c r="G2231" s="129">
        <v>90592</v>
      </c>
    </row>
    <row r="2232" spans="1:7" x14ac:dyDescent="0.35">
      <c r="A2232" s="125" t="s">
        <v>11797</v>
      </c>
      <c r="B2232" s="125" t="s">
        <v>12739</v>
      </c>
      <c r="C2232" s="125" t="s">
        <v>12740</v>
      </c>
      <c r="D2232" s="126" t="s">
        <v>11913</v>
      </c>
      <c r="E2232" s="127">
        <v>43830</v>
      </c>
      <c r="F2232" s="127">
        <v>43860</v>
      </c>
      <c r="G2232" s="129">
        <v>31815</v>
      </c>
    </row>
    <row r="2233" spans="1:7" x14ac:dyDescent="0.35">
      <c r="A2233" s="125" t="s">
        <v>11797</v>
      </c>
      <c r="B2233" s="125" t="s">
        <v>12739</v>
      </c>
      <c r="C2233" s="125" t="s">
        <v>12740</v>
      </c>
      <c r="D2233" s="126" t="s">
        <v>12753</v>
      </c>
      <c r="E2233" s="127">
        <v>43830</v>
      </c>
      <c r="F2233" s="127">
        <v>43860</v>
      </c>
      <c r="G2233" s="129">
        <v>80598</v>
      </c>
    </row>
    <row r="2234" spans="1:7" x14ac:dyDescent="0.35">
      <c r="A2234" s="125" t="s">
        <v>11797</v>
      </c>
      <c r="B2234" s="125" t="s">
        <v>12739</v>
      </c>
      <c r="C2234" s="125" t="s">
        <v>12740</v>
      </c>
      <c r="D2234" s="126" t="s">
        <v>12754</v>
      </c>
      <c r="E2234" s="127">
        <v>43830</v>
      </c>
      <c r="F2234" s="127">
        <v>43860</v>
      </c>
      <c r="G2234" s="129">
        <v>78477</v>
      </c>
    </row>
    <row r="2235" spans="1:7" x14ac:dyDescent="0.35">
      <c r="A2235" s="125" t="s">
        <v>11797</v>
      </c>
      <c r="B2235" s="125" t="s">
        <v>12739</v>
      </c>
      <c r="C2235" s="125" t="s">
        <v>12740</v>
      </c>
      <c r="D2235" s="126" t="s">
        <v>11915</v>
      </c>
      <c r="E2235" s="127">
        <v>43830</v>
      </c>
      <c r="F2235" s="127">
        <v>43860</v>
      </c>
      <c r="G2235" s="129">
        <v>21210</v>
      </c>
    </row>
    <row r="2236" spans="1:7" x14ac:dyDescent="0.35">
      <c r="A2236" s="125" t="s">
        <v>11797</v>
      </c>
      <c r="B2236" s="125" t="s">
        <v>12739</v>
      </c>
      <c r="C2236" s="125" t="s">
        <v>12740</v>
      </c>
      <c r="D2236" s="126" t="s">
        <v>11916</v>
      </c>
      <c r="E2236" s="127">
        <v>43830</v>
      </c>
      <c r="F2236" s="127">
        <v>43860</v>
      </c>
      <c r="G2236" s="129">
        <v>48783</v>
      </c>
    </row>
    <row r="2237" spans="1:7" x14ac:dyDescent="0.35">
      <c r="A2237" s="125" t="s">
        <v>11797</v>
      </c>
      <c r="B2237" s="125" t="s">
        <v>12739</v>
      </c>
      <c r="C2237" s="125" t="s">
        <v>12740</v>
      </c>
      <c r="D2237" s="126" t="s">
        <v>12755</v>
      </c>
      <c r="E2237" s="127">
        <v>43830</v>
      </c>
      <c r="F2237" s="127">
        <v>43860</v>
      </c>
      <c r="G2237" s="129">
        <v>51328.2</v>
      </c>
    </row>
    <row r="2238" spans="1:7" x14ac:dyDescent="0.35">
      <c r="A2238" s="125" t="s">
        <v>11797</v>
      </c>
      <c r="B2238" s="125" t="s">
        <v>12739</v>
      </c>
      <c r="C2238" s="125" t="s">
        <v>12740</v>
      </c>
      <c r="D2238" s="126" t="s">
        <v>12756</v>
      </c>
      <c r="E2238" s="127">
        <v>43830</v>
      </c>
      <c r="F2238" s="127">
        <v>43860</v>
      </c>
      <c r="G2238" s="129">
        <v>152712</v>
      </c>
    </row>
    <row r="2239" spans="1:7" x14ac:dyDescent="0.35">
      <c r="A2239" s="125" t="s">
        <v>11797</v>
      </c>
      <c r="B2239" s="125" t="s">
        <v>12739</v>
      </c>
      <c r="C2239" s="125" t="s">
        <v>12740</v>
      </c>
      <c r="D2239" s="126" t="s">
        <v>12757</v>
      </c>
      <c r="E2239" s="127">
        <v>43830</v>
      </c>
      <c r="F2239" s="127">
        <v>43860</v>
      </c>
      <c r="G2239" s="129">
        <v>36057</v>
      </c>
    </row>
    <row r="2240" spans="1:7" x14ac:dyDescent="0.35">
      <c r="A2240" s="125" t="s">
        <v>11797</v>
      </c>
      <c r="B2240" s="125" t="s">
        <v>12739</v>
      </c>
      <c r="C2240" s="125" t="s">
        <v>12740</v>
      </c>
      <c r="D2240" s="126" t="s">
        <v>12758</v>
      </c>
      <c r="E2240" s="127">
        <v>43830</v>
      </c>
      <c r="F2240" s="127">
        <v>43860</v>
      </c>
      <c r="G2240" s="129">
        <v>116655</v>
      </c>
    </row>
    <row r="2241" spans="1:7" x14ac:dyDescent="0.35">
      <c r="A2241" s="125" t="s">
        <v>11797</v>
      </c>
      <c r="B2241" s="125" t="s">
        <v>12739</v>
      </c>
      <c r="C2241" s="125" t="s">
        <v>12740</v>
      </c>
      <c r="D2241" s="126" t="s">
        <v>12759</v>
      </c>
      <c r="E2241" s="127">
        <v>43830</v>
      </c>
      <c r="F2241" s="127">
        <v>43860</v>
      </c>
      <c r="G2241" s="129">
        <v>53025</v>
      </c>
    </row>
    <row r="2242" spans="1:7" x14ac:dyDescent="0.35">
      <c r="A2242" s="125" t="s">
        <v>11797</v>
      </c>
      <c r="B2242" s="125" t="s">
        <v>12739</v>
      </c>
      <c r="C2242" s="125" t="s">
        <v>12740</v>
      </c>
      <c r="D2242" s="126" t="s">
        <v>11918</v>
      </c>
      <c r="E2242" s="127">
        <v>43830</v>
      </c>
      <c r="F2242" s="127">
        <v>43860</v>
      </c>
      <c r="G2242" s="129">
        <v>57267</v>
      </c>
    </row>
    <row r="2243" spans="1:7" x14ac:dyDescent="0.35">
      <c r="A2243" s="125" t="s">
        <v>11797</v>
      </c>
      <c r="B2243" s="125" t="s">
        <v>12739</v>
      </c>
      <c r="C2243" s="125" t="s">
        <v>12740</v>
      </c>
      <c r="D2243" s="126" t="s">
        <v>12760</v>
      </c>
      <c r="E2243" s="127">
        <v>43830</v>
      </c>
      <c r="F2243" s="127">
        <v>43860</v>
      </c>
      <c r="G2243" s="129">
        <v>42420</v>
      </c>
    </row>
    <row r="2244" spans="1:7" x14ac:dyDescent="0.35">
      <c r="A2244" s="125" t="s">
        <v>11797</v>
      </c>
      <c r="B2244" s="125" t="s">
        <v>12739</v>
      </c>
      <c r="C2244" s="125" t="s">
        <v>12740</v>
      </c>
      <c r="D2244" s="126" t="s">
        <v>12761</v>
      </c>
      <c r="E2244" s="127">
        <v>43830</v>
      </c>
      <c r="F2244" s="127">
        <v>43860</v>
      </c>
      <c r="G2244" s="129">
        <v>94031</v>
      </c>
    </row>
    <row r="2245" spans="1:7" x14ac:dyDescent="0.35">
      <c r="A2245" s="125" t="s">
        <v>11797</v>
      </c>
      <c r="B2245" s="125" t="s">
        <v>12739</v>
      </c>
      <c r="C2245" s="125" t="s">
        <v>12740</v>
      </c>
      <c r="D2245" s="126" t="s">
        <v>11928</v>
      </c>
      <c r="E2245" s="127">
        <v>43830</v>
      </c>
      <c r="F2245" s="127">
        <v>43860</v>
      </c>
      <c r="G2245" s="129">
        <v>94031</v>
      </c>
    </row>
    <row r="2246" spans="1:7" x14ac:dyDescent="0.35">
      <c r="A2246" s="125" t="s">
        <v>11797</v>
      </c>
      <c r="B2246" s="125" t="s">
        <v>12739</v>
      </c>
      <c r="C2246" s="125" t="s">
        <v>12740</v>
      </c>
      <c r="D2246" s="126" t="s">
        <v>12762</v>
      </c>
      <c r="E2246" s="127">
        <v>43830</v>
      </c>
      <c r="F2246" s="127">
        <v>43860</v>
      </c>
      <c r="G2246" s="129">
        <v>53732</v>
      </c>
    </row>
    <row r="2247" spans="1:7" x14ac:dyDescent="0.35">
      <c r="A2247" s="125" t="s">
        <v>11797</v>
      </c>
      <c r="B2247" s="125" t="s">
        <v>12739</v>
      </c>
      <c r="C2247" s="125" t="s">
        <v>12740</v>
      </c>
      <c r="D2247" s="126" t="s">
        <v>11931</v>
      </c>
      <c r="E2247" s="127">
        <v>43830</v>
      </c>
      <c r="F2247" s="127">
        <v>43860</v>
      </c>
      <c r="G2247" s="129">
        <v>107464</v>
      </c>
    </row>
    <row r="2248" spans="1:7" x14ac:dyDescent="0.35">
      <c r="A2248" s="125" t="s">
        <v>11797</v>
      </c>
      <c r="B2248" s="125" t="s">
        <v>12739</v>
      </c>
      <c r="C2248" s="125" t="s">
        <v>12740</v>
      </c>
      <c r="D2248" s="126" t="s">
        <v>12763</v>
      </c>
      <c r="E2248" s="127">
        <v>43830</v>
      </c>
      <c r="F2248" s="127">
        <v>43860</v>
      </c>
      <c r="G2248" s="129">
        <v>214928</v>
      </c>
    </row>
    <row r="2249" spans="1:7" x14ac:dyDescent="0.35">
      <c r="A2249" s="125" t="s">
        <v>11797</v>
      </c>
      <c r="B2249" s="125" t="s">
        <v>12739</v>
      </c>
      <c r="C2249" s="125" t="s">
        <v>12740</v>
      </c>
      <c r="D2249" s="126" t="s">
        <v>12479</v>
      </c>
      <c r="E2249" s="127">
        <v>43830</v>
      </c>
      <c r="F2249" s="127">
        <v>43860</v>
      </c>
      <c r="G2249" s="129">
        <v>201495</v>
      </c>
    </row>
    <row r="2250" spans="1:7" x14ac:dyDescent="0.35">
      <c r="A2250" s="125" t="s">
        <v>11797</v>
      </c>
      <c r="B2250" s="125" t="s">
        <v>12764</v>
      </c>
      <c r="C2250" s="125" t="s">
        <v>12765</v>
      </c>
      <c r="D2250" s="126" t="s">
        <v>11608</v>
      </c>
      <c r="E2250" s="127">
        <v>43830</v>
      </c>
      <c r="F2250" s="127">
        <v>43860</v>
      </c>
      <c r="G2250" s="129">
        <v>47656</v>
      </c>
    </row>
    <row r="2251" spans="1:7" x14ac:dyDescent="0.35">
      <c r="A2251" s="125" t="s">
        <v>11797</v>
      </c>
      <c r="B2251" s="125" t="s">
        <v>12764</v>
      </c>
      <c r="C2251" s="125" t="s">
        <v>12765</v>
      </c>
      <c r="D2251" s="126" t="s">
        <v>11605</v>
      </c>
      <c r="E2251" s="127">
        <v>43830</v>
      </c>
      <c r="F2251" s="127">
        <v>43860</v>
      </c>
      <c r="G2251" s="129">
        <v>15960</v>
      </c>
    </row>
    <row r="2252" spans="1:7" x14ac:dyDescent="0.35">
      <c r="A2252" s="125" t="s">
        <v>11797</v>
      </c>
      <c r="B2252" s="125" t="s">
        <v>12764</v>
      </c>
      <c r="C2252" s="125" t="s">
        <v>12765</v>
      </c>
      <c r="D2252" s="126" t="s">
        <v>12053</v>
      </c>
      <c r="E2252" s="127">
        <v>43830</v>
      </c>
      <c r="F2252" s="127">
        <v>43860</v>
      </c>
      <c r="G2252" s="129">
        <v>51380</v>
      </c>
    </row>
    <row r="2253" spans="1:7" x14ac:dyDescent="0.35">
      <c r="A2253" s="125" t="s">
        <v>11797</v>
      </c>
      <c r="B2253" s="125" t="s">
        <v>12764</v>
      </c>
      <c r="C2253" s="125" t="s">
        <v>12765</v>
      </c>
      <c r="D2253" s="126" t="s">
        <v>12766</v>
      </c>
      <c r="E2253" s="127">
        <v>43830</v>
      </c>
      <c r="F2253" s="127">
        <v>43860</v>
      </c>
      <c r="G2253" s="129">
        <v>17290</v>
      </c>
    </row>
    <row r="2254" spans="1:7" x14ac:dyDescent="0.35">
      <c r="A2254" s="125" t="s">
        <v>11797</v>
      </c>
      <c r="B2254" s="125" t="s">
        <v>12764</v>
      </c>
      <c r="C2254" s="125" t="s">
        <v>12765</v>
      </c>
      <c r="D2254" s="126" t="s">
        <v>12027</v>
      </c>
      <c r="E2254" s="127">
        <v>43830</v>
      </c>
      <c r="F2254" s="127">
        <v>43860</v>
      </c>
      <c r="G2254" s="129">
        <v>17290</v>
      </c>
    </row>
    <row r="2255" spans="1:7" x14ac:dyDescent="0.35">
      <c r="A2255" s="125" t="s">
        <v>11797</v>
      </c>
      <c r="B2255" s="125" t="s">
        <v>12764</v>
      </c>
      <c r="C2255" s="125" t="s">
        <v>12765</v>
      </c>
      <c r="D2255" s="126" t="s">
        <v>12028</v>
      </c>
      <c r="E2255" s="127">
        <v>43830</v>
      </c>
      <c r="F2255" s="127">
        <v>43860</v>
      </c>
      <c r="G2255" s="129">
        <v>1596</v>
      </c>
    </row>
    <row r="2256" spans="1:7" x14ac:dyDescent="0.35">
      <c r="A2256" s="125" t="s">
        <v>11797</v>
      </c>
      <c r="B2256" s="125" t="s">
        <v>12764</v>
      </c>
      <c r="C2256" s="125" t="s">
        <v>12765</v>
      </c>
      <c r="D2256" s="126" t="s">
        <v>12324</v>
      </c>
      <c r="E2256" s="127">
        <v>43830</v>
      </c>
      <c r="F2256" s="127">
        <v>43860</v>
      </c>
      <c r="G2256" s="129">
        <v>14630</v>
      </c>
    </row>
    <row r="2257" spans="1:7" x14ac:dyDescent="0.35">
      <c r="A2257" s="125" t="s">
        <v>11797</v>
      </c>
      <c r="B2257" s="125" t="s">
        <v>12764</v>
      </c>
      <c r="C2257" s="125" t="s">
        <v>12765</v>
      </c>
      <c r="D2257" s="126" t="s">
        <v>11584</v>
      </c>
      <c r="E2257" s="127">
        <v>43830</v>
      </c>
      <c r="F2257" s="127">
        <v>43860</v>
      </c>
      <c r="G2257" s="129">
        <v>14630</v>
      </c>
    </row>
    <row r="2258" spans="1:7" x14ac:dyDescent="0.35">
      <c r="A2258" s="125" t="s">
        <v>11797</v>
      </c>
      <c r="B2258" s="125" t="s">
        <v>12764</v>
      </c>
      <c r="C2258" s="125" t="s">
        <v>12765</v>
      </c>
      <c r="D2258" s="126" t="s">
        <v>12759</v>
      </c>
      <c r="E2258" s="127">
        <v>43830</v>
      </c>
      <c r="F2258" s="127">
        <v>43860</v>
      </c>
      <c r="G2258" s="129">
        <v>31108</v>
      </c>
    </row>
    <row r="2259" spans="1:7" x14ac:dyDescent="0.35">
      <c r="A2259" s="125" t="s">
        <v>11797</v>
      </c>
      <c r="B2259" s="125" t="s">
        <v>12764</v>
      </c>
      <c r="C2259" s="125" t="s">
        <v>12765</v>
      </c>
      <c r="D2259" s="126" t="s">
        <v>12416</v>
      </c>
      <c r="E2259" s="127">
        <v>43861</v>
      </c>
      <c r="F2259" s="127">
        <v>43889</v>
      </c>
      <c r="G2259" s="129">
        <v>34580</v>
      </c>
    </row>
    <row r="2260" spans="1:7" x14ac:dyDescent="0.35">
      <c r="A2260" s="125" t="s">
        <v>11797</v>
      </c>
      <c r="B2260" s="125" t="s">
        <v>12767</v>
      </c>
      <c r="C2260" s="125" t="s">
        <v>12768</v>
      </c>
      <c r="D2260" s="126" t="s">
        <v>11811</v>
      </c>
      <c r="E2260" s="127">
        <v>43830</v>
      </c>
      <c r="F2260" s="127">
        <v>43860</v>
      </c>
      <c r="G2260" s="129">
        <v>13362</v>
      </c>
    </row>
    <row r="2261" spans="1:7" x14ac:dyDescent="0.35">
      <c r="A2261" s="125" t="s">
        <v>11797</v>
      </c>
      <c r="B2261" s="125" t="s">
        <v>12767</v>
      </c>
      <c r="C2261" s="125" t="s">
        <v>12768</v>
      </c>
      <c r="D2261" s="126" t="s">
        <v>11614</v>
      </c>
      <c r="E2261" s="127">
        <v>43830</v>
      </c>
      <c r="F2261" s="127">
        <v>43860</v>
      </c>
      <c r="G2261" s="129">
        <v>11135</v>
      </c>
    </row>
    <row r="2262" spans="1:7" x14ac:dyDescent="0.35">
      <c r="A2262" s="125" t="s">
        <v>11797</v>
      </c>
      <c r="B2262" s="125" t="s">
        <v>12767</v>
      </c>
      <c r="C2262" s="125" t="s">
        <v>12768</v>
      </c>
      <c r="D2262" s="126" t="s">
        <v>11813</v>
      </c>
      <c r="E2262" s="127">
        <v>43830</v>
      </c>
      <c r="F2262" s="127">
        <v>43860</v>
      </c>
      <c r="G2262" s="129">
        <v>13362</v>
      </c>
    </row>
    <row r="2263" spans="1:7" x14ac:dyDescent="0.35">
      <c r="A2263" s="125" t="s">
        <v>11797</v>
      </c>
      <c r="B2263" s="125" t="s">
        <v>12767</v>
      </c>
      <c r="C2263" s="125" t="s">
        <v>12768</v>
      </c>
      <c r="D2263" s="126" t="s">
        <v>11814</v>
      </c>
      <c r="E2263" s="127">
        <v>43830</v>
      </c>
      <c r="F2263" s="127">
        <v>43860</v>
      </c>
      <c r="G2263" s="129">
        <v>11135</v>
      </c>
    </row>
    <row r="2264" spans="1:7" x14ac:dyDescent="0.35">
      <c r="A2264" s="125" t="s">
        <v>11797</v>
      </c>
      <c r="B2264" s="125" t="s">
        <v>12767</v>
      </c>
      <c r="C2264" s="125" t="s">
        <v>12768</v>
      </c>
      <c r="D2264" s="126" t="s">
        <v>12066</v>
      </c>
      <c r="E2264" s="127">
        <v>43830</v>
      </c>
      <c r="F2264" s="127">
        <v>43860</v>
      </c>
      <c r="G2264" s="129">
        <v>13362</v>
      </c>
    </row>
    <row r="2265" spans="1:7" x14ac:dyDescent="0.35">
      <c r="A2265" s="125" t="s">
        <v>11797</v>
      </c>
      <c r="B2265" s="125" t="s">
        <v>12767</v>
      </c>
      <c r="C2265" s="125" t="s">
        <v>12768</v>
      </c>
      <c r="D2265" s="126" t="s">
        <v>11816</v>
      </c>
      <c r="E2265" s="127">
        <v>43830</v>
      </c>
      <c r="F2265" s="127">
        <v>43860</v>
      </c>
      <c r="G2265" s="129">
        <v>11133</v>
      </c>
    </row>
    <row r="2266" spans="1:7" x14ac:dyDescent="0.35">
      <c r="A2266" s="125" t="s">
        <v>11797</v>
      </c>
      <c r="B2266" s="125" t="s">
        <v>12767</v>
      </c>
      <c r="C2266" s="125" t="s">
        <v>12768</v>
      </c>
      <c r="D2266" s="126" t="s">
        <v>11817</v>
      </c>
      <c r="E2266" s="127">
        <v>43830</v>
      </c>
      <c r="F2266" s="127">
        <v>43860</v>
      </c>
      <c r="G2266" s="129">
        <v>11135</v>
      </c>
    </row>
    <row r="2267" spans="1:7" x14ac:dyDescent="0.35">
      <c r="A2267" s="125" t="s">
        <v>11797</v>
      </c>
      <c r="B2267" s="125" t="s">
        <v>12767</v>
      </c>
      <c r="C2267" s="125" t="s">
        <v>12768</v>
      </c>
      <c r="D2267" s="126" t="s">
        <v>12067</v>
      </c>
      <c r="E2267" s="127">
        <v>43830</v>
      </c>
      <c r="F2267" s="127">
        <v>43860</v>
      </c>
      <c r="G2267" s="129">
        <v>13362</v>
      </c>
    </row>
    <row r="2268" spans="1:7" x14ac:dyDescent="0.35">
      <c r="A2268" s="125" t="s">
        <v>11797</v>
      </c>
      <c r="B2268" s="125" t="s">
        <v>12767</v>
      </c>
      <c r="C2268" s="125" t="s">
        <v>12768</v>
      </c>
      <c r="D2268" s="126" t="s">
        <v>12068</v>
      </c>
      <c r="E2268" s="127">
        <v>43830</v>
      </c>
      <c r="F2268" s="127">
        <v>43860</v>
      </c>
      <c r="G2268" s="129">
        <v>13362</v>
      </c>
    </row>
    <row r="2269" spans="1:7" x14ac:dyDescent="0.35">
      <c r="A2269" s="125" t="s">
        <v>11797</v>
      </c>
      <c r="B2269" s="125" t="s">
        <v>12767</v>
      </c>
      <c r="C2269" s="125" t="s">
        <v>12768</v>
      </c>
      <c r="D2269" s="126" t="s">
        <v>12069</v>
      </c>
      <c r="E2269" s="127">
        <v>43830</v>
      </c>
      <c r="F2269" s="127">
        <v>43860</v>
      </c>
      <c r="G2269" s="129">
        <v>11135</v>
      </c>
    </row>
    <row r="2270" spans="1:7" x14ac:dyDescent="0.35">
      <c r="A2270" s="125" t="s">
        <v>11797</v>
      </c>
      <c r="B2270" s="125" t="s">
        <v>12767</v>
      </c>
      <c r="C2270" s="125" t="s">
        <v>12768</v>
      </c>
      <c r="D2270" s="126" t="s">
        <v>12019</v>
      </c>
      <c r="E2270" s="127">
        <v>43830</v>
      </c>
      <c r="F2270" s="127">
        <v>43860</v>
      </c>
      <c r="G2270" s="129">
        <v>11135</v>
      </c>
    </row>
    <row r="2271" spans="1:7" x14ac:dyDescent="0.35">
      <c r="A2271" s="125" t="s">
        <v>11797</v>
      </c>
      <c r="B2271" s="125" t="s">
        <v>12767</v>
      </c>
      <c r="C2271" s="125" t="s">
        <v>12768</v>
      </c>
      <c r="D2271" s="126" t="s">
        <v>12070</v>
      </c>
      <c r="E2271" s="127">
        <v>43830</v>
      </c>
      <c r="F2271" s="127">
        <v>43860</v>
      </c>
      <c r="G2271" s="129">
        <v>13362</v>
      </c>
    </row>
    <row r="2272" spans="1:7" x14ac:dyDescent="0.35">
      <c r="A2272" s="125" t="s">
        <v>11797</v>
      </c>
      <c r="B2272" s="125" t="s">
        <v>12767</v>
      </c>
      <c r="C2272" s="125" t="s">
        <v>12768</v>
      </c>
      <c r="D2272" s="126" t="s">
        <v>12071</v>
      </c>
      <c r="E2272" s="127">
        <v>43830</v>
      </c>
      <c r="F2272" s="127">
        <v>43860</v>
      </c>
      <c r="G2272" s="129">
        <v>11135</v>
      </c>
    </row>
    <row r="2273" spans="1:7" x14ac:dyDescent="0.35">
      <c r="A2273" s="125" t="s">
        <v>11797</v>
      </c>
      <c r="B2273" s="125" t="s">
        <v>12767</v>
      </c>
      <c r="C2273" s="125" t="s">
        <v>12768</v>
      </c>
      <c r="D2273" s="126" t="s">
        <v>12072</v>
      </c>
      <c r="E2273" s="127">
        <v>43830</v>
      </c>
      <c r="F2273" s="127">
        <v>43860</v>
      </c>
      <c r="G2273" s="129">
        <v>11135</v>
      </c>
    </row>
    <row r="2274" spans="1:7" x14ac:dyDescent="0.35">
      <c r="A2274" s="125" t="s">
        <v>11797</v>
      </c>
      <c r="B2274" s="125" t="s">
        <v>12767</v>
      </c>
      <c r="C2274" s="125" t="s">
        <v>12768</v>
      </c>
      <c r="D2274" s="126" t="s">
        <v>12073</v>
      </c>
      <c r="E2274" s="127">
        <v>43830</v>
      </c>
      <c r="F2274" s="127">
        <v>43860</v>
      </c>
      <c r="G2274" s="129">
        <v>11135</v>
      </c>
    </row>
    <row r="2275" spans="1:7" x14ac:dyDescent="0.35">
      <c r="A2275" s="125" t="s">
        <v>11797</v>
      </c>
      <c r="B2275" s="125" t="s">
        <v>12767</v>
      </c>
      <c r="C2275" s="125" t="s">
        <v>12768</v>
      </c>
      <c r="D2275" s="126" t="s">
        <v>12074</v>
      </c>
      <c r="E2275" s="127">
        <v>43830</v>
      </c>
      <c r="F2275" s="127">
        <v>43860</v>
      </c>
      <c r="G2275" s="129">
        <v>11135</v>
      </c>
    </row>
    <row r="2276" spans="1:7" x14ac:dyDescent="0.35">
      <c r="A2276" s="125" t="s">
        <v>11797</v>
      </c>
      <c r="B2276" s="125" t="s">
        <v>12767</v>
      </c>
      <c r="C2276" s="125" t="s">
        <v>12768</v>
      </c>
      <c r="D2276" s="126" t="s">
        <v>12075</v>
      </c>
      <c r="E2276" s="127">
        <v>43830</v>
      </c>
      <c r="F2276" s="127">
        <v>43860</v>
      </c>
      <c r="G2276" s="129">
        <v>11135</v>
      </c>
    </row>
    <row r="2277" spans="1:7" x14ac:dyDescent="0.35">
      <c r="A2277" s="125" t="s">
        <v>11797</v>
      </c>
      <c r="B2277" s="125" t="s">
        <v>12767</v>
      </c>
      <c r="C2277" s="125" t="s">
        <v>12768</v>
      </c>
      <c r="D2277" s="126" t="s">
        <v>12076</v>
      </c>
      <c r="E2277" s="127">
        <v>43830</v>
      </c>
      <c r="F2277" s="127">
        <v>43860</v>
      </c>
      <c r="G2277" s="129">
        <v>2227</v>
      </c>
    </row>
    <row r="2278" spans="1:7" x14ac:dyDescent="0.35">
      <c r="A2278" s="125" t="s">
        <v>11797</v>
      </c>
      <c r="B2278" s="125" t="s">
        <v>12767</v>
      </c>
      <c r="C2278" s="125" t="s">
        <v>12768</v>
      </c>
      <c r="D2278" s="126" t="s">
        <v>12077</v>
      </c>
      <c r="E2278" s="127">
        <v>43830</v>
      </c>
      <c r="F2278" s="127">
        <v>43860</v>
      </c>
      <c r="G2278" s="129">
        <v>6681</v>
      </c>
    </row>
    <row r="2279" spans="1:7" x14ac:dyDescent="0.35">
      <c r="A2279" s="125" t="s">
        <v>11797</v>
      </c>
      <c r="B2279" s="125" t="s">
        <v>12767</v>
      </c>
      <c r="C2279" s="125" t="s">
        <v>12768</v>
      </c>
      <c r="D2279" s="126" t="s">
        <v>11618</v>
      </c>
      <c r="E2279" s="127">
        <v>43830</v>
      </c>
      <c r="F2279" s="127">
        <v>43860</v>
      </c>
      <c r="G2279" s="129">
        <v>11135</v>
      </c>
    </row>
    <row r="2280" spans="1:7" x14ac:dyDescent="0.35">
      <c r="A2280" s="125" t="s">
        <v>11797</v>
      </c>
      <c r="B2280" s="125" t="s">
        <v>12769</v>
      </c>
      <c r="C2280" s="125" t="s">
        <v>12770</v>
      </c>
      <c r="D2280" s="126" t="s">
        <v>12085</v>
      </c>
      <c r="E2280" s="127">
        <v>43830</v>
      </c>
      <c r="F2280" s="127">
        <v>43860</v>
      </c>
      <c r="G2280" s="129">
        <v>18262</v>
      </c>
    </row>
    <row r="2281" spans="1:7" x14ac:dyDescent="0.35">
      <c r="A2281" s="125" t="s">
        <v>11797</v>
      </c>
      <c r="B2281" s="125" t="s">
        <v>12769</v>
      </c>
      <c r="C2281" s="125" t="s">
        <v>12770</v>
      </c>
      <c r="D2281" s="126" t="s">
        <v>11828</v>
      </c>
      <c r="E2281" s="127">
        <v>43830</v>
      </c>
      <c r="F2281" s="127">
        <v>43860</v>
      </c>
      <c r="G2281" s="129">
        <v>13362</v>
      </c>
    </row>
    <row r="2282" spans="1:7" x14ac:dyDescent="0.35">
      <c r="A2282" s="125" t="s">
        <v>11797</v>
      </c>
      <c r="B2282" s="125" t="s">
        <v>12769</v>
      </c>
      <c r="C2282" s="125" t="s">
        <v>12770</v>
      </c>
      <c r="D2282" s="126" t="s">
        <v>11829</v>
      </c>
      <c r="E2282" s="127">
        <v>43830</v>
      </c>
      <c r="F2282" s="127">
        <v>43860</v>
      </c>
      <c r="G2282" s="129">
        <v>11135</v>
      </c>
    </row>
    <row r="2283" spans="1:7" x14ac:dyDescent="0.35">
      <c r="A2283" s="125" t="s">
        <v>11797</v>
      </c>
      <c r="B2283" s="125" t="s">
        <v>12769</v>
      </c>
      <c r="C2283" s="125" t="s">
        <v>12770</v>
      </c>
      <c r="D2283" s="126" t="s">
        <v>12048</v>
      </c>
      <c r="E2283" s="127">
        <v>43830</v>
      </c>
      <c r="F2283" s="127">
        <v>43860</v>
      </c>
      <c r="G2283" s="129">
        <v>11804</v>
      </c>
    </row>
    <row r="2284" spans="1:7" x14ac:dyDescent="0.35">
      <c r="A2284" s="125" t="s">
        <v>11797</v>
      </c>
      <c r="B2284" s="125" t="s">
        <v>12769</v>
      </c>
      <c r="C2284" s="125" t="s">
        <v>12770</v>
      </c>
      <c r="D2284" s="126" t="s">
        <v>11815</v>
      </c>
      <c r="E2284" s="127">
        <v>43830</v>
      </c>
      <c r="F2284" s="127">
        <v>43860</v>
      </c>
      <c r="G2284" s="129">
        <v>13362</v>
      </c>
    </row>
    <row r="2285" spans="1:7" x14ac:dyDescent="0.35">
      <c r="A2285" s="125" t="s">
        <v>11797</v>
      </c>
      <c r="B2285" s="125" t="s">
        <v>12769</v>
      </c>
      <c r="C2285" s="125" t="s">
        <v>12770</v>
      </c>
      <c r="D2285" s="126" t="s">
        <v>11841</v>
      </c>
      <c r="E2285" s="127">
        <v>43830</v>
      </c>
      <c r="F2285" s="127">
        <v>43860</v>
      </c>
      <c r="G2285" s="129">
        <v>11135</v>
      </c>
    </row>
    <row r="2286" spans="1:7" x14ac:dyDescent="0.35">
      <c r="A2286" s="125" t="s">
        <v>11797</v>
      </c>
      <c r="B2286" s="125" t="s">
        <v>12769</v>
      </c>
      <c r="C2286" s="125" t="s">
        <v>12770</v>
      </c>
      <c r="D2286" s="126" t="s">
        <v>11842</v>
      </c>
      <c r="E2286" s="127">
        <v>43830</v>
      </c>
      <c r="F2286" s="127">
        <v>43860</v>
      </c>
      <c r="G2286" s="129">
        <v>11135</v>
      </c>
    </row>
    <row r="2287" spans="1:7" x14ac:dyDescent="0.35">
      <c r="A2287" s="125" t="s">
        <v>11797</v>
      </c>
      <c r="B2287" s="125" t="s">
        <v>12771</v>
      </c>
      <c r="C2287" s="125" t="s">
        <v>12772</v>
      </c>
      <c r="D2287" s="126" t="s">
        <v>12085</v>
      </c>
      <c r="E2287" s="127">
        <v>43830</v>
      </c>
      <c r="F2287" s="127">
        <v>43860</v>
      </c>
      <c r="G2287" s="129">
        <v>11135</v>
      </c>
    </row>
    <row r="2288" spans="1:7" x14ac:dyDescent="0.35">
      <c r="A2288" s="125" t="s">
        <v>11797</v>
      </c>
      <c r="B2288" s="125" t="s">
        <v>12771</v>
      </c>
      <c r="C2288" s="125" t="s">
        <v>12772</v>
      </c>
      <c r="D2288" s="126" t="s">
        <v>11614</v>
      </c>
      <c r="E2288" s="127">
        <v>43830</v>
      </c>
      <c r="F2288" s="127">
        <v>43860</v>
      </c>
      <c r="G2288" s="129">
        <v>2227</v>
      </c>
    </row>
    <row r="2289" spans="1:7" x14ac:dyDescent="0.35">
      <c r="A2289" s="125" t="s">
        <v>11797</v>
      </c>
      <c r="B2289" s="125" t="s">
        <v>12771</v>
      </c>
      <c r="C2289" s="125" t="s">
        <v>12772</v>
      </c>
      <c r="D2289" s="126" t="s">
        <v>11829</v>
      </c>
      <c r="E2289" s="127">
        <v>43830</v>
      </c>
      <c r="F2289" s="127">
        <v>43860</v>
      </c>
      <c r="G2289" s="129">
        <v>8908</v>
      </c>
    </row>
    <row r="2290" spans="1:7" x14ac:dyDescent="0.35">
      <c r="A2290" s="125" t="s">
        <v>11797</v>
      </c>
      <c r="B2290" s="125" t="s">
        <v>12771</v>
      </c>
      <c r="C2290" s="125" t="s">
        <v>12772</v>
      </c>
      <c r="D2290" s="126" t="s">
        <v>12048</v>
      </c>
      <c r="E2290" s="127">
        <v>43830</v>
      </c>
      <c r="F2290" s="127">
        <v>43860</v>
      </c>
      <c r="G2290" s="129">
        <v>13362</v>
      </c>
    </row>
    <row r="2291" spans="1:7" x14ac:dyDescent="0.35">
      <c r="A2291" s="125" t="s">
        <v>11797</v>
      </c>
      <c r="B2291" s="125" t="s">
        <v>12771</v>
      </c>
      <c r="C2291" s="125" t="s">
        <v>12772</v>
      </c>
      <c r="D2291" s="126" t="s">
        <v>11815</v>
      </c>
      <c r="E2291" s="127">
        <v>43830</v>
      </c>
      <c r="F2291" s="127">
        <v>43860</v>
      </c>
      <c r="G2291" s="129">
        <v>11135</v>
      </c>
    </row>
    <row r="2292" spans="1:7" x14ac:dyDescent="0.35">
      <c r="A2292" s="125" t="s">
        <v>11797</v>
      </c>
      <c r="B2292" s="125" t="s">
        <v>12771</v>
      </c>
      <c r="C2292" s="125" t="s">
        <v>12772</v>
      </c>
      <c r="D2292" s="126" t="s">
        <v>11841</v>
      </c>
      <c r="E2292" s="127">
        <v>43830</v>
      </c>
      <c r="F2292" s="127">
        <v>43860</v>
      </c>
      <c r="G2292" s="129">
        <v>11135</v>
      </c>
    </row>
    <row r="2293" spans="1:7" x14ac:dyDescent="0.35">
      <c r="A2293" s="125" t="s">
        <v>11797</v>
      </c>
      <c r="B2293" s="125" t="s">
        <v>12771</v>
      </c>
      <c r="C2293" s="125" t="s">
        <v>12772</v>
      </c>
      <c r="D2293" s="126" t="s">
        <v>11842</v>
      </c>
      <c r="E2293" s="127">
        <v>43830</v>
      </c>
      <c r="F2293" s="127">
        <v>43860</v>
      </c>
      <c r="G2293" s="129">
        <v>11135</v>
      </c>
    </row>
    <row r="2294" spans="1:7" x14ac:dyDescent="0.35">
      <c r="A2294" s="125" t="s">
        <v>11797</v>
      </c>
      <c r="B2294" s="125" t="s">
        <v>12773</v>
      </c>
      <c r="C2294" s="125" t="s">
        <v>12774</v>
      </c>
      <c r="D2294" s="126" t="s">
        <v>12775</v>
      </c>
      <c r="E2294" s="127">
        <v>43830</v>
      </c>
      <c r="F2294" s="127">
        <v>43860</v>
      </c>
      <c r="G2294" s="129">
        <v>8908</v>
      </c>
    </row>
    <row r="2295" spans="1:7" x14ac:dyDescent="0.35">
      <c r="A2295" s="125" t="s">
        <v>11797</v>
      </c>
      <c r="B2295" s="125" t="s">
        <v>12773</v>
      </c>
      <c r="C2295" s="125" t="s">
        <v>12774</v>
      </c>
      <c r="D2295" s="126" t="s">
        <v>11811</v>
      </c>
      <c r="E2295" s="127">
        <v>43830</v>
      </c>
      <c r="F2295" s="127">
        <v>43860</v>
      </c>
      <c r="G2295" s="129">
        <v>11241</v>
      </c>
    </row>
    <row r="2296" spans="1:7" x14ac:dyDescent="0.35">
      <c r="A2296" s="125" t="s">
        <v>11797</v>
      </c>
      <c r="B2296" s="125" t="s">
        <v>12773</v>
      </c>
      <c r="C2296" s="125" t="s">
        <v>12774</v>
      </c>
      <c r="D2296" s="126" t="s">
        <v>12366</v>
      </c>
      <c r="E2296" s="127">
        <v>43830</v>
      </c>
      <c r="F2296" s="127">
        <v>43860</v>
      </c>
      <c r="G2296" s="129">
        <v>11135</v>
      </c>
    </row>
    <row r="2297" spans="1:7" x14ac:dyDescent="0.35">
      <c r="A2297" s="125" t="s">
        <v>11797</v>
      </c>
      <c r="B2297" s="125" t="s">
        <v>12773</v>
      </c>
      <c r="C2297" s="125" t="s">
        <v>12774</v>
      </c>
      <c r="D2297" s="126" t="s">
        <v>11814</v>
      </c>
      <c r="E2297" s="127">
        <v>43830</v>
      </c>
      <c r="F2297" s="127">
        <v>43860</v>
      </c>
      <c r="G2297" s="129">
        <v>9892</v>
      </c>
    </row>
    <row r="2298" spans="1:7" x14ac:dyDescent="0.35">
      <c r="A2298" s="125" t="s">
        <v>11797</v>
      </c>
      <c r="B2298" s="125" t="s">
        <v>12773</v>
      </c>
      <c r="C2298" s="125" t="s">
        <v>12774</v>
      </c>
      <c r="D2298" s="126" t="s">
        <v>12066</v>
      </c>
      <c r="E2298" s="127">
        <v>43830</v>
      </c>
      <c r="F2298" s="127">
        <v>43860</v>
      </c>
      <c r="G2298" s="129">
        <v>7063</v>
      </c>
    </row>
    <row r="2299" spans="1:7" x14ac:dyDescent="0.35">
      <c r="A2299" s="125" t="s">
        <v>11797</v>
      </c>
      <c r="B2299" s="125" t="s">
        <v>12773</v>
      </c>
      <c r="C2299" s="125" t="s">
        <v>12774</v>
      </c>
      <c r="D2299" s="126" t="s">
        <v>12776</v>
      </c>
      <c r="E2299" s="127">
        <v>43830</v>
      </c>
      <c r="F2299" s="127">
        <v>43860</v>
      </c>
      <c r="G2299" s="129">
        <v>11135</v>
      </c>
    </row>
    <row r="2300" spans="1:7" x14ac:dyDescent="0.35">
      <c r="A2300" s="125" t="s">
        <v>11797</v>
      </c>
      <c r="B2300" s="125" t="s">
        <v>12773</v>
      </c>
      <c r="C2300" s="125" t="s">
        <v>12774</v>
      </c>
      <c r="D2300" s="126" t="s">
        <v>11817</v>
      </c>
      <c r="E2300" s="127">
        <v>43830</v>
      </c>
      <c r="F2300" s="127">
        <v>43860</v>
      </c>
      <c r="G2300" s="129">
        <v>8908</v>
      </c>
    </row>
    <row r="2301" spans="1:7" x14ac:dyDescent="0.35">
      <c r="A2301" s="125" t="s">
        <v>11797</v>
      </c>
      <c r="B2301" s="125" t="s">
        <v>12773</v>
      </c>
      <c r="C2301" s="125" t="s">
        <v>12774</v>
      </c>
      <c r="D2301" s="126" t="s">
        <v>12067</v>
      </c>
      <c r="E2301" s="127">
        <v>43830</v>
      </c>
      <c r="F2301" s="127">
        <v>43860</v>
      </c>
      <c r="G2301" s="129">
        <v>11135</v>
      </c>
    </row>
    <row r="2302" spans="1:7" x14ac:dyDescent="0.35">
      <c r="A2302" s="125" t="s">
        <v>11797</v>
      </c>
      <c r="B2302" s="125" t="s">
        <v>12773</v>
      </c>
      <c r="C2302" s="125" t="s">
        <v>12774</v>
      </c>
      <c r="D2302" s="126" t="s">
        <v>12068</v>
      </c>
      <c r="E2302" s="127">
        <v>43830</v>
      </c>
      <c r="F2302" s="127">
        <v>43860</v>
      </c>
      <c r="G2302" s="129">
        <v>11135</v>
      </c>
    </row>
    <row r="2303" spans="1:7" x14ac:dyDescent="0.35">
      <c r="A2303" s="125" t="s">
        <v>11797</v>
      </c>
      <c r="B2303" s="125" t="s">
        <v>12773</v>
      </c>
      <c r="C2303" s="125" t="s">
        <v>12774</v>
      </c>
      <c r="D2303" s="126" t="s">
        <v>12086</v>
      </c>
      <c r="E2303" s="127">
        <v>43830</v>
      </c>
      <c r="F2303" s="127">
        <v>43860</v>
      </c>
      <c r="G2303" s="129">
        <v>7063</v>
      </c>
    </row>
    <row r="2304" spans="1:7" x14ac:dyDescent="0.35">
      <c r="A2304" s="125" t="s">
        <v>11797</v>
      </c>
      <c r="B2304" s="125" t="s">
        <v>12773</v>
      </c>
      <c r="C2304" s="125" t="s">
        <v>12774</v>
      </c>
      <c r="D2304" s="126" t="s">
        <v>12777</v>
      </c>
      <c r="E2304" s="127">
        <v>43830</v>
      </c>
      <c r="F2304" s="127">
        <v>43860</v>
      </c>
      <c r="G2304" s="129">
        <v>2474.5</v>
      </c>
    </row>
    <row r="2305" spans="1:7" x14ac:dyDescent="0.35">
      <c r="A2305" s="125" t="s">
        <v>11797</v>
      </c>
      <c r="B2305" s="125" t="s">
        <v>12773</v>
      </c>
      <c r="C2305" s="125" t="s">
        <v>12774</v>
      </c>
      <c r="D2305" s="126" t="s">
        <v>11930</v>
      </c>
      <c r="E2305" s="127">
        <v>43830</v>
      </c>
      <c r="F2305" s="127">
        <v>43860</v>
      </c>
      <c r="G2305" s="129">
        <v>6787.2</v>
      </c>
    </row>
    <row r="2306" spans="1:7" x14ac:dyDescent="0.35">
      <c r="A2306" s="125" t="s">
        <v>11797</v>
      </c>
      <c r="B2306" s="125" t="s">
        <v>12773</v>
      </c>
      <c r="C2306" s="125" t="s">
        <v>12774</v>
      </c>
      <c r="D2306" s="126" t="s">
        <v>12591</v>
      </c>
      <c r="E2306" s="127">
        <v>43830</v>
      </c>
      <c r="F2306" s="127">
        <v>43860</v>
      </c>
      <c r="G2306" s="129">
        <v>8908.2000000000007</v>
      </c>
    </row>
    <row r="2307" spans="1:7" x14ac:dyDescent="0.35">
      <c r="A2307" s="125" t="s">
        <v>11797</v>
      </c>
      <c r="B2307" s="125" t="s">
        <v>12778</v>
      </c>
      <c r="C2307" s="125" t="s">
        <v>12779</v>
      </c>
      <c r="D2307" s="126" t="s">
        <v>12085</v>
      </c>
      <c r="E2307" s="127">
        <v>43830</v>
      </c>
      <c r="F2307" s="127">
        <v>43860</v>
      </c>
      <c r="G2307" s="129">
        <v>11135</v>
      </c>
    </row>
    <row r="2308" spans="1:7" x14ac:dyDescent="0.35">
      <c r="A2308" s="125" t="s">
        <v>11797</v>
      </c>
      <c r="B2308" s="125" t="s">
        <v>12778</v>
      </c>
      <c r="C2308" s="125" t="s">
        <v>12779</v>
      </c>
      <c r="D2308" s="126" t="s">
        <v>11614</v>
      </c>
      <c r="E2308" s="127">
        <v>43830</v>
      </c>
      <c r="F2308" s="127">
        <v>43860</v>
      </c>
      <c r="G2308" s="129">
        <v>8908</v>
      </c>
    </row>
    <row r="2309" spans="1:7" x14ac:dyDescent="0.35">
      <c r="A2309" s="125" t="s">
        <v>11797</v>
      </c>
      <c r="B2309" s="125" t="s">
        <v>12778</v>
      </c>
      <c r="C2309" s="125" t="s">
        <v>12779</v>
      </c>
      <c r="D2309" s="126" t="s">
        <v>11829</v>
      </c>
      <c r="E2309" s="127">
        <v>43830</v>
      </c>
      <c r="F2309" s="127">
        <v>43860</v>
      </c>
      <c r="G2309" s="129">
        <v>13362</v>
      </c>
    </row>
    <row r="2310" spans="1:7" x14ac:dyDescent="0.35">
      <c r="A2310" s="125" t="s">
        <v>11797</v>
      </c>
      <c r="B2310" s="125" t="s">
        <v>12778</v>
      </c>
      <c r="C2310" s="125" t="s">
        <v>12779</v>
      </c>
      <c r="D2310" s="126" t="s">
        <v>12048</v>
      </c>
      <c r="E2310" s="127">
        <v>43830</v>
      </c>
      <c r="F2310" s="127">
        <v>43860</v>
      </c>
      <c r="G2310" s="129">
        <v>11135</v>
      </c>
    </row>
    <row r="2311" spans="1:7" x14ac:dyDescent="0.35">
      <c r="A2311" s="125" t="s">
        <v>11797</v>
      </c>
      <c r="B2311" s="125" t="s">
        <v>12778</v>
      </c>
      <c r="C2311" s="125" t="s">
        <v>12779</v>
      </c>
      <c r="D2311" s="126" t="s">
        <v>11815</v>
      </c>
      <c r="E2311" s="127">
        <v>43830</v>
      </c>
      <c r="F2311" s="127">
        <v>43860</v>
      </c>
      <c r="G2311" s="129">
        <v>13362</v>
      </c>
    </row>
    <row r="2312" spans="1:7" x14ac:dyDescent="0.35">
      <c r="A2312" s="125" t="s">
        <v>11797</v>
      </c>
      <c r="B2312" s="125" t="s">
        <v>12778</v>
      </c>
      <c r="C2312" s="125" t="s">
        <v>12779</v>
      </c>
      <c r="D2312" s="126" t="s">
        <v>11816</v>
      </c>
      <c r="E2312" s="127">
        <v>43830</v>
      </c>
      <c r="F2312" s="127">
        <v>43860</v>
      </c>
      <c r="G2312" s="129">
        <v>6681</v>
      </c>
    </row>
    <row r="2313" spans="1:7" x14ac:dyDescent="0.35">
      <c r="A2313" s="125" t="s">
        <v>11797</v>
      </c>
      <c r="B2313" s="125" t="s">
        <v>12780</v>
      </c>
      <c r="C2313" s="125" t="s">
        <v>12781</v>
      </c>
      <c r="D2313" s="126" t="s">
        <v>12042</v>
      </c>
      <c r="E2313" s="127">
        <v>43830</v>
      </c>
      <c r="F2313" s="127">
        <v>43860</v>
      </c>
      <c r="G2313" s="129">
        <v>61483</v>
      </c>
    </row>
    <row r="2314" spans="1:7" x14ac:dyDescent="0.35">
      <c r="A2314" s="125" t="s">
        <v>11797</v>
      </c>
      <c r="B2314" s="125" t="s">
        <v>12780</v>
      </c>
      <c r="C2314" s="125" t="s">
        <v>12781</v>
      </c>
      <c r="D2314" s="126" t="s">
        <v>12030</v>
      </c>
      <c r="E2314" s="127">
        <v>43830</v>
      </c>
      <c r="F2314" s="127">
        <v>43860</v>
      </c>
      <c r="G2314" s="129">
        <v>179284</v>
      </c>
    </row>
    <row r="2315" spans="1:7" x14ac:dyDescent="0.35">
      <c r="A2315" s="125" t="s">
        <v>11797</v>
      </c>
      <c r="B2315" s="125" t="s">
        <v>12780</v>
      </c>
      <c r="C2315" s="125" t="s">
        <v>12781</v>
      </c>
      <c r="D2315" s="126" t="s">
        <v>12782</v>
      </c>
      <c r="E2315" s="127">
        <v>43830</v>
      </c>
      <c r="F2315" s="127">
        <v>43860</v>
      </c>
      <c r="G2315" s="129">
        <v>101949.4</v>
      </c>
    </row>
    <row r="2316" spans="1:7" x14ac:dyDescent="0.35">
      <c r="A2316" s="125" t="s">
        <v>11797</v>
      </c>
      <c r="B2316" s="125" t="s">
        <v>12780</v>
      </c>
      <c r="C2316" s="125" t="s">
        <v>12781</v>
      </c>
      <c r="D2316" s="126" t="s">
        <v>12783</v>
      </c>
      <c r="E2316" s="127">
        <v>43830</v>
      </c>
      <c r="F2316" s="127">
        <v>43860</v>
      </c>
      <c r="G2316" s="129">
        <v>125846</v>
      </c>
    </row>
    <row r="2317" spans="1:7" x14ac:dyDescent="0.35">
      <c r="A2317" s="125" t="s">
        <v>11797</v>
      </c>
      <c r="B2317" s="125" t="s">
        <v>12780</v>
      </c>
      <c r="C2317" s="125" t="s">
        <v>12781</v>
      </c>
      <c r="D2317" s="126" t="s">
        <v>12784</v>
      </c>
      <c r="E2317" s="127">
        <v>43830</v>
      </c>
      <c r="F2317" s="127">
        <v>43860</v>
      </c>
      <c r="G2317" s="129">
        <v>28280</v>
      </c>
    </row>
    <row r="2318" spans="1:7" x14ac:dyDescent="0.35">
      <c r="A2318" s="125" t="s">
        <v>11797</v>
      </c>
      <c r="B2318" s="125" t="s">
        <v>12780</v>
      </c>
      <c r="C2318" s="125" t="s">
        <v>12781</v>
      </c>
      <c r="D2318" s="126" t="s">
        <v>12785</v>
      </c>
      <c r="E2318" s="127">
        <v>43861</v>
      </c>
      <c r="F2318" s="127">
        <v>43889</v>
      </c>
      <c r="G2318" s="129">
        <v>19285</v>
      </c>
    </row>
    <row r="2319" spans="1:7" x14ac:dyDescent="0.35">
      <c r="A2319" s="125" t="s">
        <v>11797</v>
      </c>
      <c r="B2319" s="125" t="s">
        <v>12780</v>
      </c>
      <c r="C2319" s="125" t="s">
        <v>12781</v>
      </c>
      <c r="D2319" s="126" t="s">
        <v>12786</v>
      </c>
      <c r="E2319" s="127">
        <v>43861</v>
      </c>
      <c r="F2319" s="127">
        <v>43889</v>
      </c>
      <c r="G2319" s="129">
        <v>15960</v>
      </c>
    </row>
    <row r="2320" spans="1:7" x14ac:dyDescent="0.35">
      <c r="A2320" s="125" t="s">
        <v>11797</v>
      </c>
      <c r="B2320" s="125" t="s">
        <v>12780</v>
      </c>
      <c r="C2320" s="125" t="s">
        <v>12781</v>
      </c>
      <c r="D2320" s="126" t="s">
        <v>12787</v>
      </c>
      <c r="E2320" s="127">
        <v>43921</v>
      </c>
      <c r="F2320" s="127">
        <v>43951</v>
      </c>
      <c r="G2320" s="129">
        <v>14630</v>
      </c>
    </row>
    <row r="2321" spans="1:7" x14ac:dyDescent="0.35">
      <c r="A2321" s="125" t="s">
        <v>11797</v>
      </c>
      <c r="B2321" s="125" t="s">
        <v>12780</v>
      </c>
      <c r="C2321" s="125" t="s">
        <v>12781</v>
      </c>
      <c r="D2321" s="126" t="s">
        <v>12788</v>
      </c>
      <c r="E2321" s="127">
        <v>43982</v>
      </c>
      <c r="F2321" s="127">
        <v>44012</v>
      </c>
      <c r="G2321" s="129">
        <v>13300</v>
      </c>
    </row>
    <row r="2322" spans="1:7" x14ac:dyDescent="0.35">
      <c r="A2322" s="125" t="s">
        <v>11797</v>
      </c>
      <c r="B2322" s="125" t="s">
        <v>12780</v>
      </c>
      <c r="C2322" s="125" t="s">
        <v>12781</v>
      </c>
      <c r="D2322" s="126" t="s">
        <v>12789</v>
      </c>
      <c r="E2322" s="127">
        <v>44012</v>
      </c>
      <c r="F2322" s="127">
        <v>44042</v>
      </c>
      <c r="G2322" s="129">
        <v>16261</v>
      </c>
    </row>
    <row r="2323" spans="1:7" x14ac:dyDescent="0.35">
      <c r="A2323" s="125" t="s">
        <v>11797</v>
      </c>
      <c r="B2323" s="125" t="s">
        <v>12790</v>
      </c>
      <c r="C2323" s="125" t="s">
        <v>12791</v>
      </c>
      <c r="D2323" s="126" t="s">
        <v>11811</v>
      </c>
      <c r="E2323" s="127">
        <v>43830</v>
      </c>
      <c r="F2323" s="127">
        <v>43860</v>
      </c>
      <c r="G2323" s="129">
        <v>13362</v>
      </c>
    </row>
    <row r="2324" spans="1:7" x14ac:dyDescent="0.35">
      <c r="A2324" s="125" t="s">
        <v>11797</v>
      </c>
      <c r="B2324" s="125" t="s">
        <v>12790</v>
      </c>
      <c r="C2324" s="125" t="s">
        <v>12791</v>
      </c>
      <c r="D2324" s="126" t="s">
        <v>11614</v>
      </c>
      <c r="E2324" s="127">
        <v>43830</v>
      </c>
      <c r="F2324" s="127">
        <v>43860</v>
      </c>
      <c r="G2324" s="129">
        <v>11135</v>
      </c>
    </row>
    <row r="2325" spans="1:7" x14ac:dyDescent="0.35">
      <c r="A2325" s="125" t="s">
        <v>11797</v>
      </c>
      <c r="B2325" s="125" t="s">
        <v>12790</v>
      </c>
      <c r="C2325" s="125" t="s">
        <v>12791</v>
      </c>
      <c r="D2325" s="126" t="s">
        <v>11813</v>
      </c>
      <c r="E2325" s="127">
        <v>43830</v>
      </c>
      <c r="F2325" s="127">
        <v>43860</v>
      </c>
      <c r="G2325" s="129">
        <v>13744</v>
      </c>
    </row>
    <row r="2326" spans="1:7" x14ac:dyDescent="0.35">
      <c r="A2326" s="125" t="s">
        <v>11797</v>
      </c>
      <c r="B2326" s="125" t="s">
        <v>12790</v>
      </c>
      <c r="C2326" s="125" t="s">
        <v>12791</v>
      </c>
      <c r="D2326" s="126" t="s">
        <v>11814</v>
      </c>
      <c r="E2326" s="127">
        <v>43830</v>
      </c>
      <c r="F2326" s="127">
        <v>43860</v>
      </c>
      <c r="G2326" s="129">
        <v>11135</v>
      </c>
    </row>
    <row r="2327" spans="1:7" x14ac:dyDescent="0.35">
      <c r="A2327" s="125" t="s">
        <v>11797</v>
      </c>
      <c r="B2327" s="125" t="s">
        <v>12790</v>
      </c>
      <c r="C2327" s="125" t="s">
        <v>12791</v>
      </c>
      <c r="D2327" s="126" t="s">
        <v>12066</v>
      </c>
      <c r="E2327" s="127">
        <v>43830</v>
      </c>
      <c r="F2327" s="127">
        <v>43860</v>
      </c>
      <c r="G2327" s="129">
        <v>13362</v>
      </c>
    </row>
    <row r="2328" spans="1:7" x14ac:dyDescent="0.35">
      <c r="A2328" s="125" t="s">
        <v>11797</v>
      </c>
      <c r="B2328" s="125" t="s">
        <v>12790</v>
      </c>
      <c r="C2328" s="125" t="s">
        <v>12791</v>
      </c>
      <c r="D2328" s="126" t="s">
        <v>11816</v>
      </c>
      <c r="E2328" s="127">
        <v>43830</v>
      </c>
      <c r="F2328" s="127">
        <v>43860</v>
      </c>
      <c r="G2328" s="129">
        <v>11135</v>
      </c>
    </row>
    <row r="2329" spans="1:7" x14ac:dyDescent="0.35">
      <c r="A2329" s="125" t="s">
        <v>11797</v>
      </c>
      <c r="B2329" s="125" t="s">
        <v>12790</v>
      </c>
      <c r="C2329" s="125" t="s">
        <v>12791</v>
      </c>
      <c r="D2329" s="126" t="s">
        <v>11817</v>
      </c>
      <c r="E2329" s="127">
        <v>43830</v>
      </c>
      <c r="F2329" s="127">
        <v>43860</v>
      </c>
      <c r="G2329" s="129">
        <v>8908</v>
      </c>
    </row>
    <row r="2330" spans="1:7" x14ac:dyDescent="0.35">
      <c r="A2330" s="125" t="s">
        <v>11797</v>
      </c>
      <c r="B2330" s="125" t="s">
        <v>12790</v>
      </c>
      <c r="C2330" s="125" t="s">
        <v>12791</v>
      </c>
      <c r="D2330" s="126" t="s">
        <v>12067</v>
      </c>
      <c r="E2330" s="127">
        <v>43830</v>
      </c>
      <c r="F2330" s="127">
        <v>43860</v>
      </c>
      <c r="G2330" s="129">
        <v>13362</v>
      </c>
    </row>
    <row r="2331" spans="1:7" x14ac:dyDescent="0.35">
      <c r="A2331" s="125" t="s">
        <v>11797</v>
      </c>
      <c r="B2331" s="125" t="s">
        <v>12790</v>
      </c>
      <c r="C2331" s="125" t="s">
        <v>12791</v>
      </c>
      <c r="D2331" s="126" t="s">
        <v>12068</v>
      </c>
      <c r="E2331" s="127">
        <v>43830</v>
      </c>
      <c r="F2331" s="127">
        <v>43860</v>
      </c>
      <c r="G2331" s="129">
        <v>8908</v>
      </c>
    </row>
    <row r="2332" spans="1:7" x14ac:dyDescent="0.35">
      <c r="A2332" s="125" t="s">
        <v>11797</v>
      </c>
      <c r="B2332" s="125" t="s">
        <v>12790</v>
      </c>
      <c r="C2332" s="125" t="s">
        <v>12791</v>
      </c>
      <c r="D2332" s="126" t="s">
        <v>12069</v>
      </c>
      <c r="E2332" s="127">
        <v>43830</v>
      </c>
      <c r="F2332" s="127">
        <v>43860</v>
      </c>
      <c r="G2332" s="129">
        <v>8908</v>
      </c>
    </row>
    <row r="2333" spans="1:7" x14ac:dyDescent="0.35">
      <c r="A2333" s="125" t="s">
        <v>11797</v>
      </c>
      <c r="B2333" s="125" t="s">
        <v>12790</v>
      </c>
      <c r="C2333" s="125" t="s">
        <v>12791</v>
      </c>
      <c r="D2333" s="126" t="s">
        <v>12019</v>
      </c>
      <c r="E2333" s="127">
        <v>43830</v>
      </c>
      <c r="F2333" s="127">
        <v>43860</v>
      </c>
      <c r="G2333" s="129">
        <v>13362</v>
      </c>
    </row>
    <row r="2334" spans="1:7" x14ac:dyDescent="0.35">
      <c r="A2334" s="125" t="s">
        <v>11797</v>
      </c>
      <c r="B2334" s="125" t="s">
        <v>12790</v>
      </c>
      <c r="C2334" s="125" t="s">
        <v>12791</v>
      </c>
      <c r="D2334" s="126" t="s">
        <v>12070</v>
      </c>
      <c r="E2334" s="127">
        <v>43830</v>
      </c>
      <c r="F2334" s="127">
        <v>43860</v>
      </c>
      <c r="G2334" s="129">
        <v>11135</v>
      </c>
    </row>
    <row r="2335" spans="1:7" x14ac:dyDescent="0.35">
      <c r="A2335" s="125" t="s">
        <v>11797</v>
      </c>
      <c r="B2335" s="125" t="s">
        <v>12790</v>
      </c>
      <c r="C2335" s="125" t="s">
        <v>12791</v>
      </c>
      <c r="D2335" s="126" t="s">
        <v>12071</v>
      </c>
      <c r="E2335" s="127">
        <v>43830</v>
      </c>
      <c r="F2335" s="127">
        <v>43860</v>
      </c>
      <c r="G2335" s="129">
        <v>11135</v>
      </c>
    </row>
    <row r="2336" spans="1:7" x14ac:dyDescent="0.35">
      <c r="A2336" s="125" t="s">
        <v>11797</v>
      </c>
      <c r="B2336" s="125" t="s">
        <v>12790</v>
      </c>
      <c r="C2336" s="125" t="s">
        <v>12791</v>
      </c>
      <c r="D2336" s="126" t="s">
        <v>12072</v>
      </c>
      <c r="E2336" s="127">
        <v>43830</v>
      </c>
      <c r="F2336" s="127">
        <v>43860</v>
      </c>
      <c r="G2336" s="129">
        <v>11135</v>
      </c>
    </row>
    <row r="2337" spans="1:7" x14ac:dyDescent="0.35">
      <c r="A2337" s="125" t="s">
        <v>11797</v>
      </c>
      <c r="B2337" s="125" t="s">
        <v>12790</v>
      </c>
      <c r="C2337" s="125" t="s">
        <v>12791</v>
      </c>
      <c r="D2337" s="126" t="s">
        <v>12073</v>
      </c>
      <c r="E2337" s="127">
        <v>43830</v>
      </c>
      <c r="F2337" s="127">
        <v>43860</v>
      </c>
      <c r="G2337" s="129">
        <v>13362</v>
      </c>
    </row>
    <row r="2338" spans="1:7" x14ac:dyDescent="0.35">
      <c r="A2338" s="125" t="s">
        <v>11797</v>
      </c>
      <c r="B2338" s="125" t="s">
        <v>12790</v>
      </c>
      <c r="C2338" s="125" t="s">
        <v>12791</v>
      </c>
      <c r="D2338" s="126" t="s">
        <v>12074</v>
      </c>
      <c r="E2338" s="127">
        <v>43830</v>
      </c>
      <c r="F2338" s="127">
        <v>43860</v>
      </c>
      <c r="G2338" s="129">
        <v>11135</v>
      </c>
    </row>
    <row r="2339" spans="1:7" x14ac:dyDescent="0.35">
      <c r="A2339" s="125" t="s">
        <v>11797</v>
      </c>
      <c r="B2339" s="125" t="s">
        <v>12790</v>
      </c>
      <c r="C2339" s="125" t="s">
        <v>12791</v>
      </c>
      <c r="D2339" s="126" t="s">
        <v>12075</v>
      </c>
      <c r="E2339" s="127">
        <v>43830</v>
      </c>
      <c r="F2339" s="127">
        <v>43860</v>
      </c>
      <c r="G2339" s="129">
        <v>11135</v>
      </c>
    </row>
    <row r="2340" spans="1:7" x14ac:dyDescent="0.35">
      <c r="A2340" s="125" t="s">
        <v>11797</v>
      </c>
      <c r="B2340" s="125" t="s">
        <v>12790</v>
      </c>
      <c r="C2340" s="125" t="s">
        <v>12791</v>
      </c>
      <c r="D2340" s="126" t="s">
        <v>12076</v>
      </c>
      <c r="E2340" s="127">
        <v>43830</v>
      </c>
      <c r="F2340" s="127">
        <v>43860</v>
      </c>
      <c r="G2340" s="129">
        <v>2227</v>
      </c>
    </row>
    <row r="2341" spans="1:7" x14ac:dyDescent="0.35">
      <c r="A2341" s="125" t="s">
        <v>11797</v>
      </c>
      <c r="B2341" s="125" t="s">
        <v>12790</v>
      </c>
      <c r="C2341" s="125" t="s">
        <v>12791</v>
      </c>
      <c r="D2341" s="126" t="s">
        <v>12077</v>
      </c>
      <c r="E2341" s="127">
        <v>43830</v>
      </c>
      <c r="F2341" s="127">
        <v>43860</v>
      </c>
      <c r="G2341" s="129">
        <v>8908</v>
      </c>
    </row>
    <row r="2342" spans="1:7" x14ac:dyDescent="0.35">
      <c r="A2342" s="125" t="s">
        <v>11797</v>
      </c>
      <c r="B2342" s="125" t="s">
        <v>12790</v>
      </c>
      <c r="C2342" s="125" t="s">
        <v>12791</v>
      </c>
      <c r="D2342" s="126" t="s">
        <v>11618</v>
      </c>
      <c r="E2342" s="127">
        <v>43830</v>
      </c>
      <c r="F2342" s="127">
        <v>43860</v>
      </c>
      <c r="G2342" s="129">
        <v>11135</v>
      </c>
    </row>
    <row r="2343" spans="1:7" x14ac:dyDescent="0.35">
      <c r="A2343" s="125" t="s">
        <v>11797</v>
      </c>
      <c r="B2343" s="125" t="s">
        <v>12790</v>
      </c>
      <c r="C2343" s="125" t="s">
        <v>12791</v>
      </c>
      <c r="D2343" s="126" t="s">
        <v>12078</v>
      </c>
      <c r="E2343" s="127">
        <v>43830</v>
      </c>
      <c r="F2343" s="127">
        <v>43860</v>
      </c>
      <c r="G2343" s="129">
        <v>11135</v>
      </c>
    </row>
    <row r="2344" spans="1:7" x14ac:dyDescent="0.35">
      <c r="A2344" s="125" t="s">
        <v>11797</v>
      </c>
      <c r="B2344" s="125" t="s">
        <v>12790</v>
      </c>
      <c r="C2344" s="125" t="s">
        <v>12791</v>
      </c>
      <c r="D2344" s="126" t="s">
        <v>12079</v>
      </c>
      <c r="E2344" s="127">
        <v>43830</v>
      </c>
      <c r="F2344" s="127">
        <v>43860</v>
      </c>
      <c r="G2344" s="129">
        <v>11135</v>
      </c>
    </row>
    <row r="2345" spans="1:7" x14ac:dyDescent="0.35">
      <c r="A2345" s="125" t="s">
        <v>11797</v>
      </c>
      <c r="B2345" s="125" t="s">
        <v>12790</v>
      </c>
      <c r="C2345" s="125" t="s">
        <v>12791</v>
      </c>
      <c r="D2345" s="126" t="s">
        <v>12080</v>
      </c>
      <c r="E2345" s="127">
        <v>43830</v>
      </c>
      <c r="F2345" s="127">
        <v>43860</v>
      </c>
      <c r="G2345" s="129">
        <v>13362</v>
      </c>
    </row>
    <row r="2346" spans="1:7" x14ac:dyDescent="0.35">
      <c r="A2346" s="125" t="s">
        <v>11797</v>
      </c>
      <c r="B2346" s="125" t="s">
        <v>12790</v>
      </c>
      <c r="C2346" s="125" t="s">
        <v>12791</v>
      </c>
      <c r="D2346" s="126" t="s">
        <v>12280</v>
      </c>
      <c r="E2346" s="127">
        <v>43830</v>
      </c>
      <c r="F2346" s="127">
        <v>43860</v>
      </c>
      <c r="G2346" s="129">
        <v>8908</v>
      </c>
    </row>
    <row r="2347" spans="1:7" x14ac:dyDescent="0.35">
      <c r="A2347" s="125" t="s">
        <v>11797</v>
      </c>
      <c r="B2347" s="125" t="s">
        <v>12792</v>
      </c>
      <c r="C2347" s="125" t="s">
        <v>12793</v>
      </c>
      <c r="D2347" s="126" t="s">
        <v>12035</v>
      </c>
      <c r="E2347" s="127">
        <v>43830</v>
      </c>
      <c r="F2347" s="127">
        <v>43860</v>
      </c>
      <c r="G2347" s="129">
        <v>20503</v>
      </c>
    </row>
    <row r="2348" spans="1:7" x14ac:dyDescent="0.35">
      <c r="A2348" s="125" t="s">
        <v>11797</v>
      </c>
      <c r="B2348" s="125" t="s">
        <v>12792</v>
      </c>
      <c r="C2348" s="125" t="s">
        <v>12793</v>
      </c>
      <c r="D2348" s="126" t="s">
        <v>12794</v>
      </c>
      <c r="E2348" s="127">
        <v>43830</v>
      </c>
      <c r="F2348" s="127">
        <v>43860</v>
      </c>
      <c r="G2348" s="129">
        <v>13009</v>
      </c>
    </row>
    <row r="2349" spans="1:7" x14ac:dyDescent="0.35">
      <c r="A2349" s="125" t="s">
        <v>11797</v>
      </c>
      <c r="B2349" s="125" t="s">
        <v>12792</v>
      </c>
      <c r="C2349" s="125" t="s">
        <v>12793</v>
      </c>
      <c r="D2349" s="126" t="s">
        <v>12721</v>
      </c>
      <c r="E2349" s="127">
        <v>43830</v>
      </c>
      <c r="F2349" s="127">
        <v>43860</v>
      </c>
      <c r="G2349" s="129">
        <v>34148</v>
      </c>
    </row>
    <row r="2350" spans="1:7" x14ac:dyDescent="0.35">
      <c r="A2350" s="125" t="s">
        <v>11797</v>
      </c>
      <c r="B2350" s="125" t="s">
        <v>12792</v>
      </c>
      <c r="C2350" s="125" t="s">
        <v>12793</v>
      </c>
      <c r="D2350" s="126" t="s">
        <v>12722</v>
      </c>
      <c r="E2350" s="127">
        <v>43830</v>
      </c>
      <c r="F2350" s="127">
        <v>43860</v>
      </c>
      <c r="G2350" s="129">
        <v>21139</v>
      </c>
    </row>
    <row r="2351" spans="1:7" x14ac:dyDescent="0.35">
      <c r="A2351" s="125" t="s">
        <v>11797</v>
      </c>
      <c r="B2351" s="125" t="s">
        <v>12792</v>
      </c>
      <c r="C2351" s="125" t="s">
        <v>12793</v>
      </c>
      <c r="D2351" s="126" t="s">
        <v>12795</v>
      </c>
      <c r="E2351" s="127">
        <v>43830</v>
      </c>
      <c r="F2351" s="127">
        <v>43860</v>
      </c>
      <c r="G2351" s="129">
        <v>16261</v>
      </c>
    </row>
    <row r="2352" spans="1:7" x14ac:dyDescent="0.35">
      <c r="A2352" s="125" t="s">
        <v>11797</v>
      </c>
      <c r="B2352" s="125" t="s">
        <v>12792</v>
      </c>
      <c r="C2352" s="125" t="s">
        <v>12793</v>
      </c>
      <c r="D2352" s="126" t="s">
        <v>12796</v>
      </c>
      <c r="E2352" s="127">
        <v>43830</v>
      </c>
      <c r="F2352" s="127">
        <v>43860</v>
      </c>
      <c r="G2352" s="129">
        <v>9799</v>
      </c>
    </row>
    <row r="2353" spans="1:7" x14ac:dyDescent="0.35">
      <c r="A2353" s="125" t="s">
        <v>11797</v>
      </c>
      <c r="B2353" s="125" t="s">
        <v>12792</v>
      </c>
      <c r="C2353" s="125" t="s">
        <v>12793</v>
      </c>
      <c r="D2353" s="126" t="s">
        <v>12797</v>
      </c>
      <c r="E2353" s="127">
        <v>43830</v>
      </c>
      <c r="F2353" s="127">
        <v>43860</v>
      </c>
      <c r="G2353" s="129">
        <v>6999</v>
      </c>
    </row>
    <row r="2354" spans="1:7" x14ac:dyDescent="0.35">
      <c r="A2354" s="125" t="s">
        <v>11797</v>
      </c>
      <c r="B2354" s="125" t="s">
        <v>12792</v>
      </c>
      <c r="C2354" s="125" t="s">
        <v>12793</v>
      </c>
      <c r="D2354" s="126" t="s">
        <v>12798</v>
      </c>
      <c r="E2354" s="127">
        <v>43830</v>
      </c>
      <c r="F2354" s="127">
        <v>43860</v>
      </c>
      <c r="G2354" s="129">
        <v>8399</v>
      </c>
    </row>
    <row r="2355" spans="1:7" x14ac:dyDescent="0.35">
      <c r="A2355" s="125" t="s">
        <v>11797</v>
      </c>
      <c r="B2355" s="125" t="s">
        <v>12792</v>
      </c>
      <c r="C2355" s="125" t="s">
        <v>12793</v>
      </c>
      <c r="D2355" s="126" t="s">
        <v>12799</v>
      </c>
      <c r="E2355" s="127">
        <v>43830</v>
      </c>
      <c r="F2355" s="127">
        <v>43860</v>
      </c>
      <c r="G2355" s="129">
        <v>6999</v>
      </c>
    </row>
    <row r="2356" spans="1:7" x14ac:dyDescent="0.35">
      <c r="A2356" s="125" t="s">
        <v>11797</v>
      </c>
      <c r="B2356" s="125" t="s">
        <v>12792</v>
      </c>
      <c r="C2356" s="125" t="s">
        <v>12793</v>
      </c>
      <c r="D2356" s="126" t="s">
        <v>12800</v>
      </c>
      <c r="E2356" s="127">
        <v>43830</v>
      </c>
      <c r="F2356" s="127">
        <v>43860</v>
      </c>
      <c r="G2356" s="129">
        <v>8399</v>
      </c>
    </row>
    <row r="2357" spans="1:7" x14ac:dyDescent="0.35">
      <c r="A2357" s="125" t="s">
        <v>11797</v>
      </c>
      <c r="B2357" s="125" t="s">
        <v>12792</v>
      </c>
      <c r="C2357" s="125" t="s">
        <v>12793</v>
      </c>
      <c r="D2357" s="126" t="s">
        <v>12801</v>
      </c>
      <c r="E2357" s="127">
        <v>43830</v>
      </c>
      <c r="F2357" s="127">
        <v>43860</v>
      </c>
      <c r="G2357" s="129">
        <v>9799</v>
      </c>
    </row>
    <row r="2358" spans="1:7" x14ac:dyDescent="0.35">
      <c r="A2358" s="125" t="s">
        <v>11797</v>
      </c>
      <c r="B2358" s="125" t="s">
        <v>12792</v>
      </c>
      <c r="C2358" s="125" t="s">
        <v>12793</v>
      </c>
      <c r="D2358" s="126" t="s">
        <v>12433</v>
      </c>
      <c r="E2358" s="127">
        <v>43830</v>
      </c>
      <c r="F2358" s="127">
        <v>43860</v>
      </c>
      <c r="G2358" s="129">
        <v>6999</v>
      </c>
    </row>
    <row r="2359" spans="1:7" x14ac:dyDescent="0.35">
      <c r="A2359" s="125" t="s">
        <v>11797</v>
      </c>
      <c r="B2359" s="125" t="s">
        <v>12792</v>
      </c>
      <c r="C2359" s="125" t="s">
        <v>12793</v>
      </c>
      <c r="D2359" s="126" t="s">
        <v>12802</v>
      </c>
      <c r="E2359" s="127">
        <v>43830</v>
      </c>
      <c r="F2359" s="127">
        <v>43860</v>
      </c>
      <c r="G2359" s="129">
        <v>8399</v>
      </c>
    </row>
    <row r="2360" spans="1:7" x14ac:dyDescent="0.35">
      <c r="A2360" s="125" t="s">
        <v>11797</v>
      </c>
      <c r="B2360" s="125" t="s">
        <v>12792</v>
      </c>
      <c r="C2360" s="125" t="s">
        <v>12793</v>
      </c>
      <c r="D2360" s="126" t="s">
        <v>12435</v>
      </c>
      <c r="E2360" s="127">
        <v>43830</v>
      </c>
      <c r="F2360" s="127">
        <v>43860</v>
      </c>
      <c r="G2360" s="129">
        <v>5599</v>
      </c>
    </row>
    <row r="2361" spans="1:7" x14ac:dyDescent="0.35">
      <c r="A2361" s="125" t="s">
        <v>11797</v>
      </c>
      <c r="B2361" s="125" t="s">
        <v>12792</v>
      </c>
      <c r="C2361" s="125" t="s">
        <v>12793</v>
      </c>
      <c r="D2361" s="126" t="s">
        <v>12436</v>
      </c>
      <c r="E2361" s="127">
        <v>43830</v>
      </c>
      <c r="F2361" s="127">
        <v>43860</v>
      </c>
      <c r="G2361" s="129">
        <v>8399</v>
      </c>
    </row>
    <row r="2362" spans="1:7" x14ac:dyDescent="0.35">
      <c r="A2362" s="125" t="s">
        <v>11797</v>
      </c>
      <c r="B2362" s="125" t="s">
        <v>12792</v>
      </c>
      <c r="C2362" s="125" t="s">
        <v>12793</v>
      </c>
      <c r="D2362" s="126" t="s">
        <v>12437</v>
      </c>
      <c r="E2362" s="127">
        <v>43830</v>
      </c>
      <c r="F2362" s="127">
        <v>43860</v>
      </c>
      <c r="G2362" s="129">
        <v>8399</v>
      </c>
    </row>
    <row r="2363" spans="1:7" x14ac:dyDescent="0.35">
      <c r="A2363" s="125" t="s">
        <v>11797</v>
      </c>
      <c r="B2363" s="125" t="s">
        <v>12792</v>
      </c>
      <c r="C2363" s="125" t="s">
        <v>12793</v>
      </c>
      <c r="D2363" s="126" t="s">
        <v>12803</v>
      </c>
      <c r="E2363" s="127">
        <v>43830</v>
      </c>
      <c r="F2363" s="127">
        <v>43860</v>
      </c>
      <c r="G2363" s="129">
        <v>6999</v>
      </c>
    </row>
    <row r="2364" spans="1:7" x14ac:dyDescent="0.35">
      <c r="A2364" s="125" t="s">
        <v>11797</v>
      </c>
      <c r="B2364" s="125" t="s">
        <v>12792</v>
      </c>
      <c r="C2364" s="125" t="s">
        <v>12793</v>
      </c>
      <c r="D2364" s="126" t="s">
        <v>12804</v>
      </c>
      <c r="E2364" s="127">
        <v>43830</v>
      </c>
      <c r="F2364" s="127">
        <v>43860</v>
      </c>
      <c r="G2364" s="129">
        <v>6999</v>
      </c>
    </row>
    <row r="2365" spans="1:7" x14ac:dyDescent="0.35">
      <c r="A2365" s="125" t="s">
        <v>11797</v>
      </c>
      <c r="B2365" s="125" t="s">
        <v>12792</v>
      </c>
      <c r="C2365" s="125" t="s">
        <v>12793</v>
      </c>
      <c r="D2365" s="126" t="s">
        <v>12439</v>
      </c>
      <c r="E2365" s="127">
        <v>43830</v>
      </c>
      <c r="F2365" s="127">
        <v>43860</v>
      </c>
      <c r="G2365" s="129">
        <v>9799</v>
      </c>
    </row>
    <row r="2366" spans="1:7" x14ac:dyDescent="0.35">
      <c r="A2366" s="125" t="s">
        <v>11797</v>
      </c>
      <c r="B2366" s="125" t="s">
        <v>12792</v>
      </c>
      <c r="C2366" s="125" t="s">
        <v>12793</v>
      </c>
      <c r="D2366" s="126" t="s">
        <v>12440</v>
      </c>
      <c r="E2366" s="127">
        <v>43830</v>
      </c>
      <c r="F2366" s="127">
        <v>43860</v>
      </c>
      <c r="G2366" s="129">
        <v>6999</v>
      </c>
    </row>
    <row r="2367" spans="1:7" x14ac:dyDescent="0.35">
      <c r="A2367" s="125" t="s">
        <v>11797</v>
      </c>
      <c r="B2367" s="125" t="s">
        <v>12792</v>
      </c>
      <c r="C2367" s="125" t="s">
        <v>12793</v>
      </c>
      <c r="D2367" s="126" t="s">
        <v>12441</v>
      </c>
      <c r="E2367" s="127">
        <v>43830</v>
      </c>
      <c r="F2367" s="127">
        <v>43860</v>
      </c>
      <c r="G2367" s="129">
        <v>8399</v>
      </c>
    </row>
    <row r="2368" spans="1:7" x14ac:dyDescent="0.35">
      <c r="A2368" s="125" t="s">
        <v>11797</v>
      </c>
      <c r="B2368" s="125" t="s">
        <v>12792</v>
      </c>
      <c r="C2368" s="125" t="s">
        <v>12793</v>
      </c>
      <c r="D2368" s="126" t="s">
        <v>12805</v>
      </c>
      <c r="E2368" s="127">
        <v>43830</v>
      </c>
      <c r="F2368" s="127">
        <v>43860</v>
      </c>
      <c r="G2368" s="129">
        <v>8399</v>
      </c>
    </row>
    <row r="2369" spans="1:7" x14ac:dyDescent="0.35">
      <c r="A2369" s="125" t="s">
        <v>11797</v>
      </c>
      <c r="B2369" s="125" t="s">
        <v>12792</v>
      </c>
      <c r="C2369" s="125" t="s">
        <v>12793</v>
      </c>
      <c r="D2369" s="126" t="s">
        <v>12806</v>
      </c>
      <c r="E2369" s="127">
        <v>43830</v>
      </c>
      <c r="F2369" s="127">
        <v>43860</v>
      </c>
      <c r="G2369" s="129">
        <v>6999</v>
      </c>
    </row>
    <row r="2370" spans="1:7" x14ac:dyDescent="0.35">
      <c r="A2370" s="125" t="s">
        <v>11797</v>
      </c>
      <c r="B2370" s="125" t="s">
        <v>12792</v>
      </c>
      <c r="C2370" s="125" t="s">
        <v>12793</v>
      </c>
      <c r="D2370" s="126" t="s">
        <v>12444</v>
      </c>
      <c r="E2370" s="127">
        <v>43830</v>
      </c>
      <c r="F2370" s="127">
        <v>43860</v>
      </c>
      <c r="G2370" s="129">
        <v>8399</v>
      </c>
    </row>
    <row r="2371" spans="1:7" x14ac:dyDescent="0.35">
      <c r="A2371" s="125" t="s">
        <v>11797</v>
      </c>
      <c r="B2371" s="125" t="s">
        <v>12792</v>
      </c>
      <c r="C2371" s="125" t="s">
        <v>12793</v>
      </c>
      <c r="D2371" s="126" t="s">
        <v>12445</v>
      </c>
      <c r="E2371" s="127">
        <v>43830</v>
      </c>
      <c r="F2371" s="127">
        <v>43860</v>
      </c>
      <c r="G2371" s="129">
        <v>6999</v>
      </c>
    </row>
    <row r="2372" spans="1:7" x14ac:dyDescent="0.35">
      <c r="A2372" s="125" t="s">
        <v>11797</v>
      </c>
      <c r="B2372" s="125" t="s">
        <v>12792</v>
      </c>
      <c r="C2372" s="125" t="s">
        <v>12793</v>
      </c>
      <c r="D2372" s="126" t="s">
        <v>12548</v>
      </c>
      <c r="E2372" s="127">
        <v>43830</v>
      </c>
      <c r="F2372" s="127">
        <v>43860</v>
      </c>
      <c r="G2372" s="129">
        <v>9799</v>
      </c>
    </row>
    <row r="2373" spans="1:7" x14ac:dyDescent="0.35">
      <c r="A2373" s="125" t="s">
        <v>11797</v>
      </c>
      <c r="B2373" s="125" t="s">
        <v>12792</v>
      </c>
      <c r="C2373" s="125" t="s">
        <v>12793</v>
      </c>
      <c r="D2373" s="126" t="s">
        <v>12549</v>
      </c>
      <c r="E2373" s="127">
        <v>43830</v>
      </c>
      <c r="F2373" s="127">
        <v>43860</v>
      </c>
      <c r="G2373" s="129">
        <v>8399</v>
      </c>
    </row>
    <row r="2374" spans="1:7" x14ac:dyDescent="0.35">
      <c r="A2374" s="125" t="s">
        <v>11797</v>
      </c>
      <c r="B2374" s="125" t="s">
        <v>12792</v>
      </c>
      <c r="C2374" s="125" t="s">
        <v>12793</v>
      </c>
      <c r="D2374" s="126" t="s">
        <v>12448</v>
      </c>
      <c r="E2374" s="127">
        <v>43830</v>
      </c>
      <c r="F2374" s="127">
        <v>43860</v>
      </c>
      <c r="G2374" s="129">
        <v>6999</v>
      </c>
    </row>
    <row r="2375" spans="1:7" x14ac:dyDescent="0.35">
      <c r="A2375" s="125" t="s">
        <v>11797</v>
      </c>
      <c r="B2375" s="125" t="s">
        <v>12792</v>
      </c>
      <c r="C2375" s="125" t="s">
        <v>12793</v>
      </c>
      <c r="D2375" s="126" t="s">
        <v>12478</v>
      </c>
      <c r="E2375" s="127">
        <v>43830</v>
      </c>
      <c r="F2375" s="127">
        <v>43860</v>
      </c>
      <c r="G2375" s="129">
        <v>44541</v>
      </c>
    </row>
    <row r="2376" spans="1:7" x14ac:dyDescent="0.35">
      <c r="A2376" s="125" t="s">
        <v>11797</v>
      </c>
      <c r="B2376" s="125" t="s">
        <v>12807</v>
      </c>
      <c r="C2376" s="125" t="s">
        <v>12808</v>
      </c>
      <c r="D2376" s="126" t="s">
        <v>11827</v>
      </c>
      <c r="E2376" s="127">
        <v>43830</v>
      </c>
      <c r="F2376" s="127">
        <v>43860</v>
      </c>
      <c r="G2376" s="129">
        <v>4242</v>
      </c>
    </row>
    <row r="2377" spans="1:7" x14ac:dyDescent="0.35">
      <c r="A2377" s="125" t="s">
        <v>11797</v>
      </c>
      <c r="B2377" s="125" t="s">
        <v>12807</v>
      </c>
      <c r="C2377" s="125" t="s">
        <v>12808</v>
      </c>
      <c r="D2377" s="126" t="s">
        <v>11828</v>
      </c>
      <c r="E2377" s="127">
        <v>43830</v>
      </c>
      <c r="F2377" s="127">
        <v>43860</v>
      </c>
      <c r="G2377" s="129">
        <v>5599</v>
      </c>
    </row>
    <row r="2378" spans="1:7" x14ac:dyDescent="0.35">
      <c r="A2378" s="125" t="s">
        <v>11797</v>
      </c>
      <c r="B2378" s="125" t="s">
        <v>12807</v>
      </c>
      <c r="C2378" s="125" t="s">
        <v>12808</v>
      </c>
      <c r="D2378" s="126" t="s">
        <v>11829</v>
      </c>
      <c r="E2378" s="127">
        <v>43830</v>
      </c>
      <c r="F2378" s="127">
        <v>43860</v>
      </c>
      <c r="G2378" s="129">
        <v>6999</v>
      </c>
    </row>
    <row r="2379" spans="1:7" x14ac:dyDescent="0.35">
      <c r="A2379" s="125" t="s">
        <v>11797</v>
      </c>
      <c r="B2379" s="125" t="s">
        <v>12807</v>
      </c>
      <c r="C2379" s="125" t="s">
        <v>12808</v>
      </c>
      <c r="D2379" s="126" t="s">
        <v>12048</v>
      </c>
      <c r="E2379" s="127">
        <v>43830</v>
      </c>
      <c r="F2379" s="127">
        <v>43860</v>
      </c>
      <c r="G2379" s="129">
        <v>9799</v>
      </c>
    </row>
    <row r="2380" spans="1:7" x14ac:dyDescent="0.35">
      <c r="A2380" s="125" t="s">
        <v>11797</v>
      </c>
      <c r="B2380" s="125" t="s">
        <v>12807</v>
      </c>
      <c r="C2380" s="125" t="s">
        <v>12808</v>
      </c>
      <c r="D2380" s="126" t="s">
        <v>11815</v>
      </c>
      <c r="E2380" s="127">
        <v>43830</v>
      </c>
      <c r="F2380" s="127">
        <v>43860</v>
      </c>
      <c r="G2380" s="129">
        <v>6999</v>
      </c>
    </row>
    <row r="2381" spans="1:7" x14ac:dyDescent="0.35">
      <c r="A2381" s="125" t="s">
        <v>11797</v>
      </c>
      <c r="B2381" s="125" t="s">
        <v>12807</v>
      </c>
      <c r="C2381" s="125" t="s">
        <v>12808</v>
      </c>
      <c r="D2381" s="126" t="s">
        <v>11841</v>
      </c>
      <c r="E2381" s="127">
        <v>43830</v>
      </c>
      <c r="F2381" s="127">
        <v>43860</v>
      </c>
      <c r="G2381" s="129">
        <v>6999</v>
      </c>
    </row>
    <row r="2382" spans="1:7" x14ac:dyDescent="0.35">
      <c r="A2382" s="125" t="s">
        <v>11797</v>
      </c>
      <c r="B2382" s="125" t="s">
        <v>12807</v>
      </c>
      <c r="C2382" s="125" t="s">
        <v>12808</v>
      </c>
      <c r="D2382" s="126" t="s">
        <v>11842</v>
      </c>
      <c r="E2382" s="127">
        <v>43830</v>
      </c>
      <c r="F2382" s="127">
        <v>43860</v>
      </c>
      <c r="G2382" s="129">
        <v>6999</v>
      </c>
    </row>
    <row r="2383" spans="1:7" x14ac:dyDescent="0.35">
      <c r="A2383" s="125" t="s">
        <v>11797</v>
      </c>
      <c r="B2383" s="125" t="s">
        <v>12807</v>
      </c>
      <c r="C2383" s="125" t="s">
        <v>12808</v>
      </c>
      <c r="D2383" s="126" t="s">
        <v>11818</v>
      </c>
      <c r="E2383" s="127">
        <v>43830</v>
      </c>
      <c r="F2383" s="127">
        <v>43860</v>
      </c>
      <c r="G2383" s="129">
        <v>8399</v>
      </c>
    </row>
    <row r="2384" spans="1:7" x14ac:dyDescent="0.35">
      <c r="A2384" s="125" t="s">
        <v>11797</v>
      </c>
      <c r="B2384" s="125" t="s">
        <v>12807</v>
      </c>
      <c r="C2384" s="125" t="s">
        <v>12808</v>
      </c>
      <c r="D2384" s="126" t="s">
        <v>12618</v>
      </c>
      <c r="E2384" s="127">
        <v>43830</v>
      </c>
      <c r="F2384" s="127">
        <v>43860</v>
      </c>
      <c r="G2384" s="129">
        <v>8399</v>
      </c>
    </row>
    <row r="2385" spans="1:7" x14ac:dyDescent="0.35">
      <c r="A2385" s="125" t="s">
        <v>11797</v>
      </c>
      <c r="B2385" s="125" t="s">
        <v>12807</v>
      </c>
      <c r="C2385" s="125" t="s">
        <v>12808</v>
      </c>
      <c r="D2385" s="126" t="s">
        <v>11843</v>
      </c>
      <c r="E2385" s="127">
        <v>43830</v>
      </c>
      <c r="F2385" s="127">
        <v>43860</v>
      </c>
      <c r="G2385" s="129">
        <v>15398</v>
      </c>
    </row>
    <row r="2386" spans="1:7" x14ac:dyDescent="0.35">
      <c r="A2386" s="125" t="s">
        <v>11797</v>
      </c>
      <c r="B2386" s="125" t="s">
        <v>12807</v>
      </c>
      <c r="C2386" s="125" t="s">
        <v>12808</v>
      </c>
      <c r="D2386" s="126" t="s">
        <v>11820</v>
      </c>
      <c r="E2386" s="127">
        <v>43830</v>
      </c>
      <c r="F2386" s="127">
        <v>43860</v>
      </c>
      <c r="G2386" s="129">
        <v>8399</v>
      </c>
    </row>
    <row r="2387" spans="1:7" x14ac:dyDescent="0.35">
      <c r="A2387" s="125" t="s">
        <v>11797</v>
      </c>
      <c r="B2387" s="125" t="s">
        <v>12807</v>
      </c>
      <c r="C2387" s="125" t="s">
        <v>12808</v>
      </c>
      <c r="D2387" s="126" t="s">
        <v>11821</v>
      </c>
      <c r="E2387" s="127">
        <v>43830</v>
      </c>
      <c r="F2387" s="127">
        <v>43860</v>
      </c>
      <c r="G2387" s="129">
        <v>8399</v>
      </c>
    </row>
    <row r="2388" spans="1:7" x14ac:dyDescent="0.35">
      <c r="A2388" s="125" t="s">
        <v>11797</v>
      </c>
      <c r="B2388" s="125" t="s">
        <v>12807</v>
      </c>
      <c r="C2388" s="125" t="s">
        <v>12808</v>
      </c>
      <c r="D2388" s="126" t="s">
        <v>11844</v>
      </c>
      <c r="E2388" s="127">
        <v>43830</v>
      </c>
      <c r="F2388" s="127">
        <v>43860</v>
      </c>
      <c r="G2388" s="129">
        <v>6999</v>
      </c>
    </row>
    <row r="2389" spans="1:7" x14ac:dyDescent="0.35">
      <c r="A2389" s="125" t="s">
        <v>11797</v>
      </c>
      <c r="B2389" s="125" t="s">
        <v>12807</v>
      </c>
      <c r="C2389" s="125" t="s">
        <v>12808</v>
      </c>
      <c r="D2389" s="126" t="s">
        <v>11823</v>
      </c>
      <c r="E2389" s="127">
        <v>43830</v>
      </c>
      <c r="F2389" s="127">
        <v>43860</v>
      </c>
      <c r="G2389" s="129">
        <v>8399</v>
      </c>
    </row>
    <row r="2390" spans="1:7" x14ac:dyDescent="0.35">
      <c r="A2390" s="125" t="s">
        <v>11797</v>
      </c>
      <c r="B2390" s="125" t="s">
        <v>12807</v>
      </c>
      <c r="C2390" s="125" t="s">
        <v>12808</v>
      </c>
      <c r="D2390" s="126" t="s">
        <v>11824</v>
      </c>
      <c r="E2390" s="127">
        <v>43830</v>
      </c>
      <c r="F2390" s="127">
        <v>43860</v>
      </c>
      <c r="G2390" s="129">
        <v>9799</v>
      </c>
    </row>
    <row r="2391" spans="1:7" x14ac:dyDescent="0.35">
      <c r="A2391" s="125" t="s">
        <v>11797</v>
      </c>
      <c r="B2391" s="125" t="s">
        <v>12807</v>
      </c>
      <c r="C2391" s="125" t="s">
        <v>12808</v>
      </c>
      <c r="D2391" s="126" t="s">
        <v>11845</v>
      </c>
      <c r="E2391" s="127">
        <v>43830</v>
      </c>
      <c r="F2391" s="127">
        <v>43860</v>
      </c>
      <c r="G2391" s="129">
        <v>6999</v>
      </c>
    </row>
    <row r="2392" spans="1:7" x14ac:dyDescent="0.35">
      <c r="A2392" s="125" t="s">
        <v>11797</v>
      </c>
      <c r="B2392" s="125" t="s">
        <v>12807</v>
      </c>
      <c r="C2392" s="125" t="s">
        <v>12808</v>
      </c>
      <c r="D2392" s="126" t="s">
        <v>12290</v>
      </c>
      <c r="E2392" s="127">
        <v>43830</v>
      </c>
      <c r="F2392" s="127">
        <v>43860</v>
      </c>
      <c r="G2392" s="129">
        <v>8399</v>
      </c>
    </row>
    <row r="2393" spans="1:7" x14ac:dyDescent="0.35">
      <c r="A2393" s="125" t="s">
        <v>11797</v>
      </c>
      <c r="B2393" s="125" t="s">
        <v>12807</v>
      </c>
      <c r="C2393" s="125" t="s">
        <v>12808</v>
      </c>
      <c r="D2393" s="126" t="s">
        <v>11616</v>
      </c>
      <c r="E2393" s="127">
        <v>43830</v>
      </c>
      <c r="F2393" s="127">
        <v>43860</v>
      </c>
      <c r="G2393" s="129">
        <v>6999</v>
      </c>
    </row>
    <row r="2394" spans="1:7" x14ac:dyDescent="0.35">
      <c r="A2394" s="125" t="s">
        <v>11797</v>
      </c>
      <c r="B2394" s="125" t="s">
        <v>12807</v>
      </c>
      <c r="C2394" s="125" t="s">
        <v>12808</v>
      </c>
      <c r="D2394" s="126" t="s">
        <v>12620</v>
      </c>
      <c r="E2394" s="127">
        <v>43830</v>
      </c>
      <c r="F2394" s="127">
        <v>43860</v>
      </c>
      <c r="G2394" s="129">
        <v>9799</v>
      </c>
    </row>
    <row r="2395" spans="1:7" x14ac:dyDescent="0.35">
      <c r="A2395" s="125" t="s">
        <v>11797</v>
      </c>
      <c r="B2395" s="125" t="s">
        <v>12807</v>
      </c>
      <c r="C2395" s="125" t="s">
        <v>12808</v>
      </c>
      <c r="D2395" s="126" t="s">
        <v>11624</v>
      </c>
      <c r="E2395" s="127">
        <v>43830</v>
      </c>
      <c r="F2395" s="127">
        <v>43860</v>
      </c>
      <c r="G2395" s="129">
        <v>8399</v>
      </c>
    </row>
    <row r="2396" spans="1:7" x14ac:dyDescent="0.35">
      <c r="A2396" s="125" t="s">
        <v>11797</v>
      </c>
      <c r="B2396" s="125" t="s">
        <v>12807</v>
      </c>
      <c r="C2396" s="125" t="s">
        <v>12808</v>
      </c>
      <c r="D2396" s="126" t="s">
        <v>12292</v>
      </c>
      <c r="E2396" s="127">
        <v>43830</v>
      </c>
      <c r="F2396" s="127">
        <v>43860</v>
      </c>
      <c r="G2396" s="129">
        <v>6999</v>
      </c>
    </row>
    <row r="2397" spans="1:7" x14ac:dyDescent="0.35">
      <c r="A2397" s="125" t="s">
        <v>11797</v>
      </c>
      <c r="B2397" s="125" t="s">
        <v>12807</v>
      </c>
      <c r="C2397" s="125" t="s">
        <v>12808</v>
      </c>
      <c r="D2397" s="126" t="s">
        <v>12293</v>
      </c>
      <c r="E2397" s="127">
        <v>43830</v>
      </c>
      <c r="F2397" s="127">
        <v>43860</v>
      </c>
      <c r="G2397" s="129">
        <v>9332</v>
      </c>
    </row>
    <row r="2398" spans="1:7" x14ac:dyDescent="0.35">
      <c r="A2398" s="125" t="s">
        <v>11797</v>
      </c>
      <c r="B2398" s="125" t="s">
        <v>12807</v>
      </c>
      <c r="C2398" s="125" t="s">
        <v>12808</v>
      </c>
      <c r="D2398" s="126" t="s">
        <v>12623</v>
      </c>
      <c r="E2398" s="127">
        <v>43830</v>
      </c>
      <c r="F2398" s="127">
        <v>43860</v>
      </c>
      <c r="G2398" s="129">
        <v>9332</v>
      </c>
    </row>
    <row r="2399" spans="1:7" x14ac:dyDescent="0.35">
      <c r="A2399" s="125" t="s">
        <v>11797</v>
      </c>
      <c r="B2399" s="125" t="s">
        <v>12807</v>
      </c>
      <c r="C2399" s="125" t="s">
        <v>12808</v>
      </c>
      <c r="D2399" s="126" t="s">
        <v>12089</v>
      </c>
      <c r="E2399" s="127">
        <v>43830</v>
      </c>
      <c r="F2399" s="127">
        <v>43860</v>
      </c>
      <c r="G2399" s="129">
        <v>7777</v>
      </c>
    </row>
    <row r="2400" spans="1:7" x14ac:dyDescent="0.35">
      <c r="A2400" s="125" t="s">
        <v>11797</v>
      </c>
      <c r="B2400" s="125" t="s">
        <v>12807</v>
      </c>
      <c r="C2400" s="125" t="s">
        <v>12808</v>
      </c>
      <c r="D2400" s="126" t="s">
        <v>12296</v>
      </c>
      <c r="E2400" s="127">
        <v>43830</v>
      </c>
      <c r="F2400" s="127">
        <v>43860</v>
      </c>
      <c r="G2400" s="129">
        <v>7777</v>
      </c>
    </row>
    <row r="2401" spans="1:7" x14ac:dyDescent="0.35">
      <c r="A2401" s="125" t="s">
        <v>11797</v>
      </c>
      <c r="B2401" s="125" t="s">
        <v>12807</v>
      </c>
      <c r="C2401" s="125" t="s">
        <v>12808</v>
      </c>
      <c r="D2401" s="126" t="s">
        <v>11548</v>
      </c>
      <c r="E2401" s="127">
        <v>43830</v>
      </c>
      <c r="F2401" s="127">
        <v>43860</v>
      </c>
      <c r="G2401" s="129">
        <v>7777</v>
      </c>
    </row>
    <row r="2402" spans="1:7" x14ac:dyDescent="0.35">
      <c r="A2402" s="125" t="s">
        <v>11797</v>
      </c>
      <c r="B2402" s="125" t="s">
        <v>12807</v>
      </c>
      <c r="C2402" s="125" t="s">
        <v>12808</v>
      </c>
      <c r="D2402" s="126" t="s">
        <v>12092</v>
      </c>
      <c r="E2402" s="127">
        <v>43830</v>
      </c>
      <c r="F2402" s="127">
        <v>43860</v>
      </c>
      <c r="G2402" s="129">
        <v>10888</v>
      </c>
    </row>
    <row r="2403" spans="1:7" x14ac:dyDescent="0.35">
      <c r="A2403" s="125" t="s">
        <v>11797</v>
      </c>
      <c r="B2403" s="125" t="s">
        <v>12807</v>
      </c>
      <c r="C2403" s="125" t="s">
        <v>12808</v>
      </c>
      <c r="D2403" s="126" t="s">
        <v>11625</v>
      </c>
      <c r="E2403" s="127">
        <v>43830</v>
      </c>
      <c r="F2403" s="127">
        <v>43860</v>
      </c>
      <c r="G2403" s="129">
        <v>778</v>
      </c>
    </row>
    <row r="2404" spans="1:7" x14ac:dyDescent="0.35">
      <c r="A2404" s="125" t="s">
        <v>11797</v>
      </c>
      <c r="B2404" s="125" t="s">
        <v>12807</v>
      </c>
      <c r="C2404" s="125" t="s">
        <v>12808</v>
      </c>
      <c r="D2404" s="126" t="s">
        <v>12093</v>
      </c>
      <c r="E2404" s="127">
        <v>43830</v>
      </c>
      <c r="F2404" s="127">
        <v>43860</v>
      </c>
      <c r="G2404" s="129">
        <v>9332</v>
      </c>
    </row>
    <row r="2405" spans="1:7" x14ac:dyDescent="0.35">
      <c r="A2405" s="125" t="s">
        <v>11797</v>
      </c>
      <c r="B2405" s="125" t="s">
        <v>12807</v>
      </c>
      <c r="C2405" s="125" t="s">
        <v>12808</v>
      </c>
      <c r="D2405" s="126" t="s">
        <v>11621</v>
      </c>
      <c r="E2405" s="127">
        <v>43830</v>
      </c>
      <c r="F2405" s="127">
        <v>43860</v>
      </c>
      <c r="G2405" s="129">
        <v>9332</v>
      </c>
    </row>
    <row r="2406" spans="1:7" x14ac:dyDescent="0.35">
      <c r="A2406" s="125" t="s">
        <v>11797</v>
      </c>
      <c r="B2406" s="125" t="s">
        <v>12807</v>
      </c>
      <c r="C2406" s="125" t="s">
        <v>12808</v>
      </c>
      <c r="D2406" s="126" t="s">
        <v>12298</v>
      </c>
      <c r="E2406" s="127">
        <v>43830</v>
      </c>
      <c r="F2406" s="127">
        <v>43860</v>
      </c>
      <c r="G2406" s="129">
        <v>9332</v>
      </c>
    </row>
    <row r="2407" spans="1:7" x14ac:dyDescent="0.35">
      <c r="A2407" s="125" t="s">
        <v>11797</v>
      </c>
      <c r="B2407" s="125" t="s">
        <v>12807</v>
      </c>
      <c r="C2407" s="125" t="s">
        <v>12808</v>
      </c>
      <c r="D2407" s="126" t="s">
        <v>12145</v>
      </c>
      <c r="E2407" s="127">
        <v>43830</v>
      </c>
      <c r="F2407" s="127">
        <v>43860</v>
      </c>
      <c r="G2407" s="129">
        <v>7777</v>
      </c>
    </row>
    <row r="2408" spans="1:7" x14ac:dyDescent="0.35">
      <c r="A2408" s="125" t="s">
        <v>11797</v>
      </c>
      <c r="B2408" s="125" t="s">
        <v>12807</v>
      </c>
      <c r="C2408" s="125" t="s">
        <v>12808</v>
      </c>
      <c r="D2408" s="126" t="s">
        <v>12809</v>
      </c>
      <c r="E2408" s="127">
        <v>43861</v>
      </c>
      <c r="F2408" s="127">
        <v>43889</v>
      </c>
      <c r="G2408" s="129">
        <v>9332</v>
      </c>
    </row>
    <row r="2409" spans="1:7" x14ac:dyDescent="0.35">
      <c r="A2409" s="125" t="s">
        <v>11797</v>
      </c>
      <c r="B2409" s="125" t="s">
        <v>12807</v>
      </c>
      <c r="C2409" s="125" t="s">
        <v>12808</v>
      </c>
      <c r="D2409" s="126" t="s">
        <v>12730</v>
      </c>
      <c r="E2409" s="127">
        <v>43861</v>
      </c>
      <c r="F2409" s="127">
        <v>43889</v>
      </c>
      <c r="G2409" s="129">
        <v>10888</v>
      </c>
    </row>
    <row r="2410" spans="1:7" x14ac:dyDescent="0.35">
      <c r="A2410" s="125" t="s">
        <v>11797</v>
      </c>
      <c r="B2410" s="125" t="s">
        <v>12807</v>
      </c>
      <c r="C2410" s="125" t="s">
        <v>12808</v>
      </c>
      <c r="D2410" s="126" t="s">
        <v>12300</v>
      </c>
      <c r="E2410" s="127">
        <v>43861</v>
      </c>
      <c r="F2410" s="127">
        <v>43889</v>
      </c>
      <c r="G2410" s="129">
        <v>9332</v>
      </c>
    </row>
    <row r="2411" spans="1:7" x14ac:dyDescent="0.35">
      <c r="A2411" s="125" t="s">
        <v>11797</v>
      </c>
      <c r="B2411" s="125" t="s">
        <v>12807</v>
      </c>
      <c r="C2411" s="125" t="s">
        <v>12808</v>
      </c>
      <c r="D2411" s="126" t="s">
        <v>11849</v>
      </c>
      <c r="E2411" s="127">
        <v>43889</v>
      </c>
      <c r="F2411" s="127">
        <v>43921</v>
      </c>
      <c r="G2411" s="129">
        <v>9332</v>
      </c>
    </row>
    <row r="2412" spans="1:7" x14ac:dyDescent="0.35">
      <c r="A2412" s="125" t="s">
        <v>11797</v>
      </c>
      <c r="B2412" s="125" t="s">
        <v>12807</v>
      </c>
      <c r="C2412" s="125" t="s">
        <v>12808</v>
      </c>
      <c r="D2412" s="126" t="s">
        <v>12119</v>
      </c>
      <c r="E2412" s="127">
        <v>43889</v>
      </c>
      <c r="F2412" s="127">
        <v>43921</v>
      </c>
      <c r="G2412" s="129">
        <v>4666</v>
      </c>
    </row>
    <row r="2413" spans="1:7" x14ac:dyDescent="0.35">
      <c r="A2413" s="125" t="s">
        <v>11797</v>
      </c>
      <c r="B2413" s="125" t="s">
        <v>12810</v>
      </c>
      <c r="C2413" s="125" t="s">
        <v>12811</v>
      </c>
      <c r="D2413" s="126" t="s">
        <v>11827</v>
      </c>
      <c r="E2413" s="127">
        <v>43830</v>
      </c>
      <c r="F2413" s="127">
        <v>43860</v>
      </c>
      <c r="G2413" s="129">
        <v>3440</v>
      </c>
    </row>
    <row r="2414" spans="1:7" x14ac:dyDescent="0.35">
      <c r="A2414" s="125" t="s">
        <v>11797</v>
      </c>
      <c r="B2414" s="125" t="s">
        <v>12810</v>
      </c>
      <c r="C2414" s="125" t="s">
        <v>12811</v>
      </c>
      <c r="D2414" s="126" t="s">
        <v>11828</v>
      </c>
      <c r="E2414" s="127">
        <v>43830</v>
      </c>
      <c r="F2414" s="127">
        <v>43860</v>
      </c>
      <c r="G2414" s="129">
        <v>17538</v>
      </c>
    </row>
    <row r="2415" spans="1:7" x14ac:dyDescent="0.35">
      <c r="A2415" s="125" t="s">
        <v>11797</v>
      </c>
      <c r="B2415" s="125" t="s">
        <v>12810</v>
      </c>
      <c r="C2415" s="125" t="s">
        <v>12811</v>
      </c>
      <c r="D2415" s="126" t="s">
        <v>11829</v>
      </c>
      <c r="E2415" s="127">
        <v>43830</v>
      </c>
      <c r="F2415" s="127">
        <v>43860</v>
      </c>
      <c r="G2415" s="129">
        <v>13744</v>
      </c>
    </row>
    <row r="2416" spans="1:7" x14ac:dyDescent="0.35">
      <c r="A2416" s="125" t="s">
        <v>11797</v>
      </c>
      <c r="B2416" s="125" t="s">
        <v>12810</v>
      </c>
      <c r="C2416" s="125" t="s">
        <v>12811</v>
      </c>
      <c r="D2416" s="126" t="s">
        <v>11830</v>
      </c>
      <c r="E2416" s="127">
        <v>43830</v>
      </c>
      <c r="F2416" s="127">
        <v>43860</v>
      </c>
      <c r="G2416" s="129">
        <v>11135</v>
      </c>
    </row>
    <row r="2417" spans="1:7" x14ac:dyDescent="0.35">
      <c r="A2417" s="125" t="s">
        <v>11797</v>
      </c>
      <c r="B2417" s="125" t="s">
        <v>12810</v>
      </c>
      <c r="C2417" s="125" t="s">
        <v>12811</v>
      </c>
      <c r="D2417" s="126" t="s">
        <v>11840</v>
      </c>
      <c r="E2417" s="127">
        <v>43830</v>
      </c>
      <c r="F2417" s="127">
        <v>43860</v>
      </c>
      <c r="G2417" s="129">
        <v>11135</v>
      </c>
    </row>
    <row r="2418" spans="1:7" x14ac:dyDescent="0.35">
      <c r="A2418" s="125" t="s">
        <v>11797</v>
      </c>
      <c r="B2418" s="125" t="s">
        <v>12810</v>
      </c>
      <c r="C2418" s="125" t="s">
        <v>12811</v>
      </c>
      <c r="D2418" s="126" t="s">
        <v>11841</v>
      </c>
      <c r="E2418" s="127">
        <v>43830</v>
      </c>
      <c r="F2418" s="127">
        <v>43860</v>
      </c>
      <c r="G2418" s="129">
        <v>13362</v>
      </c>
    </row>
    <row r="2419" spans="1:7" x14ac:dyDescent="0.35">
      <c r="A2419" s="125" t="s">
        <v>11797</v>
      </c>
      <c r="B2419" s="125" t="s">
        <v>12810</v>
      </c>
      <c r="C2419" s="125" t="s">
        <v>12811</v>
      </c>
      <c r="D2419" s="126" t="s">
        <v>11842</v>
      </c>
      <c r="E2419" s="127">
        <v>43830</v>
      </c>
      <c r="F2419" s="127">
        <v>43860</v>
      </c>
      <c r="G2419" s="129">
        <v>11135</v>
      </c>
    </row>
    <row r="2420" spans="1:7" x14ac:dyDescent="0.35">
      <c r="A2420" s="125" t="s">
        <v>11797</v>
      </c>
      <c r="B2420" s="125" t="s">
        <v>12810</v>
      </c>
      <c r="C2420" s="125" t="s">
        <v>12811</v>
      </c>
      <c r="D2420" s="126" t="s">
        <v>11818</v>
      </c>
      <c r="E2420" s="127">
        <v>43830</v>
      </c>
      <c r="F2420" s="127">
        <v>43860</v>
      </c>
      <c r="G2420" s="129">
        <v>13362</v>
      </c>
    </row>
    <row r="2421" spans="1:7" x14ac:dyDescent="0.35">
      <c r="A2421" s="125" t="s">
        <v>11797</v>
      </c>
      <c r="B2421" s="125" t="s">
        <v>12810</v>
      </c>
      <c r="C2421" s="125" t="s">
        <v>12811</v>
      </c>
      <c r="D2421" s="126" t="s">
        <v>11843</v>
      </c>
      <c r="E2421" s="127">
        <v>43830</v>
      </c>
      <c r="F2421" s="127">
        <v>43860</v>
      </c>
      <c r="G2421" s="129">
        <v>11135</v>
      </c>
    </row>
    <row r="2422" spans="1:7" x14ac:dyDescent="0.35">
      <c r="A2422" s="125" t="s">
        <v>11797</v>
      </c>
      <c r="B2422" s="125" t="s">
        <v>12810</v>
      </c>
      <c r="C2422" s="125" t="s">
        <v>12811</v>
      </c>
      <c r="D2422" s="126" t="s">
        <v>11820</v>
      </c>
      <c r="E2422" s="127">
        <v>43830</v>
      </c>
      <c r="F2422" s="127">
        <v>43860</v>
      </c>
      <c r="G2422" s="129">
        <v>11135</v>
      </c>
    </row>
    <row r="2423" spans="1:7" x14ac:dyDescent="0.35">
      <c r="A2423" s="125" t="s">
        <v>11797</v>
      </c>
      <c r="B2423" s="125" t="s">
        <v>12810</v>
      </c>
      <c r="C2423" s="125" t="s">
        <v>12811</v>
      </c>
      <c r="D2423" s="126" t="s">
        <v>11821</v>
      </c>
      <c r="E2423" s="127">
        <v>43830</v>
      </c>
      <c r="F2423" s="127">
        <v>43860</v>
      </c>
      <c r="G2423" s="129">
        <v>11135</v>
      </c>
    </row>
    <row r="2424" spans="1:7" x14ac:dyDescent="0.35">
      <c r="A2424" s="125" t="s">
        <v>11797</v>
      </c>
      <c r="B2424" s="125" t="s">
        <v>12810</v>
      </c>
      <c r="C2424" s="125" t="s">
        <v>12811</v>
      </c>
      <c r="D2424" s="126" t="s">
        <v>11844</v>
      </c>
      <c r="E2424" s="127">
        <v>43830</v>
      </c>
      <c r="F2424" s="127">
        <v>43860</v>
      </c>
      <c r="G2424" s="129">
        <v>6681</v>
      </c>
    </row>
    <row r="2425" spans="1:7" x14ac:dyDescent="0.35">
      <c r="A2425" s="125" t="s">
        <v>11797</v>
      </c>
      <c r="B2425" s="125" t="s">
        <v>12810</v>
      </c>
      <c r="C2425" s="125" t="s">
        <v>12811</v>
      </c>
      <c r="D2425" s="126" t="s">
        <v>11823</v>
      </c>
      <c r="E2425" s="127">
        <v>43830</v>
      </c>
      <c r="F2425" s="127">
        <v>43860</v>
      </c>
      <c r="G2425" s="129">
        <v>11135</v>
      </c>
    </row>
    <row r="2426" spans="1:7" x14ac:dyDescent="0.35">
      <c r="A2426" s="125" t="s">
        <v>11797</v>
      </c>
      <c r="B2426" s="125" t="s">
        <v>12810</v>
      </c>
      <c r="C2426" s="125" t="s">
        <v>12811</v>
      </c>
      <c r="D2426" s="126" t="s">
        <v>11824</v>
      </c>
      <c r="E2426" s="127">
        <v>43830</v>
      </c>
      <c r="F2426" s="127">
        <v>43860</v>
      </c>
      <c r="G2426" s="129">
        <v>2227</v>
      </c>
    </row>
    <row r="2427" spans="1:7" x14ac:dyDescent="0.35">
      <c r="A2427" s="125" t="s">
        <v>11797</v>
      </c>
      <c r="B2427" s="125" t="s">
        <v>12812</v>
      </c>
      <c r="C2427" s="125" t="s">
        <v>12813</v>
      </c>
      <c r="D2427" s="126" t="s">
        <v>12085</v>
      </c>
      <c r="E2427" s="127">
        <v>43830</v>
      </c>
      <c r="F2427" s="127">
        <v>43860</v>
      </c>
      <c r="G2427" s="129">
        <v>11517</v>
      </c>
    </row>
    <row r="2428" spans="1:7" x14ac:dyDescent="0.35">
      <c r="A2428" s="125" t="s">
        <v>11797</v>
      </c>
      <c r="B2428" s="125" t="s">
        <v>12812</v>
      </c>
      <c r="C2428" s="125" t="s">
        <v>12813</v>
      </c>
      <c r="D2428" s="126" t="s">
        <v>11614</v>
      </c>
      <c r="E2428" s="127">
        <v>43830</v>
      </c>
      <c r="F2428" s="127">
        <v>43860</v>
      </c>
      <c r="G2428" s="129">
        <v>11135</v>
      </c>
    </row>
    <row r="2429" spans="1:7" x14ac:dyDescent="0.35">
      <c r="A2429" s="125" t="s">
        <v>11797</v>
      </c>
      <c r="B2429" s="125" t="s">
        <v>12812</v>
      </c>
      <c r="C2429" s="125" t="s">
        <v>12813</v>
      </c>
      <c r="D2429" s="126" t="s">
        <v>11829</v>
      </c>
      <c r="E2429" s="127">
        <v>43830</v>
      </c>
      <c r="F2429" s="127">
        <v>43860</v>
      </c>
      <c r="G2429" s="129">
        <v>11135</v>
      </c>
    </row>
    <row r="2430" spans="1:7" x14ac:dyDescent="0.35">
      <c r="A2430" s="125" t="s">
        <v>11797</v>
      </c>
      <c r="B2430" s="125" t="s">
        <v>12812</v>
      </c>
      <c r="C2430" s="125" t="s">
        <v>12813</v>
      </c>
      <c r="D2430" s="126" t="s">
        <v>12048</v>
      </c>
      <c r="E2430" s="127">
        <v>43830</v>
      </c>
      <c r="F2430" s="127">
        <v>43860</v>
      </c>
      <c r="G2430" s="129">
        <v>11135</v>
      </c>
    </row>
    <row r="2431" spans="1:7" x14ac:dyDescent="0.35">
      <c r="A2431" s="125" t="s">
        <v>11797</v>
      </c>
      <c r="B2431" s="125" t="s">
        <v>12812</v>
      </c>
      <c r="C2431" s="125" t="s">
        <v>12813</v>
      </c>
      <c r="D2431" s="126" t="s">
        <v>11815</v>
      </c>
      <c r="E2431" s="127">
        <v>43830</v>
      </c>
      <c r="F2431" s="127">
        <v>43860</v>
      </c>
      <c r="G2431" s="129">
        <v>11135</v>
      </c>
    </row>
    <row r="2432" spans="1:7" x14ac:dyDescent="0.35">
      <c r="A2432" s="125" t="s">
        <v>11797</v>
      </c>
      <c r="B2432" s="125" t="s">
        <v>12812</v>
      </c>
      <c r="C2432" s="125" t="s">
        <v>12813</v>
      </c>
      <c r="D2432" s="126" t="s">
        <v>11816</v>
      </c>
      <c r="E2432" s="127">
        <v>43830</v>
      </c>
      <c r="F2432" s="127">
        <v>43860</v>
      </c>
      <c r="G2432" s="129">
        <v>13744</v>
      </c>
    </row>
    <row r="2433" spans="1:7" x14ac:dyDescent="0.35">
      <c r="A2433" s="125" t="s">
        <v>11797</v>
      </c>
      <c r="B2433" s="125" t="s">
        <v>12812</v>
      </c>
      <c r="C2433" s="125" t="s">
        <v>12813</v>
      </c>
      <c r="D2433" s="126" t="s">
        <v>11842</v>
      </c>
      <c r="E2433" s="127">
        <v>43830</v>
      </c>
      <c r="F2433" s="127">
        <v>43860</v>
      </c>
      <c r="G2433" s="129">
        <v>11135</v>
      </c>
    </row>
    <row r="2434" spans="1:7" x14ac:dyDescent="0.35">
      <c r="A2434" s="125" t="s">
        <v>11797</v>
      </c>
      <c r="B2434" s="125" t="s">
        <v>12812</v>
      </c>
      <c r="C2434" s="125" t="s">
        <v>12813</v>
      </c>
      <c r="D2434" s="126" t="s">
        <v>11818</v>
      </c>
      <c r="E2434" s="127">
        <v>43830</v>
      </c>
      <c r="F2434" s="127">
        <v>43860</v>
      </c>
      <c r="G2434" s="129">
        <v>11135</v>
      </c>
    </row>
    <row r="2435" spans="1:7" x14ac:dyDescent="0.35">
      <c r="A2435" s="125" t="s">
        <v>11797</v>
      </c>
      <c r="B2435" s="125" t="s">
        <v>12812</v>
      </c>
      <c r="C2435" s="125" t="s">
        <v>12813</v>
      </c>
      <c r="D2435" s="126" t="s">
        <v>11819</v>
      </c>
      <c r="E2435" s="127">
        <v>43830</v>
      </c>
      <c r="F2435" s="127">
        <v>43860</v>
      </c>
      <c r="G2435" s="129">
        <v>13362</v>
      </c>
    </row>
    <row r="2436" spans="1:7" x14ac:dyDescent="0.35">
      <c r="A2436" s="125" t="s">
        <v>11797</v>
      </c>
      <c r="B2436" s="125" t="s">
        <v>12812</v>
      </c>
      <c r="C2436" s="125" t="s">
        <v>12813</v>
      </c>
      <c r="D2436" s="126" t="s">
        <v>12069</v>
      </c>
      <c r="E2436" s="127">
        <v>43830</v>
      </c>
      <c r="F2436" s="127">
        <v>43860</v>
      </c>
      <c r="G2436" s="129">
        <v>11135</v>
      </c>
    </row>
    <row r="2437" spans="1:7" x14ac:dyDescent="0.35">
      <c r="A2437" s="125" t="s">
        <v>11797</v>
      </c>
      <c r="B2437" s="125" t="s">
        <v>12812</v>
      </c>
      <c r="C2437" s="125" t="s">
        <v>12813</v>
      </c>
      <c r="D2437" s="126" t="s">
        <v>12019</v>
      </c>
      <c r="E2437" s="127">
        <v>43830</v>
      </c>
      <c r="F2437" s="127">
        <v>43860</v>
      </c>
      <c r="G2437" s="129">
        <v>13362</v>
      </c>
    </row>
    <row r="2438" spans="1:7" x14ac:dyDescent="0.35">
      <c r="A2438" s="125" t="s">
        <v>11797</v>
      </c>
      <c r="B2438" s="125" t="s">
        <v>12812</v>
      </c>
      <c r="C2438" s="125" t="s">
        <v>12813</v>
      </c>
      <c r="D2438" s="126" t="s">
        <v>11844</v>
      </c>
      <c r="E2438" s="127">
        <v>43830</v>
      </c>
      <c r="F2438" s="127">
        <v>43860</v>
      </c>
      <c r="G2438" s="129">
        <v>13362</v>
      </c>
    </row>
    <row r="2439" spans="1:7" x14ac:dyDescent="0.35">
      <c r="A2439" s="125" t="s">
        <v>11797</v>
      </c>
      <c r="B2439" s="125" t="s">
        <v>12812</v>
      </c>
      <c r="C2439" s="125" t="s">
        <v>12813</v>
      </c>
      <c r="D2439" s="126" t="s">
        <v>12289</v>
      </c>
      <c r="E2439" s="127">
        <v>43830</v>
      </c>
      <c r="F2439" s="127">
        <v>43860</v>
      </c>
      <c r="G2439" s="129">
        <v>11135</v>
      </c>
    </row>
    <row r="2440" spans="1:7" x14ac:dyDescent="0.35">
      <c r="A2440" s="125" t="s">
        <v>11797</v>
      </c>
      <c r="B2440" s="125" t="s">
        <v>12812</v>
      </c>
      <c r="C2440" s="125" t="s">
        <v>12813</v>
      </c>
      <c r="D2440" s="126" t="s">
        <v>11615</v>
      </c>
      <c r="E2440" s="127">
        <v>43830</v>
      </c>
      <c r="F2440" s="127">
        <v>43860</v>
      </c>
      <c r="G2440" s="129">
        <v>13362</v>
      </c>
    </row>
    <row r="2441" spans="1:7" x14ac:dyDescent="0.35">
      <c r="A2441" s="125" t="s">
        <v>11797</v>
      </c>
      <c r="B2441" s="125" t="s">
        <v>12812</v>
      </c>
      <c r="C2441" s="125" t="s">
        <v>12813</v>
      </c>
      <c r="D2441" s="126" t="s">
        <v>12073</v>
      </c>
      <c r="E2441" s="127">
        <v>43830</v>
      </c>
      <c r="F2441" s="127">
        <v>43860</v>
      </c>
      <c r="G2441" s="129">
        <v>2227</v>
      </c>
    </row>
    <row r="2442" spans="1:7" x14ac:dyDescent="0.35">
      <c r="A2442" s="125" t="s">
        <v>11797</v>
      </c>
      <c r="B2442" s="125" t="s">
        <v>12812</v>
      </c>
      <c r="C2442" s="125" t="s">
        <v>12813</v>
      </c>
      <c r="D2442" s="126" t="s">
        <v>12074</v>
      </c>
      <c r="E2442" s="127">
        <v>43830</v>
      </c>
      <c r="F2442" s="127">
        <v>43860</v>
      </c>
      <c r="G2442" s="129">
        <v>8908</v>
      </c>
    </row>
    <row r="2443" spans="1:7" x14ac:dyDescent="0.35">
      <c r="A2443" s="125" t="s">
        <v>11797</v>
      </c>
      <c r="B2443" s="125" t="s">
        <v>12812</v>
      </c>
      <c r="C2443" s="125" t="s">
        <v>12813</v>
      </c>
      <c r="D2443" s="126" t="s">
        <v>11616</v>
      </c>
      <c r="E2443" s="127">
        <v>43830</v>
      </c>
      <c r="F2443" s="127">
        <v>43860</v>
      </c>
      <c r="G2443" s="129">
        <v>13362</v>
      </c>
    </row>
    <row r="2444" spans="1:7" x14ac:dyDescent="0.35">
      <c r="A2444" s="125" t="s">
        <v>11797</v>
      </c>
      <c r="B2444" s="125" t="s">
        <v>12812</v>
      </c>
      <c r="C2444" s="125" t="s">
        <v>12813</v>
      </c>
      <c r="D2444" s="126" t="s">
        <v>12291</v>
      </c>
      <c r="E2444" s="127">
        <v>43830</v>
      </c>
      <c r="F2444" s="127">
        <v>43860</v>
      </c>
      <c r="G2444" s="129">
        <v>24498</v>
      </c>
    </row>
    <row r="2445" spans="1:7" x14ac:dyDescent="0.35">
      <c r="A2445" s="125" t="s">
        <v>11797</v>
      </c>
      <c r="B2445" s="125" t="s">
        <v>12812</v>
      </c>
      <c r="C2445" s="125" t="s">
        <v>12813</v>
      </c>
      <c r="D2445" s="126" t="s">
        <v>11617</v>
      </c>
      <c r="E2445" s="127">
        <v>43830</v>
      </c>
      <c r="F2445" s="127">
        <v>43860</v>
      </c>
      <c r="G2445" s="129">
        <v>13362</v>
      </c>
    </row>
    <row r="2446" spans="1:7" x14ac:dyDescent="0.35">
      <c r="A2446" s="125" t="s">
        <v>11797</v>
      </c>
      <c r="B2446" s="125" t="s">
        <v>12812</v>
      </c>
      <c r="C2446" s="125" t="s">
        <v>12813</v>
      </c>
      <c r="D2446" s="126" t="s">
        <v>11837</v>
      </c>
      <c r="E2446" s="127">
        <v>43830</v>
      </c>
      <c r="F2446" s="127">
        <v>43860</v>
      </c>
      <c r="G2446" s="129">
        <v>8908</v>
      </c>
    </row>
    <row r="2447" spans="1:7" x14ac:dyDescent="0.35">
      <c r="A2447" s="125" t="s">
        <v>11797</v>
      </c>
      <c r="B2447" s="125" t="s">
        <v>12812</v>
      </c>
      <c r="C2447" s="125" t="s">
        <v>12813</v>
      </c>
      <c r="D2447" s="126" t="s">
        <v>12024</v>
      </c>
      <c r="E2447" s="127">
        <v>43830</v>
      </c>
      <c r="F2447" s="127">
        <v>43860</v>
      </c>
      <c r="G2447" s="129">
        <v>6681</v>
      </c>
    </row>
    <row r="2448" spans="1:7" x14ac:dyDescent="0.35">
      <c r="A2448" s="125" t="s">
        <v>11797</v>
      </c>
      <c r="B2448" s="125" t="s">
        <v>12812</v>
      </c>
      <c r="C2448" s="125" t="s">
        <v>12813</v>
      </c>
      <c r="D2448" s="126" t="s">
        <v>12292</v>
      </c>
      <c r="E2448" s="127">
        <v>43830</v>
      </c>
      <c r="F2448" s="127">
        <v>43860</v>
      </c>
      <c r="G2448" s="129">
        <v>13362</v>
      </c>
    </row>
    <row r="2449" spans="1:7" x14ac:dyDescent="0.35">
      <c r="A2449" s="125" t="s">
        <v>11797</v>
      </c>
      <c r="B2449" s="125" t="s">
        <v>12812</v>
      </c>
      <c r="C2449" s="125" t="s">
        <v>12813</v>
      </c>
      <c r="D2449" s="126" t="s">
        <v>12293</v>
      </c>
      <c r="E2449" s="127">
        <v>43830</v>
      </c>
      <c r="F2449" s="127">
        <v>43860</v>
      </c>
      <c r="G2449" s="129">
        <v>13362</v>
      </c>
    </row>
    <row r="2450" spans="1:7" x14ac:dyDescent="0.35">
      <c r="A2450" s="125" t="s">
        <v>11797</v>
      </c>
      <c r="B2450" s="125" t="s">
        <v>12812</v>
      </c>
      <c r="C2450" s="125" t="s">
        <v>12813</v>
      </c>
      <c r="D2450" s="126" t="s">
        <v>12294</v>
      </c>
      <c r="E2450" s="127">
        <v>43830</v>
      </c>
      <c r="F2450" s="127">
        <v>43860</v>
      </c>
      <c r="G2450" s="129">
        <v>13362</v>
      </c>
    </row>
    <row r="2451" spans="1:7" x14ac:dyDescent="0.35">
      <c r="A2451" s="125" t="s">
        <v>11797</v>
      </c>
      <c r="B2451" s="125" t="s">
        <v>12812</v>
      </c>
      <c r="C2451" s="125" t="s">
        <v>12813</v>
      </c>
      <c r="D2451" s="126" t="s">
        <v>12295</v>
      </c>
      <c r="E2451" s="127">
        <v>43830</v>
      </c>
      <c r="F2451" s="127">
        <v>43860</v>
      </c>
      <c r="G2451" s="129">
        <v>11135</v>
      </c>
    </row>
    <row r="2452" spans="1:7" x14ac:dyDescent="0.35">
      <c r="A2452" s="125" t="s">
        <v>11797</v>
      </c>
      <c r="B2452" s="125" t="s">
        <v>12812</v>
      </c>
      <c r="C2452" s="125" t="s">
        <v>12813</v>
      </c>
      <c r="D2452" s="126" t="s">
        <v>12139</v>
      </c>
      <c r="E2452" s="127">
        <v>43830</v>
      </c>
      <c r="F2452" s="127">
        <v>43860</v>
      </c>
      <c r="G2452" s="129">
        <v>14847</v>
      </c>
    </row>
    <row r="2453" spans="1:7" x14ac:dyDescent="0.35">
      <c r="A2453" s="125" t="s">
        <v>11797</v>
      </c>
      <c r="B2453" s="125" t="s">
        <v>12812</v>
      </c>
      <c r="C2453" s="125" t="s">
        <v>12813</v>
      </c>
      <c r="D2453" s="126" t="s">
        <v>11548</v>
      </c>
      <c r="E2453" s="127">
        <v>43830</v>
      </c>
      <c r="F2453" s="127">
        <v>43860</v>
      </c>
      <c r="G2453" s="129">
        <v>14847</v>
      </c>
    </row>
    <row r="2454" spans="1:7" x14ac:dyDescent="0.35">
      <c r="A2454" s="125" t="s">
        <v>11797</v>
      </c>
      <c r="B2454" s="125" t="s">
        <v>12812</v>
      </c>
      <c r="C2454" s="125" t="s">
        <v>12813</v>
      </c>
      <c r="D2454" s="126" t="s">
        <v>11549</v>
      </c>
      <c r="E2454" s="127">
        <v>43830</v>
      </c>
      <c r="F2454" s="127">
        <v>43860</v>
      </c>
      <c r="G2454" s="129">
        <v>7424</v>
      </c>
    </row>
    <row r="2455" spans="1:7" x14ac:dyDescent="0.35">
      <c r="A2455" s="125" t="s">
        <v>11797</v>
      </c>
      <c r="B2455" s="125" t="s">
        <v>12812</v>
      </c>
      <c r="C2455" s="125" t="s">
        <v>12813</v>
      </c>
      <c r="D2455" s="126" t="s">
        <v>12297</v>
      </c>
      <c r="E2455" s="127">
        <v>43830</v>
      </c>
      <c r="F2455" s="127">
        <v>43860</v>
      </c>
      <c r="G2455" s="129">
        <v>4949</v>
      </c>
    </row>
    <row r="2456" spans="1:7" x14ac:dyDescent="0.35">
      <c r="A2456" s="125" t="s">
        <v>11797</v>
      </c>
      <c r="B2456" s="125" t="s">
        <v>12812</v>
      </c>
      <c r="C2456" s="125" t="s">
        <v>12813</v>
      </c>
      <c r="D2456" s="126" t="s">
        <v>12093</v>
      </c>
      <c r="E2456" s="127">
        <v>43830</v>
      </c>
      <c r="F2456" s="127">
        <v>43860</v>
      </c>
      <c r="G2456" s="129">
        <v>4949</v>
      </c>
    </row>
    <row r="2457" spans="1:7" x14ac:dyDescent="0.35">
      <c r="A2457" s="125" t="s">
        <v>11797</v>
      </c>
      <c r="B2457" s="125" t="s">
        <v>11622</v>
      </c>
      <c r="C2457" s="125" t="s">
        <v>11623</v>
      </c>
      <c r="D2457" s="126" t="s">
        <v>12085</v>
      </c>
      <c r="E2457" s="127">
        <v>43830</v>
      </c>
      <c r="F2457" s="127">
        <v>43860</v>
      </c>
      <c r="G2457" s="129">
        <v>80598</v>
      </c>
    </row>
    <row r="2458" spans="1:7" x14ac:dyDescent="0.35">
      <c r="A2458" s="125" t="s">
        <v>11797</v>
      </c>
      <c r="B2458" s="125" t="s">
        <v>11622</v>
      </c>
      <c r="C2458" s="125" t="s">
        <v>11623</v>
      </c>
      <c r="D2458" s="126" t="s">
        <v>11614</v>
      </c>
      <c r="E2458" s="127">
        <v>43830</v>
      </c>
      <c r="F2458" s="127">
        <v>43860</v>
      </c>
      <c r="G2458" s="129">
        <v>80598</v>
      </c>
    </row>
    <row r="2459" spans="1:7" x14ac:dyDescent="0.35">
      <c r="A2459" s="125" t="s">
        <v>11797</v>
      </c>
      <c r="B2459" s="125" t="s">
        <v>11622</v>
      </c>
      <c r="C2459" s="125" t="s">
        <v>11623</v>
      </c>
      <c r="D2459" s="126" t="s">
        <v>11829</v>
      </c>
      <c r="E2459" s="127">
        <v>43830</v>
      </c>
      <c r="F2459" s="127">
        <v>43860</v>
      </c>
      <c r="G2459" s="129">
        <v>68799</v>
      </c>
    </row>
    <row r="2460" spans="1:7" x14ac:dyDescent="0.35">
      <c r="A2460" s="125" t="s">
        <v>11797</v>
      </c>
      <c r="B2460" s="125" t="s">
        <v>11622</v>
      </c>
      <c r="C2460" s="125" t="s">
        <v>11623</v>
      </c>
      <c r="D2460" s="126" t="s">
        <v>12048</v>
      </c>
      <c r="E2460" s="127">
        <v>43830</v>
      </c>
      <c r="F2460" s="127">
        <v>43860</v>
      </c>
      <c r="G2460" s="129">
        <v>45866</v>
      </c>
    </row>
    <row r="2461" spans="1:7" x14ac:dyDescent="0.35">
      <c r="A2461" s="125" t="s">
        <v>11797</v>
      </c>
      <c r="B2461" s="125" t="s">
        <v>11622</v>
      </c>
      <c r="C2461" s="125" t="s">
        <v>11623</v>
      </c>
      <c r="D2461" s="126" t="s">
        <v>11815</v>
      </c>
      <c r="E2461" s="127">
        <v>43830</v>
      </c>
      <c r="F2461" s="127">
        <v>43860</v>
      </c>
      <c r="G2461" s="129">
        <v>47563</v>
      </c>
    </row>
    <row r="2462" spans="1:7" x14ac:dyDescent="0.35">
      <c r="A2462" s="125" t="s">
        <v>11797</v>
      </c>
      <c r="B2462" s="125" t="s">
        <v>11622</v>
      </c>
      <c r="C2462" s="125" t="s">
        <v>11623</v>
      </c>
      <c r="D2462" s="126" t="s">
        <v>11816</v>
      </c>
      <c r="E2462" s="127">
        <v>43830</v>
      </c>
      <c r="F2462" s="127">
        <v>43860</v>
      </c>
      <c r="G2462" s="129">
        <v>45866</v>
      </c>
    </row>
    <row r="2463" spans="1:7" x14ac:dyDescent="0.35">
      <c r="A2463" s="125" t="s">
        <v>11797</v>
      </c>
      <c r="B2463" s="125" t="s">
        <v>11622</v>
      </c>
      <c r="C2463" s="125" t="s">
        <v>11623</v>
      </c>
      <c r="D2463" s="126" t="s">
        <v>11842</v>
      </c>
      <c r="E2463" s="127">
        <v>43830</v>
      </c>
      <c r="F2463" s="127">
        <v>43860</v>
      </c>
      <c r="G2463" s="129">
        <v>91732</v>
      </c>
    </row>
    <row r="2464" spans="1:7" x14ac:dyDescent="0.35">
      <c r="A2464" s="125" t="s">
        <v>11797</v>
      </c>
      <c r="B2464" s="125" t="s">
        <v>11622</v>
      </c>
      <c r="C2464" s="125" t="s">
        <v>11623</v>
      </c>
      <c r="D2464" s="126" t="s">
        <v>11818</v>
      </c>
      <c r="E2464" s="127">
        <v>43830</v>
      </c>
      <c r="F2464" s="127">
        <v>43860</v>
      </c>
      <c r="G2464" s="129">
        <v>68799</v>
      </c>
    </row>
    <row r="2465" spans="1:7" x14ac:dyDescent="0.35">
      <c r="A2465" s="125" t="s">
        <v>11797</v>
      </c>
      <c r="B2465" s="125" t="s">
        <v>11622</v>
      </c>
      <c r="C2465" s="125" t="s">
        <v>11623</v>
      </c>
      <c r="D2465" s="126" t="s">
        <v>11843</v>
      </c>
      <c r="E2465" s="127">
        <v>43830</v>
      </c>
      <c r="F2465" s="127">
        <v>43860</v>
      </c>
      <c r="G2465" s="129">
        <v>91732</v>
      </c>
    </row>
    <row r="2466" spans="1:7" x14ac:dyDescent="0.35">
      <c r="A2466" s="125" t="s">
        <v>11797</v>
      </c>
      <c r="B2466" s="125" t="s">
        <v>11622</v>
      </c>
      <c r="C2466" s="125" t="s">
        <v>11623</v>
      </c>
      <c r="D2466" s="126" t="s">
        <v>11820</v>
      </c>
      <c r="E2466" s="127">
        <v>43830</v>
      </c>
      <c r="F2466" s="127">
        <v>43860</v>
      </c>
      <c r="G2466" s="129">
        <v>68799</v>
      </c>
    </row>
    <row r="2467" spans="1:7" x14ac:dyDescent="0.35">
      <c r="A2467" s="125" t="s">
        <v>11797</v>
      </c>
      <c r="B2467" s="125" t="s">
        <v>11622</v>
      </c>
      <c r="C2467" s="125" t="s">
        <v>11623</v>
      </c>
      <c r="D2467" s="126" t="s">
        <v>11821</v>
      </c>
      <c r="E2467" s="127">
        <v>43830</v>
      </c>
      <c r="F2467" s="127">
        <v>43860</v>
      </c>
      <c r="G2467" s="129">
        <v>68799</v>
      </c>
    </row>
    <row r="2468" spans="1:7" x14ac:dyDescent="0.35">
      <c r="A2468" s="125" t="s">
        <v>11797</v>
      </c>
      <c r="B2468" s="125" t="s">
        <v>11622</v>
      </c>
      <c r="C2468" s="125" t="s">
        <v>11623</v>
      </c>
      <c r="D2468" s="126" t="s">
        <v>11844</v>
      </c>
      <c r="E2468" s="127">
        <v>43830</v>
      </c>
      <c r="F2468" s="127">
        <v>43860</v>
      </c>
      <c r="G2468" s="129">
        <v>68799</v>
      </c>
    </row>
    <row r="2469" spans="1:7" x14ac:dyDescent="0.35">
      <c r="A2469" s="125" t="s">
        <v>11797</v>
      </c>
      <c r="B2469" s="125" t="s">
        <v>11622</v>
      </c>
      <c r="C2469" s="125" t="s">
        <v>11623</v>
      </c>
      <c r="D2469" s="126" t="s">
        <v>11823</v>
      </c>
      <c r="E2469" s="127">
        <v>43830</v>
      </c>
      <c r="F2469" s="127">
        <v>43860</v>
      </c>
      <c r="G2469" s="129">
        <v>121876</v>
      </c>
    </row>
    <row r="2470" spans="1:7" x14ac:dyDescent="0.35">
      <c r="A2470" s="125" t="s">
        <v>11797</v>
      </c>
      <c r="B2470" s="125" t="s">
        <v>11622</v>
      </c>
      <c r="C2470" s="125" t="s">
        <v>11623</v>
      </c>
      <c r="D2470" s="126" t="s">
        <v>11824</v>
      </c>
      <c r="E2470" s="127">
        <v>43830</v>
      </c>
      <c r="F2470" s="127">
        <v>43860</v>
      </c>
      <c r="G2470" s="129">
        <v>140143</v>
      </c>
    </row>
    <row r="2471" spans="1:7" x14ac:dyDescent="0.35">
      <c r="A2471" s="125" t="s">
        <v>11797</v>
      </c>
      <c r="B2471" s="125" t="s">
        <v>11622</v>
      </c>
      <c r="C2471" s="125" t="s">
        <v>11623</v>
      </c>
      <c r="D2471" s="126" t="s">
        <v>11845</v>
      </c>
      <c r="E2471" s="127">
        <v>43830</v>
      </c>
      <c r="F2471" s="127">
        <v>43860</v>
      </c>
      <c r="G2471" s="129">
        <v>66634</v>
      </c>
    </row>
    <row r="2472" spans="1:7" x14ac:dyDescent="0.35">
      <c r="A2472" s="125" t="s">
        <v>11797</v>
      </c>
      <c r="B2472" s="125" t="s">
        <v>11622</v>
      </c>
      <c r="C2472" s="125" t="s">
        <v>11623</v>
      </c>
      <c r="D2472" s="126" t="s">
        <v>11826</v>
      </c>
      <c r="E2472" s="127">
        <v>43830</v>
      </c>
      <c r="F2472" s="127">
        <v>43860</v>
      </c>
      <c r="G2472" s="129">
        <v>150868</v>
      </c>
    </row>
    <row r="2473" spans="1:7" x14ac:dyDescent="0.35">
      <c r="A2473" s="125" t="s">
        <v>11797</v>
      </c>
      <c r="B2473" s="125" t="s">
        <v>11622</v>
      </c>
      <c r="C2473" s="125" t="s">
        <v>11623</v>
      </c>
      <c r="D2473" s="126" t="s">
        <v>12619</v>
      </c>
      <c r="E2473" s="127">
        <v>43830</v>
      </c>
      <c r="F2473" s="127">
        <v>43860</v>
      </c>
      <c r="G2473" s="129">
        <v>137598</v>
      </c>
    </row>
    <row r="2474" spans="1:7" x14ac:dyDescent="0.35">
      <c r="A2474" s="125" t="s">
        <v>11797</v>
      </c>
      <c r="B2474" s="125" t="s">
        <v>11622</v>
      </c>
      <c r="C2474" s="125" t="s">
        <v>11623</v>
      </c>
      <c r="D2474" s="126" t="s">
        <v>12620</v>
      </c>
      <c r="E2474" s="127">
        <v>43830</v>
      </c>
      <c r="F2474" s="127">
        <v>43860</v>
      </c>
      <c r="G2474" s="129">
        <v>114665</v>
      </c>
    </row>
    <row r="2475" spans="1:7" x14ac:dyDescent="0.35">
      <c r="A2475" s="125" t="s">
        <v>11797</v>
      </c>
      <c r="B2475" s="125" t="s">
        <v>11622</v>
      </c>
      <c r="C2475" s="125" t="s">
        <v>11623</v>
      </c>
      <c r="D2475" s="126" t="s">
        <v>11624</v>
      </c>
      <c r="E2475" s="127">
        <v>43830</v>
      </c>
      <c r="F2475" s="127">
        <v>43860</v>
      </c>
      <c r="G2475" s="129">
        <v>31301</v>
      </c>
    </row>
    <row r="2476" spans="1:7" x14ac:dyDescent="0.35">
      <c r="A2476" s="125" t="s">
        <v>11797</v>
      </c>
      <c r="B2476" s="125" t="s">
        <v>11622</v>
      </c>
      <c r="C2476" s="125" t="s">
        <v>11623</v>
      </c>
      <c r="D2476" s="126" t="s">
        <v>12621</v>
      </c>
      <c r="E2476" s="127">
        <v>43830</v>
      </c>
      <c r="F2476" s="127">
        <v>43860</v>
      </c>
      <c r="G2476" s="129">
        <v>91732</v>
      </c>
    </row>
    <row r="2477" spans="1:7" x14ac:dyDescent="0.35">
      <c r="A2477" s="125" t="s">
        <v>11797</v>
      </c>
      <c r="B2477" s="125" t="s">
        <v>11622</v>
      </c>
      <c r="C2477" s="125" t="s">
        <v>11623</v>
      </c>
      <c r="D2477" s="126" t="s">
        <v>12622</v>
      </c>
      <c r="E2477" s="127">
        <v>43830</v>
      </c>
      <c r="F2477" s="127">
        <v>43860</v>
      </c>
      <c r="G2477" s="129">
        <v>37118</v>
      </c>
    </row>
    <row r="2478" spans="1:7" x14ac:dyDescent="0.35">
      <c r="A2478" s="125" t="s">
        <v>11797</v>
      </c>
      <c r="B2478" s="125" t="s">
        <v>11622</v>
      </c>
      <c r="C2478" s="125" t="s">
        <v>11623</v>
      </c>
      <c r="D2478" s="126" t="s">
        <v>12623</v>
      </c>
      <c r="E2478" s="127">
        <v>43830</v>
      </c>
      <c r="F2478" s="127">
        <v>43860</v>
      </c>
      <c r="G2478" s="129">
        <v>68799</v>
      </c>
    </row>
    <row r="2479" spans="1:7" x14ac:dyDescent="0.35">
      <c r="A2479" s="125" t="s">
        <v>11797</v>
      </c>
      <c r="B2479" s="125" t="s">
        <v>11622</v>
      </c>
      <c r="C2479" s="125" t="s">
        <v>11623</v>
      </c>
      <c r="D2479" s="126" t="s">
        <v>12089</v>
      </c>
      <c r="E2479" s="127">
        <v>43830</v>
      </c>
      <c r="F2479" s="127">
        <v>43860</v>
      </c>
      <c r="G2479" s="129">
        <v>54408</v>
      </c>
    </row>
    <row r="2480" spans="1:7" x14ac:dyDescent="0.35">
      <c r="A2480" s="125" t="s">
        <v>11797</v>
      </c>
      <c r="B2480" s="125" t="s">
        <v>11622</v>
      </c>
      <c r="C2480" s="125" t="s">
        <v>11623</v>
      </c>
      <c r="D2480" s="126" t="s">
        <v>12296</v>
      </c>
      <c r="E2480" s="127">
        <v>43830</v>
      </c>
      <c r="F2480" s="127">
        <v>43860</v>
      </c>
      <c r="G2480" s="129">
        <v>106239</v>
      </c>
    </row>
    <row r="2481" spans="1:7" x14ac:dyDescent="0.35">
      <c r="A2481" s="125" t="s">
        <v>11797</v>
      </c>
      <c r="B2481" s="125" t="s">
        <v>11622</v>
      </c>
      <c r="C2481" s="125" t="s">
        <v>11623</v>
      </c>
      <c r="D2481" s="126" t="s">
        <v>11548</v>
      </c>
      <c r="E2481" s="127">
        <v>43830</v>
      </c>
      <c r="F2481" s="127">
        <v>43860</v>
      </c>
      <c r="G2481" s="129">
        <v>16000</v>
      </c>
    </row>
    <row r="2482" spans="1:7" x14ac:dyDescent="0.35">
      <c r="A2482" s="125" t="s">
        <v>11797</v>
      </c>
      <c r="B2482" s="125" t="s">
        <v>11622</v>
      </c>
      <c r="C2482" s="125" t="s">
        <v>11623</v>
      </c>
      <c r="D2482" s="126" t="s">
        <v>12092</v>
      </c>
      <c r="E2482" s="127">
        <v>43830</v>
      </c>
      <c r="F2482" s="127">
        <v>43860</v>
      </c>
      <c r="G2482" s="129">
        <v>105165</v>
      </c>
    </row>
    <row r="2483" spans="1:7" x14ac:dyDescent="0.35">
      <c r="A2483" s="125" t="s">
        <v>11797</v>
      </c>
      <c r="B2483" s="125" t="s">
        <v>11622</v>
      </c>
      <c r="C2483" s="125" t="s">
        <v>11623</v>
      </c>
      <c r="D2483" s="126" t="s">
        <v>11625</v>
      </c>
      <c r="E2483" s="127">
        <v>43830</v>
      </c>
      <c r="F2483" s="127">
        <v>43860</v>
      </c>
      <c r="G2483" s="129">
        <v>48016</v>
      </c>
    </row>
    <row r="2484" spans="1:7" x14ac:dyDescent="0.35">
      <c r="A2484" s="125" t="s">
        <v>11797</v>
      </c>
      <c r="B2484" s="125" t="s">
        <v>11622</v>
      </c>
      <c r="C2484" s="125" t="s">
        <v>11623</v>
      </c>
      <c r="D2484" s="126" t="s">
        <v>12093</v>
      </c>
      <c r="E2484" s="127">
        <v>43830</v>
      </c>
      <c r="F2484" s="127">
        <v>43860</v>
      </c>
      <c r="G2484" s="129">
        <v>114665</v>
      </c>
    </row>
    <row r="2485" spans="1:7" x14ac:dyDescent="0.35">
      <c r="A2485" s="125" t="s">
        <v>11797</v>
      </c>
      <c r="B2485" s="125" t="s">
        <v>11622</v>
      </c>
      <c r="C2485" s="125" t="s">
        <v>11623</v>
      </c>
      <c r="D2485" s="126" t="s">
        <v>11621</v>
      </c>
      <c r="E2485" s="127">
        <v>43830</v>
      </c>
      <c r="F2485" s="127">
        <v>43860</v>
      </c>
      <c r="G2485" s="129">
        <v>97767</v>
      </c>
    </row>
    <row r="2486" spans="1:7" x14ac:dyDescent="0.35">
      <c r="A2486" s="125" t="s">
        <v>11797</v>
      </c>
      <c r="B2486" s="125" t="s">
        <v>11622</v>
      </c>
      <c r="C2486" s="125" t="s">
        <v>11623</v>
      </c>
      <c r="D2486" s="126" t="s">
        <v>12298</v>
      </c>
      <c r="E2486" s="127">
        <v>43830</v>
      </c>
      <c r="F2486" s="127">
        <v>43860</v>
      </c>
      <c r="G2486" s="129">
        <v>204381</v>
      </c>
    </row>
    <row r="2487" spans="1:7" x14ac:dyDescent="0.35">
      <c r="A2487" s="125" t="s">
        <v>11797</v>
      </c>
      <c r="B2487" s="125" t="s">
        <v>11622</v>
      </c>
      <c r="C2487" s="125" t="s">
        <v>11623</v>
      </c>
      <c r="D2487" s="126" t="s">
        <v>12145</v>
      </c>
      <c r="E2487" s="127">
        <v>43830</v>
      </c>
      <c r="F2487" s="127">
        <v>43860</v>
      </c>
      <c r="G2487" s="129">
        <v>91732</v>
      </c>
    </row>
    <row r="2488" spans="1:7" x14ac:dyDescent="0.35">
      <c r="A2488" s="125" t="s">
        <v>11797</v>
      </c>
      <c r="B2488" s="125" t="s">
        <v>11622</v>
      </c>
      <c r="C2488" s="125" t="s">
        <v>11623</v>
      </c>
      <c r="D2488" s="126" t="s">
        <v>12148</v>
      </c>
      <c r="E2488" s="127">
        <v>43830</v>
      </c>
      <c r="F2488" s="127">
        <v>43860</v>
      </c>
      <c r="G2488" s="129">
        <v>14140</v>
      </c>
    </row>
    <row r="2489" spans="1:7" x14ac:dyDescent="0.35">
      <c r="A2489" s="125" t="s">
        <v>11797</v>
      </c>
      <c r="B2489" s="125" t="s">
        <v>11622</v>
      </c>
      <c r="C2489" s="125" t="s">
        <v>11623</v>
      </c>
      <c r="D2489" s="126" t="s">
        <v>12814</v>
      </c>
      <c r="E2489" s="127">
        <v>43861</v>
      </c>
      <c r="F2489" s="127">
        <v>43889</v>
      </c>
      <c r="G2489" s="129">
        <v>46573</v>
      </c>
    </row>
    <row r="2490" spans="1:7" x14ac:dyDescent="0.35">
      <c r="A2490" s="125" t="s">
        <v>11797</v>
      </c>
      <c r="B2490" s="125" t="s">
        <v>11622</v>
      </c>
      <c r="C2490" s="125" t="s">
        <v>11623</v>
      </c>
      <c r="D2490" s="126" t="s">
        <v>12299</v>
      </c>
      <c r="E2490" s="127">
        <v>43861</v>
      </c>
      <c r="F2490" s="127">
        <v>43889</v>
      </c>
      <c r="G2490" s="129">
        <v>48280</v>
      </c>
    </row>
    <row r="2491" spans="1:7" x14ac:dyDescent="0.35">
      <c r="A2491" s="125" t="s">
        <v>11797</v>
      </c>
      <c r="B2491" s="125" t="s">
        <v>11622</v>
      </c>
      <c r="C2491" s="125" t="s">
        <v>11623</v>
      </c>
      <c r="D2491" s="126" t="s">
        <v>12146</v>
      </c>
      <c r="E2491" s="127">
        <v>43861</v>
      </c>
      <c r="F2491" s="127">
        <v>43889</v>
      </c>
      <c r="G2491" s="129">
        <v>58280</v>
      </c>
    </row>
    <row r="2492" spans="1:7" x14ac:dyDescent="0.35">
      <c r="A2492" s="125" t="s">
        <v>11797</v>
      </c>
      <c r="B2492" s="125" t="s">
        <v>11622</v>
      </c>
      <c r="C2492" s="125" t="s">
        <v>11623</v>
      </c>
      <c r="D2492" s="126" t="s">
        <v>12147</v>
      </c>
      <c r="E2492" s="127">
        <v>43861</v>
      </c>
      <c r="F2492" s="127">
        <v>43889</v>
      </c>
      <c r="G2492" s="129">
        <v>45866</v>
      </c>
    </row>
    <row r="2493" spans="1:7" x14ac:dyDescent="0.35">
      <c r="A2493" s="125" t="s">
        <v>11797</v>
      </c>
      <c r="B2493" s="125" t="s">
        <v>11622</v>
      </c>
      <c r="C2493" s="125" t="s">
        <v>11623</v>
      </c>
      <c r="D2493" s="126" t="s">
        <v>12138</v>
      </c>
      <c r="E2493" s="127">
        <v>43889</v>
      </c>
      <c r="F2493" s="127">
        <v>43921</v>
      </c>
      <c r="G2493" s="129">
        <v>119742</v>
      </c>
    </row>
    <row r="2494" spans="1:7" x14ac:dyDescent="0.35">
      <c r="A2494" s="125" t="s">
        <v>11797</v>
      </c>
      <c r="B2494" s="125" t="s">
        <v>11622</v>
      </c>
      <c r="C2494" s="125" t="s">
        <v>11623</v>
      </c>
      <c r="D2494" s="126" t="s">
        <v>12815</v>
      </c>
      <c r="E2494" s="127">
        <v>43889</v>
      </c>
      <c r="F2494" s="127">
        <v>43921</v>
      </c>
      <c r="G2494" s="129">
        <v>21675</v>
      </c>
    </row>
    <row r="2495" spans="1:7" x14ac:dyDescent="0.35">
      <c r="A2495" s="125" t="s">
        <v>11797</v>
      </c>
      <c r="B2495" s="125" t="s">
        <v>11622</v>
      </c>
      <c r="C2495" s="125" t="s">
        <v>11623</v>
      </c>
      <c r="D2495" s="126" t="s">
        <v>12816</v>
      </c>
      <c r="E2495" s="127">
        <v>43889</v>
      </c>
      <c r="F2495" s="127">
        <v>43921</v>
      </c>
      <c r="G2495" s="129">
        <v>148047</v>
      </c>
    </row>
    <row r="2496" spans="1:7" x14ac:dyDescent="0.35">
      <c r="A2496" s="125" t="s">
        <v>11797</v>
      </c>
      <c r="B2496" s="125" t="s">
        <v>11622</v>
      </c>
      <c r="C2496" s="125" t="s">
        <v>11623</v>
      </c>
      <c r="D2496" s="126" t="s">
        <v>12817</v>
      </c>
      <c r="E2496" s="127">
        <v>43951</v>
      </c>
      <c r="F2496" s="127">
        <v>43982</v>
      </c>
      <c r="G2496" s="129">
        <v>163916</v>
      </c>
    </row>
    <row r="2497" spans="1:7" x14ac:dyDescent="0.35">
      <c r="A2497" s="125" t="s">
        <v>11797</v>
      </c>
      <c r="B2497" s="125" t="s">
        <v>11622</v>
      </c>
      <c r="C2497" s="125" t="s">
        <v>11623</v>
      </c>
      <c r="D2497" s="126" t="s">
        <v>12818</v>
      </c>
      <c r="E2497" s="127">
        <v>43951</v>
      </c>
      <c r="F2497" s="127">
        <v>43982</v>
      </c>
      <c r="G2497" s="129">
        <v>155756</v>
      </c>
    </row>
    <row r="2498" spans="1:7" x14ac:dyDescent="0.35">
      <c r="A2498" s="125" t="s">
        <v>11797</v>
      </c>
      <c r="B2498" s="125" t="s">
        <v>11622</v>
      </c>
      <c r="C2498" s="125" t="s">
        <v>11623</v>
      </c>
      <c r="D2498" s="126" t="s">
        <v>11855</v>
      </c>
      <c r="E2498" s="127">
        <v>43951</v>
      </c>
      <c r="F2498" s="127">
        <v>43982</v>
      </c>
      <c r="G2498" s="129">
        <v>94338</v>
      </c>
    </row>
    <row r="2499" spans="1:7" x14ac:dyDescent="0.35">
      <c r="A2499" s="125" t="s">
        <v>11797</v>
      </c>
      <c r="B2499" s="125" t="s">
        <v>11622</v>
      </c>
      <c r="C2499" s="125" t="s">
        <v>11623</v>
      </c>
      <c r="D2499" s="126" t="s">
        <v>12819</v>
      </c>
      <c r="E2499" s="127">
        <v>43982</v>
      </c>
      <c r="F2499" s="127">
        <v>44012</v>
      </c>
      <c r="G2499" s="129">
        <v>39140</v>
      </c>
    </row>
    <row r="2500" spans="1:7" x14ac:dyDescent="0.35">
      <c r="A2500" s="125" t="s">
        <v>11797</v>
      </c>
      <c r="B2500" s="125" t="s">
        <v>11622</v>
      </c>
      <c r="C2500" s="125" t="s">
        <v>11623</v>
      </c>
      <c r="D2500" s="126" t="s">
        <v>12820</v>
      </c>
      <c r="E2500" s="127">
        <v>43982</v>
      </c>
      <c r="F2500" s="127">
        <v>44012</v>
      </c>
      <c r="G2500" s="129">
        <v>53025</v>
      </c>
    </row>
    <row r="2501" spans="1:7" x14ac:dyDescent="0.35">
      <c r="A2501" s="125" t="s">
        <v>11797</v>
      </c>
      <c r="B2501" s="125" t="s">
        <v>11622</v>
      </c>
      <c r="C2501" s="125" t="s">
        <v>11623</v>
      </c>
      <c r="D2501" s="126" t="s">
        <v>11857</v>
      </c>
      <c r="E2501" s="127">
        <v>43982</v>
      </c>
      <c r="F2501" s="127">
        <v>44012</v>
      </c>
      <c r="G2501" s="129">
        <v>56006</v>
      </c>
    </row>
    <row r="2502" spans="1:7" x14ac:dyDescent="0.35">
      <c r="A2502" s="125" t="s">
        <v>11797</v>
      </c>
      <c r="B2502" s="125" t="s">
        <v>11622</v>
      </c>
      <c r="C2502" s="125" t="s">
        <v>11623</v>
      </c>
      <c r="D2502" s="126" t="s">
        <v>11858</v>
      </c>
      <c r="E2502" s="127">
        <v>43982</v>
      </c>
      <c r="F2502" s="127">
        <v>44012</v>
      </c>
      <c r="G2502" s="129">
        <v>26866</v>
      </c>
    </row>
    <row r="2503" spans="1:7" x14ac:dyDescent="0.35">
      <c r="A2503" s="125" t="s">
        <v>11797</v>
      </c>
      <c r="B2503" s="125" t="s">
        <v>11622</v>
      </c>
      <c r="C2503" s="125" t="s">
        <v>11623</v>
      </c>
      <c r="D2503" s="126" t="s">
        <v>11859</v>
      </c>
      <c r="E2503" s="127">
        <v>43982</v>
      </c>
      <c r="F2503" s="127">
        <v>44012</v>
      </c>
      <c r="G2503" s="129">
        <v>15000</v>
      </c>
    </row>
    <row r="2504" spans="1:7" x14ac:dyDescent="0.35">
      <c r="A2504" s="125" t="s">
        <v>11797</v>
      </c>
      <c r="B2504" s="125" t="s">
        <v>11622</v>
      </c>
      <c r="C2504" s="125" t="s">
        <v>11623</v>
      </c>
      <c r="D2504" s="126" t="s">
        <v>11862</v>
      </c>
      <c r="E2504" s="127">
        <v>44012</v>
      </c>
      <c r="F2504" s="127">
        <v>44042</v>
      </c>
      <c r="G2504" s="129">
        <v>4242</v>
      </c>
    </row>
    <row r="2505" spans="1:7" x14ac:dyDescent="0.35">
      <c r="A2505" s="125" t="s">
        <v>11797</v>
      </c>
      <c r="B2505" s="125" t="s">
        <v>11622</v>
      </c>
      <c r="C2505" s="125" t="s">
        <v>11623</v>
      </c>
      <c r="D2505" s="126" t="s">
        <v>11861</v>
      </c>
      <c r="E2505" s="127">
        <v>44043</v>
      </c>
      <c r="F2505" s="127">
        <v>44073</v>
      </c>
      <c r="G2505" s="129">
        <v>91286</v>
      </c>
    </row>
    <row r="2506" spans="1:7" x14ac:dyDescent="0.35">
      <c r="A2506" s="125" t="s">
        <v>11797</v>
      </c>
      <c r="B2506" s="125" t="s">
        <v>11622</v>
      </c>
      <c r="C2506" s="125" t="s">
        <v>11623</v>
      </c>
      <c r="D2506" s="126" t="s">
        <v>11863</v>
      </c>
      <c r="E2506" s="127">
        <v>44043</v>
      </c>
      <c r="F2506" s="127">
        <v>44073</v>
      </c>
      <c r="G2506" s="129">
        <v>44928</v>
      </c>
    </row>
    <row r="2507" spans="1:7" x14ac:dyDescent="0.35">
      <c r="A2507" s="125" t="s">
        <v>11797</v>
      </c>
      <c r="B2507" s="125" t="s">
        <v>11622</v>
      </c>
      <c r="C2507" s="125" t="s">
        <v>11623</v>
      </c>
      <c r="D2507" s="126" t="s">
        <v>12821</v>
      </c>
      <c r="E2507" s="127">
        <v>44043</v>
      </c>
      <c r="F2507" s="127">
        <v>44073</v>
      </c>
      <c r="G2507" s="129">
        <v>44928</v>
      </c>
    </row>
    <row r="2508" spans="1:7" x14ac:dyDescent="0.35">
      <c r="A2508" s="125" t="s">
        <v>11797</v>
      </c>
      <c r="B2508" s="125" t="s">
        <v>11622</v>
      </c>
      <c r="C2508" s="125" t="s">
        <v>11623</v>
      </c>
      <c r="D2508" s="126" t="s">
        <v>11865</v>
      </c>
      <c r="E2508" s="127">
        <v>44043</v>
      </c>
      <c r="F2508" s="127">
        <v>44073</v>
      </c>
      <c r="G2508" s="129">
        <v>104496</v>
      </c>
    </row>
    <row r="2509" spans="1:7" x14ac:dyDescent="0.35">
      <c r="A2509" s="125" t="s">
        <v>11797</v>
      </c>
      <c r="B2509" s="125" t="s">
        <v>11622</v>
      </c>
      <c r="C2509" s="125" t="s">
        <v>11623</v>
      </c>
      <c r="D2509" s="126" t="s">
        <v>11866</v>
      </c>
      <c r="E2509" s="127">
        <v>44043</v>
      </c>
      <c r="F2509" s="127">
        <v>44073</v>
      </c>
      <c r="G2509" s="129">
        <v>130072</v>
      </c>
    </row>
    <row r="2510" spans="1:7" x14ac:dyDescent="0.35">
      <c r="A2510" s="125" t="s">
        <v>11797</v>
      </c>
      <c r="B2510" s="125" t="s">
        <v>11622</v>
      </c>
      <c r="C2510" s="125" t="s">
        <v>11623</v>
      </c>
      <c r="D2510" s="126" t="s">
        <v>11867</v>
      </c>
      <c r="E2510" s="127">
        <v>44043</v>
      </c>
      <c r="F2510" s="127">
        <v>44073</v>
      </c>
      <c r="G2510" s="129">
        <v>129362</v>
      </c>
    </row>
    <row r="2511" spans="1:7" x14ac:dyDescent="0.35">
      <c r="A2511" s="125" t="s">
        <v>11797</v>
      </c>
      <c r="B2511" s="125" t="s">
        <v>12822</v>
      </c>
      <c r="C2511" s="125" t="s">
        <v>12823</v>
      </c>
      <c r="D2511" s="126" t="s">
        <v>11837</v>
      </c>
      <c r="E2511" s="127">
        <v>43830</v>
      </c>
      <c r="F2511" s="127">
        <v>43860</v>
      </c>
      <c r="G2511" s="129">
        <v>13300</v>
      </c>
    </row>
    <row r="2512" spans="1:7" x14ac:dyDescent="0.35">
      <c r="A2512" s="125" t="s">
        <v>11797</v>
      </c>
      <c r="B2512" s="125" t="s">
        <v>12824</v>
      </c>
      <c r="C2512" s="125" t="s">
        <v>12825</v>
      </c>
      <c r="D2512" s="126" t="s">
        <v>12085</v>
      </c>
      <c r="E2512" s="127">
        <v>43830</v>
      </c>
      <c r="F2512" s="127">
        <v>43860</v>
      </c>
      <c r="G2512" s="129">
        <v>11538</v>
      </c>
    </row>
    <row r="2513" spans="1:7" x14ac:dyDescent="0.35">
      <c r="A2513" s="125" t="s">
        <v>11797</v>
      </c>
      <c r="B2513" s="125" t="s">
        <v>12824</v>
      </c>
      <c r="C2513" s="125" t="s">
        <v>12825</v>
      </c>
      <c r="D2513" s="126" t="s">
        <v>11614</v>
      </c>
      <c r="E2513" s="127">
        <v>43830</v>
      </c>
      <c r="F2513" s="127">
        <v>43860</v>
      </c>
      <c r="G2513" s="129">
        <v>6999</v>
      </c>
    </row>
    <row r="2514" spans="1:7" x14ac:dyDescent="0.35">
      <c r="A2514" s="125" t="s">
        <v>11797</v>
      </c>
      <c r="B2514" s="125" t="s">
        <v>12824</v>
      </c>
      <c r="C2514" s="125" t="s">
        <v>12825</v>
      </c>
      <c r="D2514" s="126" t="s">
        <v>11813</v>
      </c>
      <c r="E2514" s="127">
        <v>43830</v>
      </c>
      <c r="F2514" s="127">
        <v>43860</v>
      </c>
      <c r="G2514" s="129">
        <v>11934</v>
      </c>
    </row>
    <row r="2515" spans="1:7" x14ac:dyDescent="0.35">
      <c r="A2515" s="125" t="s">
        <v>11797</v>
      </c>
      <c r="B2515" s="125" t="s">
        <v>12824</v>
      </c>
      <c r="C2515" s="125" t="s">
        <v>12825</v>
      </c>
      <c r="D2515" s="126" t="s">
        <v>11814</v>
      </c>
      <c r="E2515" s="127">
        <v>43830</v>
      </c>
      <c r="F2515" s="127">
        <v>43860</v>
      </c>
      <c r="G2515" s="129">
        <v>17661</v>
      </c>
    </row>
    <row r="2516" spans="1:7" x14ac:dyDescent="0.35">
      <c r="A2516" s="125" t="s">
        <v>11797</v>
      </c>
      <c r="B2516" s="125" t="s">
        <v>12824</v>
      </c>
      <c r="C2516" s="125" t="s">
        <v>12825</v>
      </c>
      <c r="D2516" s="126" t="s">
        <v>11815</v>
      </c>
      <c r="E2516" s="127">
        <v>43830</v>
      </c>
      <c r="F2516" s="127">
        <v>43860</v>
      </c>
      <c r="G2516" s="129">
        <v>9870</v>
      </c>
    </row>
    <row r="2517" spans="1:7" x14ac:dyDescent="0.35">
      <c r="A2517" s="125" t="s">
        <v>11797</v>
      </c>
      <c r="B2517" s="125" t="s">
        <v>12824</v>
      </c>
      <c r="C2517" s="125" t="s">
        <v>12825</v>
      </c>
      <c r="D2517" s="126" t="s">
        <v>11816</v>
      </c>
      <c r="E2517" s="127">
        <v>43830</v>
      </c>
      <c r="F2517" s="127">
        <v>43860</v>
      </c>
      <c r="G2517" s="129">
        <v>15540</v>
      </c>
    </row>
    <row r="2518" spans="1:7" x14ac:dyDescent="0.35">
      <c r="A2518" s="125" t="s">
        <v>11797</v>
      </c>
      <c r="B2518" s="125" t="s">
        <v>12824</v>
      </c>
      <c r="C2518" s="125" t="s">
        <v>12825</v>
      </c>
      <c r="D2518" s="126" t="s">
        <v>11817</v>
      </c>
      <c r="E2518" s="127">
        <v>43830</v>
      </c>
      <c r="F2518" s="127">
        <v>43860</v>
      </c>
      <c r="G2518" s="129">
        <v>16770</v>
      </c>
    </row>
    <row r="2519" spans="1:7" x14ac:dyDescent="0.35">
      <c r="A2519" s="125" t="s">
        <v>11797</v>
      </c>
      <c r="B2519" s="125" t="s">
        <v>12824</v>
      </c>
      <c r="C2519" s="125" t="s">
        <v>12825</v>
      </c>
      <c r="D2519" s="126" t="s">
        <v>12067</v>
      </c>
      <c r="E2519" s="127">
        <v>43830</v>
      </c>
      <c r="F2519" s="127">
        <v>43860</v>
      </c>
      <c r="G2519" s="129">
        <v>19075</v>
      </c>
    </row>
    <row r="2520" spans="1:7" x14ac:dyDescent="0.35">
      <c r="A2520" s="125" t="s">
        <v>11797</v>
      </c>
      <c r="B2520" s="125" t="s">
        <v>12824</v>
      </c>
      <c r="C2520" s="125" t="s">
        <v>12825</v>
      </c>
      <c r="D2520" s="126" t="s">
        <v>11819</v>
      </c>
      <c r="E2520" s="127">
        <v>43830</v>
      </c>
      <c r="F2520" s="127">
        <v>43860</v>
      </c>
      <c r="G2520" s="129">
        <v>15540</v>
      </c>
    </row>
    <row r="2521" spans="1:7" x14ac:dyDescent="0.35">
      <c r="A2521" s="125" t="s">
        <v>11797</v>
      </c>
      <c r="B2521" s="125" t="s">
        <v>12824</v>
      </c>
      <c r="C2521" s="125" t="s">
        <v>12825</v>
      </c>
      <c r="D2521" s="126" t="s">
        <v>12069</v>
      </c>
      <c r="E2521" s="127">
        <v>43830</v>
      </c>
      <c r="F2521" s="127">
        <v>43860</v>
      </c>
      <c r="G2521" s="129">
        <v>15540</v>
      </c>
    </row>
    <row r="2522" spans="1:7" x14ac:dyDescent="0.35">
      <c r="A2522" s="125" t="s">
        <v>11797</v>
      </c>
      <c r="B2522" s="125" t="s">
        <v>12824</v>
      </c>
      <c r="C2522" s="125" t="s">
        <v>12825</v>
      </c>
      <c r="D2522" s="126" t="s">
        <v>12019</v>
      </c>
      <c r="E2522" s="127">
        <v>43830</v>
      </c>
      <c r="F2522" s="127">
        <v>43860</v>
      </c>
      <c r="G2522" s="129">
        <v>21210</v>
      </c>
    </row>
    <row r="2523" spans="1:7" x14ac:dyDescent="0.35">
      <c r="A2523" s="125" t="s">
        <v>11797</v>
      </c>
      <c r="B2523" s="125" t="s">
        <v>12824</v>
      </c>
      <c r="C2523" s="125" t="s">
        <v>12825</v>
      </c>
      <c r="D2523" s="126" t="s">
        <v>12070</v>
      </c>
      <c r="E2523" s="127">
        <v>43830</v>
      </c>
      <c r="F2523" s="127">
        <v>43860</v>
      </c>
      <c r="G2523" s="129">
        <v>17675</v>
      </c>
    </row>
    <row r="2524" spans="1:7" x14ac:dyDescent="0.35">
      <c r="A2524" s="125" t="s">
        <v>11797</v>
      </c>
      <c r="B2524" s="125" t="s">
        <v>12824</v>
      </c>
      <c r="C2524" s="125" t="s">
        <v>12825</v>
      </c>
      <c r="D2524" s="126" t="s">
        <v>12071</v>
      </c>
      <c r="E2524" s="127">
        <v>43830</v>
      </c>
      <c r="F2524" s="127">
        <v>43860</v>
      </c>
      <c r="G2524" s="129">
        <v>3535</v>
      </c>
    </row>
    <row r="2525" spans="1:7" x14ac:dyDescent="0.35">
      <c r="A2525" s="125" t="s">
        <v>11797</v>
      </c>
      <c r="B2525" s="125" t="s">
        <v>12824</v>
      </c>
      <c r="C2525" s="125" t="s">
        <v>12825</v>
      </c>
      <c r="D2525" s="126" t="s">
        <v>12072</v>
      </c>
      <c r="E2525" s="127">
        <v>43830</v>
      </c>
      <c r="F2525" s="127">
        <v>43860</v>
      </c>
      <c r="G2525" s="129">
        <v>17675</v>
      </c>
    </row>
    <row r="2526" spans="1:7" x14ac:dyDescent="0.35">
      <c r="A2526" s="125" t="s">
        <v>11797</v>
      </c>
      <c r="B2526" s="125" t="s">
        <v>12824</v>
      </c>
      <c r="C2526" s="125" t="s">
        <v>12825</v>
      </c>
      <c r="D2526" s="126" t="s">
        <v>12073</v>
      </c>
      <c r="E2526" s="127">
        <v>43830</v>
      </c>
      <c r="F2526" s="127">
        <v>43860</v>
      </c>
      <c r="G2526" s="129">
        <v>17675</v>
      </c>
    </row>
    <row r="2527" spans="1:7" x14ac:dyDescent="0.35">
      <c r="A2527" s="125" t="s">
        <v>11797</v>
      </c>
      <c r="B2527" s="125" t="s">
        <v>12824</v>
      </c>
      <c r="C2527" s="125" t="s">
        <v>12825</v>
      </c>
      <c r="D2527" s="126" t="s">
        <v>12074</v>
      </c>
      <c r="E2527" s="127">
        <v>43830</v>
      </c>
      <c r="F2527" s="127">
        <v>43860</v>
      </c>
      <c r="G2527" s="129">
        <v>16940</v>
      </c>
    </row>
    <row r="2528" spans="1:7" x14ac:dyDescent="0.35">
      <c r="A2528" s="125" t="s">
        <v>11797</v>
      </c>
      <c r="B2528" s="125" t="s">
        <v>12824</v>
      </c>
      <c r="C2528" s="125" t="s">
        <v>12825</v>
      </c>
      <c r="D2528" s="126" t="s">
        <v>12075</v>
      </c>
      <c r="E2528" s="127">
        <v>43830</v>
      </c>
      <c r="F2528" s="127">
        <v>43860</v>
      </c>
      <c r="G2528" s="129">
        <v>19075</v>
      </c>
    </row>
    <row r="2529" spans="1:7" x14ac:dyDescent="0.35">
      <c r="A2529" s="125" t="s">
        <v>11797</v>
      </c>
      <c r="B2529" s="125" t="s">
        <v>12824</v>
      </c>
      <c r="C2529" s="125" t="s">
        <v>12825</v>
      </c>
      <c r="D2529" s="126" t="s">
        <v>12076</v>
      </c>
      <c r="E2529" s="127">
        <v>43830</v>
      </c>
      <c r="F2529" s="127">
        <v>43860</v>
      </c>
      <c r="G2529" s="129">
        <v>15540</v>
      </c>
    </row>
    <row r="2530" spans="1:7" x14ac:dyDescent="0.35">
      <c r="A2530" s="125" t="s">
        <v>11797</v>
      </c>
      <c r="B2530" s="125" t="s">
        <v>12824</v>
      </c>
      <c r="C2530" s="125" t="s">
        <v>12825</v>
      </c>
      <c r="D2530" s="126" t="s">
        <v>11617</v>
      </c>
      <c r="E2530" s="127">
        <v>43830</v>
      </c>
      <c r="F2530" s="127">
        <v>43860</v>
      </c>
      <c r="G2530" s="129">
        <v>17675</v>
      </c>
    </row>
    <row r="2531" spans="1:7" x14ac:dyDescent="0.35">
      <c r="A2531" s="125" t="s">
        <v>11797</v>
      </c>
      <c r="B2531" s="125" t="s">
        <v>12824</v>
      </c>
      <c r="C2531" s="125" t="s">
        <v>12825</v>
      </c>
      <c r="D2531" s="126" t="s">
        <v>11618</v>
      </c>
      <c r="E2531" s="127">
        <v>43830</v>
      </c>
      <c r="F2531" s="127">
        <v>43860</v>
      </c>
      <c r="G2531" s="129">
        <v>20475</v>
      </c>
    </row>
    <row r="2532" spans="1:7" x14ac:dyDescent="0.35">
      <c r="A2532" s="125" t="s">
        <v>11797</v>
      </c>
      <c r="B2532" s="125" t="s">
        <v>12824</v>
      </c>
      <c r="C2532" s="125" t="s">
        <v>12825</v>
      </c>
      <c r="D2532" s="126" t="s">
        <v>12078</v>
      </c>
      <c r="E2532" s="127">
        <v>43830</v>
      </c>
      <c r="F2532" s="127">
        <v>43860</v>
      </c>
      <c r="G2532" s="129">
        <v>16940</v>
      </c>
    </row>
    <row r="2533" spans="1:7" x14ac:dyDescent="0.35">
      <c r="A2533" s="125" t="s">
        <v>11797</v>
      </c>
      <c r="B2533" s="125" t="s">
        <v>12824</v>
      </c>
      <c r="C2533" s="125" t="s">
        <v>12825</v>
      </c>
      <c r="D2533" s="126" t="s">
        <v>12079</v>
      </c>
      <c r="E2533" s="127">
        <v>43830</v>
      </c>
      <c r="F2533" s="127">
        <v>43860</v>
      </c>
      <c r="G2533" s="129">
        <v>21210</v>
      </c>
    </row>
    <row r="2534" spans="1:7" x14ac:dyDescent="0.35">
      <c r="A2534" s="125" t="s">
        <v>11797</v>
      </c>
      <c r="B2534" s="125" t="s">
        <v>12824</v>
      </c>
      <c r="C2534" s="125" t="s">
        <v>12825</v>
      </c>
      <c r="D2534" s="126" t="s">
        <v>12080</v>
      </c>
      <c r="E2534" s="127">
        <v>43830</v>
      </c>
      <c r="F2534" s="127">
        <v>43860</v>
      </c>
      <c r="G2534" s="129">
        <v>8399</v>
      </c>
    </row>
    <row r="2535" spans="1:7" x14ac:dyDescent="0.35">
      <c r="A2535" s="125" t="s">
        <v>11797</v>
      </c>
      <c r="B2535" s="125" t="s">
        <v>12824</v>
      </c>
      <c r="C2535" s="125" t="s">
        <v>12825</v>
      </c>
      <c r="D2535" s="126" t="s">
        <v>12139</v>
      </c>
      <c r="E2535" s="127">
        <v>43830</v>
      </c>
      <c r="F2535" s="127">
        <v>43860</v>
      </c>
      <c r="G2535" s="129">
        <v>6999</v>
      </c>
    </row>
    <row r="2536" spans="1:7" x14ac:dyDescent="0.35">
      <c r="A2536" s="125" t="s">
        <v>11797</v>
      </c>
      <c r="B2536" s="125" t="s">
        <v>12824</v>
      </c>
      <c r="C2536" s="125" t="s">
        <v>12825</v>
      </c>
      <c r="D2536" s="126" t="s">
        <v>12140</v>
      </c>
      <c r="E2536" s="127">
        <v>43830</v>
      </c>
      <c r="F2536" s="127">
        <v>43860</v>
      </c>
      <c r="G2536" s="129">
        <v>4935</v>
      </c>
    </row>
    <row r="2537" spans="1:7" x14ac:dyDescent="0.35">
      <c r="A2537" s="125" t="s">
        <v>11797</v>
      </c>
      <c r="B2537" s="125" t="s">
        <v>11626</v>
      </c>
      <c r="C2537" s="125" t="s">
        <v>11627</v>
      </c>
      <c r="D2537" s="126" t="s">
        <v>12324</v>
      </c>
      <c r="E2537" s="127">
        <v>43830</v>
      </c>
      <c r="F2537" s="127">
        <v>43860</v>
      </c>
      <c r="G2537" s="129">
        <v>9450</v>
      </c>
    </row>
    <row r="2538" spans="1:7" x14ac:dyDescent="0.35">
      <c r="A2538" s="125" t="s">
        <v>11797</v>
      </c>
      <c r="B2538" s="125" t="s">
        <v>11626</v>
      </c>
      <c r="C2538" s="125" t="s">
        <v>11627</v>
      </c>
      <c r="D2538" s="126" t="s">
        <v>11584</v>
      </c>
      <c r="E2538" s="127">
        <v>43830</v>
      </c>
      <c r="F2538" s="127">
        <v>43860</v>
      </c>
      <c r="G2538" s="129">
        <v>7875</v>
      </c>
    </row>
    <row r="2539" spans="1:7" x14ac:dyDescent="0.35">
      <c r="A2539" s="125" t="s">
        <v>11797</v>
      </c>
      <c r="B2539" s="125" t="s">
        <v>11626</v>
      </c>
      <c r="C2539" s="125" t="s">
        <v>11627</v>
      </c>
      <c r="D2539" s="126" t="s">
        <v>12417</v>
      </c>
      <c r="E2539" s="127">
        <v>43830</v>
      </c>
      <c r="F2539" s="127">
        <v>43860</v>
      </c>
      <c r="G2539" s="129">
        <v>7875</v>
      </c>
    </row>
    <row r="2540" spans="1:7" x14ac:dyDescent="0.35">
      <c r="A2540" s="125" t="s">
        <v>11797</v>
      </c>
      <c r="B2540" s="125" t="s">
        <v>11626</v>
      </c>
      <c r="C2540" s="125" t="s">
        <v>11627</v>
      </c>
      <c r="D2540" s="126" t="s">
        <v>12826</v>
      </c>
      <c r="E2540" s="127">
        <v>43830</v>
      </c>
      <c r="F2540" s="127">
        <v>43860</v>
      </c>
      <c r="G2540" s="129">
        <v>9450</v>
      </c>
    </row>
    <row r="2541" spans="1:7" x14ac:dyDescent="0.35">
      <c r="A2541" s="125" t="s">
        <v>11797</v>
      </c>
      <c r="B2541" s="125" t="s">
        <v>11626</v>
      </c>
      <c r="C2541" s="125" t="s">
        <v>11627</v>
      </c>
      <c r="D2541" s="126" t="s">
        <v>11628</v>
      </c>
      <c r="E2541" s="127">
        <v>43830</v>
      </c>
      <c r="F2541" s="127">
        <v>43860</v>
      </c>
      <c r="G2541" s="129">
        <v>24000</v>
      </c>
    </row>
    <row r="2542" spans="1:7" x14ac:dyDescent="0.35">
      <c r="A2542" s="125" t="s">
        <v>11797</v>
      </c>
      <c r="B2542" s="125" t="s">
        <v>11626</v>
      </c>
      <c r="C2542" s="125" t="s">
        <v>11627</v>
      </c>
      <c r="D2542" s="126" t="s">
        <v>12326</v>
      </c>
      <c r="E2542" s="127">
        <v>43830</v>
      </c>
      <c r="F2542" s="127">
        <v>43860</v>
      </c>
      <c r="G2542" s="129">
        <v>9450</v>
      </c>
    </row>
    <row r="2543" spans="1:7" x14ac:dyDescent="0.35">
      <c r="A2543" s="125" t="s">
        <v>11797</v>
      </c>
      <c r="B2543" s="125" t="s">
        <v>11626</v>
      </c>
      <c r="C2543" s="125" t="s">
        <v>11627</v>
      </c>
      <c r="D2543" s="126" t="s">
        <v>12419</v>
      </c>
      <c r="E2543" s="127">
        <v>43830</v>
      </c>
      <c r="F2543" s="127">
        <v>43860</v>
      </c>
      <c r="G2543" s="129">
        <v>9450</v>
      </c>
    </row>
    <row r="2544" spans="1:7" x14ac:dyDescent="0.35">
      <c r="A2544" s="125" t="s">
        <v>11797</v>
      </c>
      <c r="B2544" s="125" t="s">
        <v>11626</v>
      </c>
      <c r="C2544" s="125" t="s">
        <v>11627</v>
      </c>
      <c r="D2544" s="126" t="s">
        <v>12418</v>
      </c>
      <c r="E2544" s="127">
        <v>43830</v>
      </c>
      <c r="F2544" s="127">
        <v>43860</v>
      </c>
      <c r="G2544" s="129">
        <v>9450</v>
      </c>
    </row>
    <row r="2545" spans="1:7" x14ac:dyDescent="0.35">
      <c r="A2545" s="125" t="s">
        <v>11797</v>
      </c>
      <c r="B2545" s="125" t="s">
        <v>11626</v>
      </c>
      <c r="C2545" s="125" t="s">
        <v>11627</v>
      </c>
      <c r="D2545" s="126" t="s">
        <v>12827</v>
      </c>
      <c r="E2545" s="127">
        <v>43830</v>
      </c>
      <c r="F2545" s="127">
        <v>43860</v>
      </c>
      <c r="G2545" s="129">
        <v>9450</v>
      </c>
    </row>
    <row r="2546" spans="1:7" x14ac:dyDescent="0.35">
      <c r="A2546" s="125" t="s">
        <v>11797</v>
      </c>
      <c r="B2546" s="125" t="s">
        <v>11626</v>
      </c>
      <c r="C2546" s="125" t="s">
        <v>11627</v>
      </c>
      <c r="D2546" s="126" t="s">
        <v>12828</v>
      </c>
      <c r="E2546" s="127">
        <v>43830</v>
      </c>
      <c r="F2546" s="127">
        <v>43860</v>
      </c>
      <c r="G2546" s="129">
        <v>6300</v>
      </c>
    </row>
    <row r="2547" spans="1:7" x14ac:dyDescent="0.35">
      <c r="A2547" s="125" t="s">
        <v>11797</v>
      </c>
      <c r="B2547" s="125" t="s">
        <v>11626</v>
      </c>
      <c r="C2547" s="125" t="s">
        <v>11627</v>
      </c>
      <c r="D2547" s="126" t="s">
        <v>12698</v>
      </c>
      <c r="E2547" s="127">
        <v>43830</v>
      </c>
      <c r="F2547" s="127">
        <v>43860</v>
      </c>
      <c r="G2547" s="129">
        <v>12900</v>
      </c>
    </row>
    <row r="2548" spans="1:7" x14ac:dyDescent="0.35">
      <c r="A2548" s="125" t="s">
        <v>11797</v>
      </c>
      <c r="B2548" s="125" t="s">
        <v>11626</v>
      </c>
      <c r="C2548" s="125" t="s">
        <v>11627</v>
      </c>
      <c r="D2548" s="126" t="s">
        <v>12829</v>
      </c>
      <c r="E2548" s="127">
        <v>43830</v>
      </c>
      <c r="F2548" s="127">
        <v>43860</v>
      </c>
      <c r="G2548" s="129">
        <v>6450</v>
      </c>
    </row>
    <row r="2549" spans="1:7" x14ac:dyDescent="0.35">
      <c r="A2549" s="125" t="s">
        <v>11797</v>
      </c>
      <c r="B2549" s="125" t="s">
        <v>11626</v>
      </c>
      <c r="C2549" s="125" t="s">
        <v>11627</v>
      </c>
      <c r="D2549" s="126" t="s">
        <v>12830</v>
      </c>
      <c r="E2549" s="127">
        <v>43830</v>
      </c>
      <c r="F2549" s="127">
        <v>43860</v>
      </c>
      <c r="G2549" s="129">
        <v>6450</v>
      </c>
    </row>
    <row r="2550" spans="1:7" x14ac:dyDescent="0.35">
      <c r="A2550" s="125" t="s">
        <v>11797</v>
      </c>
      <c r="B2550" s="125" t="s">
        <v>11626</v>
      </c>
      <c r="C2550" s="125" t="s">
        <v>11627</v>
      </c>
      <c r="D2550" s="126" t="s">
        <v>12701</v>
      </c>
      <c r="E2550" s="127">
        <v>43830</v>
      </c>
      <c r="F2550" s="127">
        <v>43860</v>
      </c>
      <c r="G2550" s="129">
        <v>12900</v>
      </c>
    </row>
    <row r="2551" spans="1:7" x14ac:dyDescent="0.35">
      <c r="A2551" s="125" t="s">
        <v>11797</v>
      </c>
      <c r="B2551" s="125" t="s">
        <v>11626</v>
      </c>
      <c r="C2551" s="125" t="s">
        <v>11627</v>
      </c>
      <c r="D2551" s="126" t="s">
        <v>12831</v>
      </c>
      <c r="E2551" s="127">
        <v>43830</v>
      </c>
      <c r="F2551" s="127">
        <v>43860</v>
      </c>
      <c r="G2551" s="129">
        <v>14825</v>
      </c>
    </row>
    <row r="2552" spans="1:7" x14ac:dyDescent="0.35">
      <c r="A2552" s="125" t="s">
        <v>11797</v>
      </c>
      <c r="B2552" s="125" t="s">
        <v>11626</v>
      </c>
      <c r="C2552" s="125" t="s">
        <v>11627</v>
      </c>
      <c r="D2552" s="126" t="s">
        <v>12096</v>
      </c>
      <c r="E2552" s="127">
        <v>43830</v>
      </c>
      <c r="F2552" s="127">
        <v>43860</v>
      </c>
      <c r="G2552" s="129">
        <v>12000</v>
      </c>
    </row>
    <row r="2553" spans="1:7" x14ac:dyDescent="0.35">
      <c r="A2553" s="125" t="s">
        <v>11797</v>
      </c>
      <c r="B2553" s="125" t="s">
        <v>11626</v>
      </c>
      <c r="C2553" s="125" t="s">
        <v>11627</v>
      </c>
      <c r="D2553" s="126" t="s">
        <v>12832</v>
      </c>
      <c r="E2553" s="127">
        <v>43830</v>
      </c>
      <c r="F2553" s="127">
        <v>43860</v>
      </c>
      <c r="G2553" s="129">
        <v>11000</v>
      </c>
    </row>
    <row r="2554" spans="1:7" x14ac:dyDescent="0.35">
      <c r="A2554" s="125" t="s">
        <v>11797</v>
      </c>
      <c r="B2554" s="125" t="s">
        <v>11626</v>
      </c>
      <c r="C2554" s="125" t="s">
        <v>11627</v>
      </c>
      <c r="D2554" s="126" t="s">
        <v>12833</v>
      </c>
      <c r="E2554" s="127">
        <v>43861</v>
      </c>
      <c r="F2554" s="127">
        <v>43889</v>
      </c>
      <c r="G2554" s="129">
        <v>4600</v>
      </c>
    </row>
    <row r="2555" spans="1:7" x14ac:dyDescent="0.35">
      <c r="A2555" s="125" t="s">
        <v>11797</v>
      </c>
      <c r="B2555" s="125" t="s">
        <v>11626</v>
      </c>
      <c r="C2555" s="125" t="s">
        <v>11627</v>
      </c>
      <c r="D2555" s="126" t="s">
        <v>12834</v>
      </c>
      <c r="E2555" s="127">
        <v>43861</v>
      </c>
      <c r="F2555" s="127">
        <v>43889</v>
      </c>
      <c r="G2555" s="129">
        <v>5375</v>
      </c>
    </row>
    <row r="2556" spans="1:7" x14ac:dyDescent="0.35">
      <c r="A2556" s="125" t="s">
        <v>11797</v>
      </c>
      <c r="B2556" s="125" t="s">
        <v>11626</v>
      </c>
      <c r="C2556" s="125" t="s">
        <v>11627</v>
      </c>
      <c r="D2556" s="126" t="s">
        <v>12835</v>
      </c>
      <c r="E2556" s="127">
        <v>43951</v>
      </c>
      <c r="F2556" s="127">
        <v>43982</v>
      </c>
      <c r="G2556" s="129">
        <v>3000</v>
      </c>
    </row>
    <row r="2557" spans="1:7" x14ac:dyDescent="0.35">
      <c r="A2557" s="125" t="s">
        <v>11797</v>
      </c>
      <c r="B2557" s="125" t="s">
        <v>12836</v>
      </c>
      <c r="C2557" s="125" t="s">
        <v>12837</v>
      </c>
      <c r="D2557" s="126" t="s">
        <v>11827</v>
      </c>
      <c r="E2557" s="127">
        <v>43830</v>
      </c>
      <c r="F2557" s="127">
        <v>43860</v>
      </c>
      <c r="G2557" s="129">
        <v>13362</v>
      </c>
    </row>
    <row r="2558" spans="1:7" x14ac:dyDescent="0.35">
      <c r="A2558" s="125" t="s">
        <v>11797</v>
      </c>
      <c r="B2558" s="125" t="s">
        <v>12836</v>
      </c>
      <c r="C2558" s="125" t="s">
        <v>12837</v>
      </c>
      <c r="D2558" s="126" t="s">
        <v>11828</v>
      </c>
      <c r="E2558" s="127">
        <v>43830</v>
      </c>
      <c r="F2558" s="127">
        <v>43860</v>
      </c>
      <c r="G2558" s="129">
        <v>6681</v>
      </c>
    </row>
    <row r="2559" spans="1:7" x14ac:dyDescent="0.35">
      <c r="A2559" s="125" t="s">
        <v>11797</v>
      </c>
      <c r="B2559" s="125" t="s">
        <v>12838</v>
      </c>
      <c r="C2559" s="125" t="s">
        <v>12839</v>
      </c>
      <c r="D2559" s="126" t="s">
        <v>11821</v>
      </c>
      <c r="E2559" s="127">
        <v>43830</v>
      </c>
      <c r="F2559" s="127">
        <v>43860</v>
      </c>
      <c r="G2559" s="129">
        <v>7800</v>
      </c>
    </row>
    <row r="2560" spans="1:7" x14ac:dyDescent="0.35">
      <c r="A2560" s="125" t="s">
        <v>11797</v>
      </c>
      <c r="B2560" s="125" t="s">
        <v>12838</v>
      </c>
      <c r="C2560" s="125" t="s">
        <v>12839</v>
      </c>
      <c r="D2560" s="126" t="s">
        <v>12380</v>
      </c>
      <c r="E2560" s="127">
        <v>43830</v>
      </c>
      <c r="F2560" s="127">
        <v>43860</v>
      </c>
      <c r="G2560" s="129">
        <v>12160</v>
      </c>
    </row>
    <row r="2561" spans="1:7" x14ac:dyDescent="0.35">
      <c r="A2561" s="125" t="s">
        <v>11797</v>
      </c>
      <c r="B2561" s="125" t="s">
        <v>12838</v>
      </c>
      <c r="C2561" s="125" t="s">
        <v>12839</v>
      </c>
      <c r="D2561" s="126" t="s">
        <v>11837</v>
      </c>
      <c r="E2561" s="127">
        <v>43830</v>
      </c>
      <c r="F2561" s="127">
        <v>43860</v>
      </c>
      <c r="G2561" s="129">
        <v>7000</v>
      </c>
    </row>
    <row r="2562" spans="1:7" x14ac:dyDescent="0.35">
      <c r="A2562" s="125" t="s">
        <v>11797</v>
      </c>
      <c r="B2562" s="125" t="s">
        <v>12838</v>
      </c>
      <c r="C2562" s="125" t="s">
        <v>12839</v>
      </c>
      <c r="D2562" s="126" t="s">
        <v>12024</v>
      </c>
      <c r="E2562" s="127">
        <v>43830</v>
      </c>
      <c r="F2562" s="127">
        <v>43860</v>
      </c>
      <c r="G2562" s="129">
        <v>1400</v>
      </c>
    </row>
    <row r="2563" spans="1:7" x14ac:dyDescent="0.35">
      <c r="A2563" s="125" t="s">
        <v>11797</v>
      </c>
      <c r="B2563" s="125" t="s">
        <v>12838</v>
      </c>
      <c r="C2563" s="125" t="s">
        <v>12839</v>
      </c>
      <c r="D2563" s="126" t="s">
        <v>12025</v>
      </c>
      <c r="E2563" s="127">
        <v>43830</v>
      </c>
      <c r="F2563" s="127">
        <v>43860</v>
      </c>
      <c r="G2563" s="129">
        <v>1400</v>
      </c>
    </row>
    <row r="2564" spans="1:7" x14ac:dyDescent="0.35">
      <c r="A2564" s="125" t="s">
        <v>11797</v>
      </c>
      <c r="B2564" s="125" t="s">
        <v>12838</v>
      </c>
      <c r="C2564" s="125" t="s">
        <v>12839</v>
      </c>
      <c r="D2564" s="126" t="s">
        <v>12027</v>
      </c>
      <c r="E2564" s="127">
        <v>43830</v>
      </c>
      <c r="F2564" s="127">
        <v>43860</v>
      </c>
      <c r="G2564" s="129">
        <v>1400</v>
      </c>
    </row>
    <row r="2565" spans="1:7" x14ac:dyDescent="0.35">
      <c r="A2565" s="125" t="s">
        <v>11797</v>
      </c>
      <c r="B2565" s="125" t="s">
        <v>12838</v>
      </c>
      <c r="C2565" s="125" t="s">
        <v>12839</v>
      </c>
      <c r="D2565" s="126" t="s">
        <v>12028</v>
      </c>
      <c r="E2565" s="127">
        <v>43830</v>
      </c>
      <c r="F2565" s="127">
        <v>43860</v>
      </c>
      <c r="G2565" s="129">
        <v>14000</v>
      </c>
    </row>
    <row r="2566" spans="1:7" x14ac:dyDescent="0.35">
      <c r="A2566" s="125" t="s">
        <v>11797</v>
      </c>
      <c r="B2566" s="125" t="s">
        <v>12838</v>
      </c>
      <c r="C2566" s="125" t="s">
        <v>12839</v>
      </c>
      <c r="D2566" s="126" t="s">
        <v>11631</v>
      </c>
      <c r="E2566" s="127">
        <v>43830</v>
      </c>
      <c r="F2566" s="127">
        <v>43860</v>
      </c>
      <c r="G2566" s="129">
        <v>6400</v>
      </c>
    </row>
    <row r="2567" spans="1:7" x14ac:dyDescent="0.35">
      <c r="A2567" s="125" t="s">
        <v>11797</v>
      </c>
      <c r="B2567" s="125" t="s">
        <v>12838</v>
      </c>
      <c r="C2567" s="125" t="s">
        <v>12839</v>
      </c>
      <c r="D2567" s="126" t="s">
        <v>12030</v>
      </c>
      <c r="E2567" s="127">
        <v>43830</v>
      </c>
      <c r="F2567" s="127">
        <v>43860</v>
      </c>
      <c r="G2567" s="129">
        <v>3200</v>
      </c>
    </row>
    <row r="2568" spans="1:7" x14ac:dyDescent="0.35">
      <c r="A2568" s="125" t="s">
        <v>11797</v>
      </c>
      <c r="B2568" s="125" t="s">
        <v>12838</v>
      </c>
      <c r="C2568" s="125" t="s">
        <v>12839</v>
      </c>
      <c r="D2568" s="126" t="s">
        <v>12840</v>
      </c>
      <c r="E2568" s="127">
        <v>43921</v>
      </c>
      <c r="F2568" s="127">
        <v>43951</v>
      </c>
      <c r="G2568" s="129">
        <v>55280</v>
      </c>
    </row>
    <row r="2569" spans="1:7" x14ac:dyDescent="0.35">
      <c r="A2569" s="125" t="s">
        <v>11797</v>
      </c>
      <c r="B2569" s="125" t="s">
        <v>12838</v>
      </c>
      <c r="C2569" s="125" t="s">
        <v>12839</v>
      </c>
      <c r="D2569" s="126" t="s">
        <v>12841</v>
      </c>
      <c r="E2569" s="127">
        <v>43921</v>
      </c>
      <c r="F2569" s="127">
        <v>43951</v>
      </c>
      <c r="G2569" s="129">
        <v>13955</v>
      </c>
    </row>
    <row r="2570" spans="1:7" x14ac:dyDescent="0.35">
      <c r="A2570" s="125" t="s">
        <v>11797</v>
      </c>
      <c r="B2570" s="125" t="s">
        <v>12838</v>
      </c>
      <c r="C2570" s="125" t="s">
        <v>12839</v>
      </c>
      <c r="D2570" s="126" t="s">
        <v>12166</v>
      </c>
      <c r="E2570" s="127">
        <v>43951</v>
      </c>
      <c r="F2570" s="127">
        <v>43982</v>
      </c>
      <c r="G2570" s="129">
        <v>51035</v>
      </c>
    </row>
    <row r="2571" spans="1:7" x14ac:dyDescent="0.35">
      <c r="A2571" s="125" t="s">
        <v>11797</v>
      </c>
      <c r="B2571" s="125" t="s">
        <v>12838</v>
      </c>
      <c r="C2571" s="125" t="s">
        <v>12839</v>
      </c>
      <c r="D2571" s="126" t="s">
        <v>12350</v>
      </c>
      <c r="E2571" s="127">
        <v>43982</v>
      </c>
      <c r="F2571" s="127">
        <v>44012</v>
      </c>
      <c r="G2571" s="129">
        <v>15910</v>
      </c>
    </row>
    <row r="2572" spans="1:7" x14ac:dyDescent="0.35">
      <c r="A2572" s="125" t="s">
        <v>11797</v>
      </c>
      <c r="B2572" s="125" t="s">
        <v>12838</v>
      </c>
      <c r="C2572" s="125" t="s">
        <v>12839</v>
      </c>
      <c r="D2572" s="126" t="s">
        <v>12169</v>
      </c>
      <c r="E2572" s="127">
        <v>43982</v>
      </c>
      <c r="F2572" s="127">
        <v>44012</v>
      </c>
      <c r="G2572" s="129">
        <v>8600</v>
      </c>
    </row>
    <row r="2573" spans="1:7" x14ac:dyDescent="0.35">
      <c r="A2573" s="125" t="s">
        <v>11797</v>
      </c>
      <c r="B2573" s="125" t="s">
        <v>12838</v>
      </c>
      <c r="C2573" s="125" t="s">
        <v>12839</v>
      </c>
      <c r="D2573" s="126" t="s">
        <v>11807</v>
      </c>
      <c r="E2573" s="127">
        <v>44012</v>
      </c>
      <c r="F2573" s="127">
        <v>44042</v>
      </c>
      <c r="G2573" s="129">
        <v>26230</v>
      </c>
    </row>
    <row r="2574" spans="1:7" x14ac:dyDescent="0.35">
      <c r="A2574" s="125" t="s">
        <v>11797</v>
      </c>
      <c r="B2574" s="125" t="s">
        <v>12838</v>
      </c>
      <c r="C2574" s="125" t="s">
        <v>12839</v>
      </c>
      <c r="D2574" s="126" t="s">
        <v>11676</v>
      </c>
      <c r="E2574" s="127">
        <v>44012</v>
      </c>
      <c r="F2574" s="127">
        <v>44042</v>
      </c>
      <c r="G2574" s="129">
        <v>33740</v>
      </c>
    </row>
    <row r="2575" spans="1:7" x14ac:dyDescent="0.35">
      <c r="A2575" s="125" t="s">
        <v>11797</v>
      </c>
      <c r="B2575" s="125" t="s">
        <v>12838</v>
      </c>
      <c r="C2575" s="125" t="s">
        <v>12839</v>
      </c>
      <c r="D2575" s="126" t="s">
        <v>12789</v>
      </c>
      <c r="E2575" s="127">
        <v>44043</v>
      </c>
      <c r="F2575" s="127">
        <v>44073</v>
      </c>
      <c r="G2575" s="129">
        <v>1400</v>
      </c>
    </row>
    <row r="2576" spans="1:7" x14ac:dyDescent="0.35">
      <c r="A2576" s="125" t="s">
        <v>11797</v>
      </c>
      <c r="B2576" s="125" t="s">
        <v>12838</v>
      </c>
      <c r="C2576" s="125" t="s">
        <v>12839</v>
      </c>
      <c r="D2576" s="126" t="s">
        <v>12378</v>
      </c>
      <c r="E2576" s="127">
        <v>44043</v>
      </c>
      <c r="F2576" s="127">
        <v>44073</v>
      </c>
      <c r="G2576" s="129">
        <v>25600</v>
      </c>
    </row>
    <row r="2577" spans="1:7" x14ac:dyDescent="0.35">
      <c r="A2577" s="125" t="s">
        <v>11797</v>
      </c>
      <c r="B2577" s="125" t="s">
        <v>12838</v>
      </c>
      <c r="C2577" s="125" t="s">
        <v>12839</v>
      </c>
      <c r="D2577" s="126" t="s">
        <v>12379</v>
      </c>
      <c r="E2577" s="127">
        <v>44043</v>
      </c>
      <c r="F2577" s="127">
        <v>44073</v>
      </c>
      <c r="G2577" s="129">
        <v>22700</v>
      </c>
    </row>
    <row r="2578" spans="1:7" x14ac:dyDescent="0.35">
      <c r="A2578" s="125" t="s">
        <v>11797</v>
      </c>
      <c r="B2578" s="125" t="s">
        <v>12838</v>
      </c>
      <c r="C2578" s="125" t="s">
        <v>12839</v>
      </c>
      <c r="D2578" s="126" t="s">
        <v>12279</v>
      </c>
      <c r="E2578" s="127">
        <v>44074</v>
      </c>
      <c r="F2578" s="127">
        <v>44104</v>
      </c>
      <c r="G2578" s="129">
        <v>10150</v>
      </c>
    </row>
    <row r="2579" spans="1:7" x14ac:dyDescent="0.35">
      <c r="A2579" s="125" t="s">
        <v>11797</v>
      </c>
      <c r="B2579" s="125" t="s">
        <v>12842</v>
      </c>
      <c r="C2579" s="125" t="s">
        <v>12843</v>
      </c>
      <c r="D2579" s="126" t="s">
        <v>11608</v>
      </c>
      <c r="E2579" s="127">
        <v>43830</v>
      </c>
      <c r="F2579" s="127">
        <v>43860</v>
      </c>
      <c r="G2579" s="129">
        <v>5650</v>
      </c>
    </row>
    <row r="2580" spans="1:7" x14ac:dyDescent="0.35">
      <c r="A2580" s="125" t="s">
        <v>11797</v>
      </c>
      <c r="B2580" s="125" t="s">
        <v>12842</v>
      </c>
      <c r="C2580" s="125" t="s">
        <v>12843</v>
      </c>
      <c r="D2580" s="126" t="s">
        <v>12073</v>
      </c>
      <c r="E2580" s="127">
        <v>43830</v>
      </c>
      <c r="F2580" s="127">
        <v>43860</v>
      </c>
      <c r="G2580" s="129">
        <v>8131</v>
      </c>
    </row>
    <row r="2581" spans="1:7" x14ac:dyDescent="0.35">
      <c r="A2581" s="125" t="s">
        <v>11797</v>
      </c>
      <c r="B2581" s="125" t="s">
        <v>12842</v>
      </c>
      <c r="C2581" s="125" t="s">
        <v>12843</v>
      </c>
      <c r="D2581" s="126" t="s">
        <v>12074</v>
      </c>
      <c r="E2581" s="127">
        <v>43830</v>
      </c>
      <c r="F2581" s="127">
        <v>43860</v>
      </c>
      <c r="G2581" s="129">
        <v>9757</v>
      </c>
    </row>
    <row r="2582" spans="1:7" x14ac:dyDescent="0.35">
      <c r="A2582" s="125" t="s">
        <v>11797</v>
      </c>
      <c r="B2582" s="125" t="s">
        <v>12842</v>
      </c>
      <c r="C2582" s="125" t="s">
        <v>12843</v>
      </c>
      <c r="D2582" s="126" t="s">
        <v>12077</v>
      </c>
      <c r="E2582" s="127">
        <v>43830</v>
      </c>
      <c r="F2582" s="127">
        <v>43860</v>
      </c>
      <c r="G2582" s="129">
        <v>9332</v>
      </c>
    </row>
    <row r="2583" spans="1:7" x14ac:dyDescent="0.35">
      <c r="A2583" s="125" t="s">
        <v>11797</v>
      </c>
      <c r="B2583" s="125" t="s">
        <v>12842</v>
      </c>
      <c r="C2583" s="125" t="s">
        <v>12843</v>
      </c>
      <c r="D2583" s="126" t="s">
        <v>12844</v>
      </c>
      <c r="E2583" s="127">
        <v>43830</v>
      </c>
      <c r="F2583" s="127">
        <v>43860</v>
      </c>
      <c r="G2583" s="129">
        <v>1400</v>
      </c>
    </row>
    <row r="2584" spans="1:7" x14ac:dyDescent="0.35">
      <c r="A2584" s="125" t="s">
        <v>11797</v>
      </c>
      <c r="B2584" s="125" t="s">
        <v>12845</v>
      </c>
      <c r="C2584" s="125" t="s">
        <v>12846</v>
      </c>
      <c r="D2584" s="126" t="s">
        <v>11837</v>
      </c>
      <c r="E2584" s="127">
        <v>43830</v>
      </c>
      <c r="F2584" s="127">
        <v>43860</v>
      </c>
      <c r="G2584" s="129">
        <v>17290</v>
      </c>
    </row>
    <row r="2585" spans="1:7" x14ac:dyDescent="0.35">
      <c r="A2585" s="125" t="s">
        <v>11797</v>
      </c>
      <c r="B2585" s="125" t="s">
        <v>12847</v>
      </c>
      <c r="C2585" s="125" t="s">
        <v>12848</v>
      </c>
      <c r="D2585" s="126" t="s">
        <v>12386</v>
      </c>
      <c r="E2585" s="127">
        <v>43830</v>
      </c>
      <c r="F2585" s="127">
        <v>43860</v>
      </c>
      <c r="G2585" s="129">
        <v>2200</v>
      </c>
    </row>
    <row r="2586" spans="1:7" x14ac:dyDescent="0.35">
      <c r="A2586" s="125" t="s">
        <v>11797</v>
      </c>
      <c r="B2586" s="125" t="s">
        <v>12847</v>
      </c>
      <c r="C2586" s="125" t="s">
        <v>12848</v>
      </c>
      <c r="D2586" s="126" t="s">
        <v>11837</v>
      </c>
      <c r="E2586" s="127">
        <v>43830</v>
      </c>
      <c r="F2586" s="127">
        <v>43860</v>
      </c>
      <c r="G2586" s="129">
        <v>6600</v>
      </c>
    </row>
    <row r="2587" spans="1:7" x14ac:dyDescent="0.35">
      <c r="A2587" s="125" t="s">
        <v>11797</v>
      </c>
      <c r="B2587" s="125" t="s">
        <v>12847</v>
      </c>
      <c r="C2587" s="125" t="s">
        <v>12848</v>
      </c>
      <c r="D2587" s="126" t="s">
        <v>12024</v>
      </c>
      <c r="E2587" s="127">
        <v>43830</v>
      </c>
      <c r="F2587" s="127">
        <v>43860</v>
      </c>
      <c r="G2587" s="129">
        <v>5500</v>
      </c>
    </row>
    <row r="2588" spans="1:7" x14ac:dyDescent="0.35">
      <c r="A2588" s="125" t="s">
        <v>11797</v>
      </c>
      <c r="B2588" s="125" t="s">
        <v>12847</v>
      </c>
      <c r="C2588" s="125" t="s">
        <v>12848</v>
      </c>
      <c r="D2588" s="126" t="s">
        <v>12849</v>
      </c>
      <c r="E2588" s="127">
        <v>43830</v>
      </c>
      <c r="F2588" s="127">
        <v>43860</v>
      </c>
      <c r="G2588" s="129">
        <v>6600</v>
      </c>
    </row>
    <row r="2589" spans="1:7" x14ac:dyDescent="0.35">
      <c r="A2589" s="125" t="s">
        <v>11797</v>
      </c>
      <c r="B2589" s="125" t="s">
        <v>11629</v>
      </c>
      <c r="C2589" s="125" t="s">
        <v>11630</v>
      </c>
      <c r="D2589" s="126" t="s">
        <v>11631</v>
      </c>
      <c r="E2589" s="127">
        <v>43830</v>
      </c>
      <c r="F2589" s="127">
        <v>43860</v>
      </c>
      <c r="G2589" s="129">
        <v>4500</v>
      </c>
    </row>
    <row r="2590" spans="1:7" x14ac:dyDescent="0.35">
      <c r="A2590" s="125" t="s">
        <v>11797</v>
      </c>
      <c r="B2590" s="125" t="s">
        <v>11629</v>
      </c>
      <c r="C2590" s="125" t="s">
        <v>11630</v>
      </c>
      <c r="D2590" s="126" t="s">
        <v>12850</v>
      </c>
      <c r="E2590" s="127">
        <v>43830</v>
      </c>
      <c r="F2590" s="127">
        <v>43860</v>
      </c>
      <c r="G2590" s="129">
        <v>1600</v>
      </c>
    </row>
    <row r="2591" spans="1:7" x14ac:dyDescent="0.35">
      <c r="A2591" s="125" t="s">
        <v>11797</v>
      </c>
      <c r="B2591" s="125" t="s">
        <v>12851</v>
      </c>
      <c r="C2591" s="125" t="s">
        <v>12852</v>
      </c>
      <c r="D2591" s="126" t="s">
        <v>11608</v>
      </c>
      <c r="E2591" s="127">
        <v>43830</v>
      </c>
      <c r="F2591" s="127">
        <v>43860</v>
      </c>
      <c r="G2591" s="129">
        <v>15960</v>
      </c>
    </row>
    <row r="2592" spans="1:7" x14ac:dyDescent="0.35">
      <c r="A2592" s="125" t="s">
        <v>12853</v>
      </c>
      <c r="B2592" s="125" t="s">
        <v>12854</v>
      </c>
      <c r="C2592" s="125" t="s">
        <v>12855</v>
      </c>
      <c r="D2592" s="126" t="s">
        <v>12856</v>
      </c>
      <c r="E2592" s="127">
        <v>43647</v>
      </c>
      <c r="F2592" s="127">
        <v>43677</v>
      </c>
      <c r="G2592" s="129">
        <v>500000</v>
      </c>
    </row>
    <row r="2593" spans="1:7" x14ac:dyDescent="0.35">
      <c r="A2593" s="125" t="s">
        <v>12853</v>
      </c>
      <c r="B2593" s="125" t="s">
        <v>12857</v>
      </c>
      <c r="C2593" s="125" t="s">
        <v>12858</v>
      </c>
      <c r="D2593" s="126" t="s">
        <v>12859</v>
      </c>
      <c r="E2593" s="127">
        <v>44075</v>
      </c>
      <c r="F2593" s="127">
        <v>44080</v>
      </c>
      <c r="G2593" s="129">
        <v>48536</v>
      </c>
    </row>
    <row r="2594" spans="1:7" x14ac:dyDescent="0.35">
      <c r="A2594" s="125" t="s">
        <v>12853</v>
      </c>
      <c r="B2594" s="125" t="s">
        <v>12857</v>
      </c>
      <c r="C2594" s="125" t="s">
        <v>12858</v>
      </c>
      <c r="D2594" s="126" t="s">
        <v>12860</v>
      </c>
      <c r="E2594" s="127">
        <v>44440</v>
      </c>
      <c r="F2594" s="127">
        <v>44445</v>
      </c>
      <c r="G2594" s="129">
        <v>1022000</v>
      </c>
    </row>
    <row r="2595" spans="1:7" x14ac:dyDescent="0.35">
      <c r="A2595" s="125" t="s">
        <v>12853</v>
      </c>
      <c r="B2595" s="125" t="s">
        <v>12861</v>
      </c>
      <c r="C2595" s="125" t="s">
        <v>12862</v>
      </c>
      <c r="D2595" s="126" t="s">
        <v>12863</v>
      </c>
      <c r="E2595" s="127">
        <v>43728</v>
      </c>
      <c r="F2595" s="127">
        <v>43738</v>
      </c>
      <c r="G2595" s="129">
        <v>71100000</v>
      </c>
    </row>
    <row r="2596" spans="1:7" x14ac:dyDescent="0.35">
      <c r="A2596" s="125" t="s">
        <v>12853</v>
      </c>
      <c r="B2596" s="125" t="s">
        <v>12861</v>
      </c>
      <c r="C2596" s="125" t="s">
        <v>12862</v>
      </c>
      <c r="D2596" s="126" t="s">
        <v>12864</v>
      </c>
      <c r="E2596" s="127">
        <v>43739</v>
      </c>
      <c r="F2596" s="127">
        <v>43767</v>
      </c>
      <c r="G2596" s="129">
        <v>83887500</v>
      </c>
    </row>
    <row r="2597" spans="1:7" x14ac:dyDescent="0.35">
      <c r="A2597" s="125" t="s">
        <v>12853</v>
      </c>
      <c r="B2597" s="125" t="s">
        <v>12861</v>
      </c>
      <c r="C2597" s="125" t="s">
        <v>12862</v>
      </c>
      <c r="D2597" s="126" t="s">
        <v>12865</v>
      </c>
      <c r="E2597" s="127">
        <v>43787</v>
      </c>
      <c r="F2597" s="127">
        <v>43799</v>
      </c>
      <c r="G2597" s="129">
        <v>91890368</v>
      </c>
    </row>
    <row r="2598" spans="1:7" x14ac:dyDescent="0.35">
      <c r="A2598" s="125" t="s">
        <v>12853</v>
      </c>
      <c r="B2598" s="125" t="s">
        <v>12861</v>
      </c>
      <c r="C2598" s="125" t="s">
        <v>12862</v>
      </c>
      <c r="D2598" s="126" t="s">
        <v>12866</v>
      </c>
      <c r="E2598" s="127">
        <v>43818</v>
      </c>
      <c r="F2598" s="127">
        <v>43818</v>
      </c>
      <c r="G2598" s="129">
        <v>86555123</v>
      </c>
    </row>
    <row r="2599" spans="1:7" x14ac:dyDescent="0.35">
      <c r="A2599" s="125" t="s">
        <v>12853</v>
      </c>
      <c r="B2599" s="125" t="s">
        <v>12861</v>
      </c>
      <c r="C2599" s="125" t="s">
        <v>12862</v>
      </c>
      <c r="D2599" s="126" t="s">
        <v>12867</v>
      </c>
      <c r="E2599" s="127">
        <v>43851</v>
      </c>
      <c r="F2599" s="127">
        <v>43851</v>
      </c>
      <c r="G2599" s="129">
        <v>86555122</v>
      </c>
    </row>
    <row r="2600" spans="1:7" x14ac:dyDescent="0.35">
      <c r="A2600" s="125" t="s">
        <v>12853</v>
      </c>
      <c r="B2600" s="125" t="s">
        <v>12861</v>
      </c>
      <c r="C2600" s="125" t="s">
        <v>12862</v>
      </c>
      <c r="D2600" s="126" t="s">
        <v>12868</v>
      </c>
      <c r="E2600" s="127">
        <v>43880</v>
      </c>
      <c r="F2600" s="127">
        <v>43880</v>
      </c>
      <c r="G2600" s="129">
        <v>86555122</v>
      </c>
    </row>
    <row r="2601" spans="1:7" x14ac:dyDescent="0.35">
      <c r="A2601" s="125" t="s">
        <v>12853</v>
      </c>
      <c r="B2601" s="125" t="s">
        <v>12861</v>
      </c>
      <c r="C2601" s="125" t="s">
        <v>12862</v>
      </c>
      <c r="D2601" s="126" t="s">
        <v>12869</v>
      </c>
      <c r="E2601" s="127">
        <v>43908</v>
      </c>
      <c r="F2601" s="127">
        <v>43908</v>
      </c>
      <c r="G2601" s="129">
        <v>86555122</v>
      </c>
    </row>
    <row r="2602" spans="1:7" x14ac:dyDescent="0.35">
      <c r="A2602" s="125" t="s">
        <v>12853</v>
      </c>
      <c r="B2602" s="125" t="s">
        <v>12861</v>
      </c>
      <c r="C2602" s="125" t="s">
        <v>12862</v>
      </c>
      <c r="D2602" s="126" t="s">
        <v>12870</v>
      </c>
      <c r="E2602" s="127">
        <v>43938</v>
      </c>
      <c r="F2602" s="127">
        <v>43938</v>
      </c>
      <c r="G2602" s="129">
        <v>86555122</v>
      </c>
    </row>
    <row r="2603" spans="1:7" x14ac:dyDescent="0.35">
      <c r="A2603" s="125" t="s">
        <v>12853</v>
      </c>
      <c r="B2603" s="125" t="s">
        <v>12861</v>
      </c>
      <c r="C2603" s="125" t="s">
        <v>12862</v>
      </c>
      <c r="D2603" s="126" t="s">
        <v>12871</v>
      </c>
      <c r="E2603" s="127">
        <v>43970</v>
      </c>
      <c r="F2603" s="127">
        <v>43970</v>
      </c>
      <c r="G2603" s="129">
        <v>86555122</v>
      </c>
    </row>
    <row r="2604" spans="1:7" x14ac:dyDescent="0.35">
      <c r="A2604" s="125" t="s">
        <v>12853</v>
      </c>
      <c r="B2604" s="125" t="s">
        <v>12861</v>
      </c>
      <c r="C2604" s="125" t="s">
        <v>12862</v>
      </c>
      <c r="D2604" s="126" t="s">
        <v>12872</v>
      </c>
      <c r="E2604" s="127">
        <v>43983</v>
      </c>
      <c r="F2604" s="127">
        <v>43983</v>
      </c>
      <c r="G2604" s="129">
        <v>86555122</v>
      </c>
    </row>
    <row r="2605" spans="1:7" x14ac:dyDescent="0.35">
      <c r="A2605" s="125" t="s">
        <v>12853</v>
      </c>
      <c r="B2605" s="125" t="s">
        <v>12861</v>
      </c>
      <c r="C2605" s="125" t="s">
        <v>12862</v>
      </c>
      <c r="D2605" s="126" t="s">
        <v>12873</v>
      </c>
      <c r="E2605" s="127">
        <v>44043</v>
      </c>
      <c r="F2605" s="127">
        <v>44043</v>
      </c>
      <c r="G2605" s="129">
        <v>86555122</v>
      </c>
    </row>
    <row r="2606" spans="1:7" x14ac:dyDescent="0.35">
      <c r="A2606" s="125" t="s">
        <v>12853</v>
      </c>
      <c r="B2606" s="125" t="s">
        <v>12874</v>
      </c>
      <c r="C2606" s="125" t="s">
        <v>12875</v>
      </c>
      <c r="D2606" s="126" t="s">
        <v>12876</v>
      </c>
      <c r="E2606" s="127">
        <v>41334</v>
      </c>
      <c r="F2606" s="127">
        <v>41365</v>
      </c>
      <c r="G2606" s="129">
        <v>1072262</v>
      </c>
    </row>
    <row r="2607" spans="1:7" x14ac:dyDescent="0.35">
      <c r="A2607" s="125" t="s">
        <v>12853</v>
      </c>
      <c r="B2607" s="125" t="s">
        <v>12874</v>
      </c>
      <c r="C2607" s="125" t="s">
        <v>12875</v>
      </c>
      <c r="D2607" s="126" t="s">
        <v>12877</v>
      </c>
      <c r="E2607" s="127">
        <v>42713</v>
      </c>
      <c r="F2607" s="127">
        <v>42744</v>
      </c>
      <c r="G2607" s="129">
        <v>5786919</v>
      </c>
    </row>
    <row r="2608" spans="1:7" x14ac:dyDescent="0.35">
      <c r="A2608" s="125" t="s">
        <v>12853</v>
      </c>
      <c r="B2608" s="125" t="s">
        <v>12874</v>
      </c>
      <c r="C2608" s="125" t="s">
        <v>12875</v>
      </c>
      <c r="D2608" s="126" t="s">
        <v>12878</v>
      </c>
      <c r="E2608" s="127">
        <v>42713</v>
      </c>
      <c r="F2608" s="127">
        <v>42744</v>
      </c>
      <c r="G2608" s="129">
        <v>1367924</v>
      </c>
    </row>
    <row r="2609" spans="1:7" x14ac:dyDescent="0.35">
      <c r="A2609" s="125" t="s">
        <v>12853</v>
      </c>
      <c r="B2609" s="125" t="s">
        <v>12874</v>
      </c>
      <c r="C2609" s="125" t="s">
        <v>12875</v>
      </c>
      <c r="D2609" s="126" t="s">
        <v>12879</v>
      </c>
      <c r="E2609" s="127">
        <v>42713</v>
      </c>
      <c r="F2609" s="127">
        <v>42744</v>
      </c>
      <c r="G2609" s="129">
        <v>1072262</v>
      </c>
    </row>
    <row r="2610" spans="1:7" x14ac:dyDescent="0.35">
      <c r="A2610" s="125" t="s">
        <v>12853</v>
      </c>
      <c r="B2610" s="125" t="s">
        <v>12874</v>
      </c>
      <c r="C2610" s="125" t="s">
        <v>12875</v>
      </c>
      <c r="D2610" s="126" t="s">
        <v>12880</v>
      </c>
      <c r="E2610" s="127">
        <v>42746</v>
      </c>
      <c r="F2610" s="127">
        <v>42777</v>
      </c>
      <c r="G2610" s="129">
        <v>7619909</v>
      </c>
    </row>
    <row r="2611" spans="1:7" x14ac:dyDescent="0.35">
      <c r="A2611" s="125" t="s">
        <v>12853</v>
      </c>
      <c r="B2611" s="125" t="s">
        <v>12874</v>
      </c>
      <c r="C2611" s="125" t="s">
        <v>12875</v>
      </c>
      <c r="D2611" s="126" t="s">
        <v>12881</v>
      </c>
      <c r="E2611" s="127">
        <v>42746</v>
      </c>
      <c r="F2611" s="127">
        <v>42777</v>
      </c>
      <c r="G2611" s="129">
        <v>1403302</v>
      </c>
    </row>
    <row r="2612" spans="1:7" x14ac:dyDescent="0.35">
      <c r="A2612" s="125" t="s">
        <v>12853</v>
      </c>
      <c r="B2612" s="125" t="s">
        <v>12874</v>
      </c>
      <c r="C2612" s="125" t="s">
        <v>12875</v>
      </c>
      <c r="D2612" s="126" t="s">
        <v>12882</v>
      </c>
      <c r="E2612" s="127">
        <v>42746</v>
      </c>
      <c r="F2612" s="127">
        <v>42777</v>
      </c>
      <c r="G2612" s="129">
        <v>1099993</v>
      </c>
    </row>
    <row r="2613" spans="1:7" x14ac:dyDescent="0.35">
      <c r="A2613" s="125" t="s">
        <v>12853</v>
      </c>
      <c r="B2613" s="125" t="s">
        <v>12874</v>
      </c>
      <c r="C2613" s="125" t="s">
        <v>12875</v>
      </c>
      <c r="D2613" s="126" t="s">
        <v>12883</v>
      </c>
      <c r="E2613" s="127">
        <v>42768</v>
      </c>
      <c r="F2613" s="127">
        <v>42796</v>
      </c>
      <c r="G2613" s="129">
        <v>1403302</v>
      </c>
    </row>
    <row r="2614" spans="1:7" x14ac:dyDescent="0.35">
      <c r="A2614" s="125" t="s">
        <v>12853</v>
      </c>
      <c r="B2614" s="125" t="s">
        <v>12874</v>
      </c>
      <c r="C2614" s="125" t="s">
        <v>12875</v>
      </c>
      <c r="D2614" s="126" t="s">
        <v>12884</v>
      </c>
      <c r="E2614" s="127">
        <v>42768</v>
      </c>
      <c r="F2614" s="127">
        <v>42796</v>
      </c>
      <c r="G2614" s="129">
        <v>1099993</v>
      </c>
    </row>
    <row r="2615" spans="1:7" x14ac:dyDescent="0.35">
      <c r="A2615" s="125" t="s">
        <v>12853</v>
      </c>
      <c r="B2615" s="125" t="s">
        <v>12874</v>
      </c>
      <c r="C2615" s="125" t="s">
        <v>12875</v>
      </c>
      <c r="D2615" s="126" t="s">
        <v>12885</v>
      </c>
      <c r="E2615" s="127">
        <v>42768</v>
      </c>
      <c r="F2615" s="127">
        <v>42796</v>
      </c>
      <c r="G2615" s="129">
        <v>7619909</v>
      </c>
    </row>
    <row r="2616" spans="1:7" x14ac:dyDescent="0.35">
      <c r="A2616" s="125" t="s">
        <v>12853</v>
      </c>
      <c r="B2616" s="125" t="s">
        <v>12874</v>
      </c>
      <c r="C2616" s="125" t="s">
        <v>12875</v>
      </c>
      <c r="D2616" s="126" t="s">
        <v>12886</v>
      </c>
      <c r="E2616" s="127">
        <v>42795</v>
      </c>
      <c r="F2616" s="127">
        <v>42826</v>
      </c>
      <c r="G2616" s="129">
        <v>1403302</v>
      </c>
    </row>
    <row r="2617" spans="1:7" x14ac:dyDescent="0.35">
      <c r="A2617" s="125" t="s">
        <v>12853</v>
      </c>
      <c r="B2617" s="125" t="s">
        <v>12874</v>
      </c>
      <c r="C2617" s="125" t="s">
        <v>12875</v>
      </c>
      <c r="D2617" s="126" t="s">
        <v>12887</v>
      </c>
      <c r="E2617" s="127">
        <v>42795</v>
      </c>
      <c r="F2617" s="127">
        <v>42826</v>
      </c>
      <c r="G2617" s="129">
        <v>1099993</v>
      </c>
    </row>
    <row r="2618" spans="1:7" x14ac:dyDescent="0.35">
      <c r="A2618" s="125" t="s">
        <v>12853</v>
      </c>
      <c r="B2618" s="125" t="s">
        <v>12874</v>
      </c>
      <c r="C2618" s="125" t="s">
        <v>12875</v>
      </c>
      <c r="D2618" s="126" t="s">
        <v>12888</v>
      </c>
      <c r="E2618" s="127">
        <v>42815</v>
      </c>
      <c r="F2618" s="127">
        <v>42846</v>
      </c>
      <c r="G2618" s="129">
        <v>7619909</v>
      </c>
    </row>
    <row r="2619" spans="1:7" x14ac:dyDescent="0.35">
      <c r="A2619" s="125" t="s">
        <v>12853</v>
      </c>
      <c r="B2619" s="125" t="s">
        <v>12874</v>
      </c>
      <c r="C2619" s="125" t="s">
        <v>12875</v>
      </c>
      <c r="D2619" s="126" t="s">
        <v>12889</v>
      </c>
      <c r="E2619" s="127">
        <v>42828</v>
      </c>
      <c r="F2619" s="127">
        <v>42858</v>
      </c>
      <c r="G2619" s="129">
        <v>7619909</v>
      </c>
    </row>
    <row r="2620" spans="1:7" x14ac:dyDescent="0.35">
      <c r="A2620" s="125" t="s">
        <v>12853</v>
      </c>
      <c r="B2620" s="125" t="s">
        <v>12874</v>
      </c>
      <c r="C2620" s="125" t="s">
        <v>12875</v>
      </c>
      <c r="D2620" s="126" t="s">
        <v>12890</v>
      </c>
      <c r="E2620" s="127">
        <v>42828</v>
      </c>
      <c r="F2620" s="127">
        <v>42858</v>
      </c>
      <c r="G2620" s="129">
        <v>1403302</v>
      </c>
    </row>
    <row r="2621" spans="1:7" x14ac:dyDescent="0.35">
      <c r="A2621" s="125" t="s">
        <v>12853</v>
      </c>
      <c r="B2621" s="125" t="s">
        <v>12874</v>
      </c>
      <c r="C2621" s="125" t="s">
        <v>12875</v>
      </c>
      <c r="D2621" s="126" t="s">
        <v>12891</v>
      </c>
      <c r="E2621" s="127">
        <v>42828</v>
      </c>
      <c r="F2621" s="127">
        <v>42858</v>
      </c>
      <c r="G2621" s="129">
        <v>1099993</v>
      </c>
    </row>
    <row r="2622" spans="1:7" x14ac:dyDescent="0.35">
      <c r="A2622" s="125" t="s">
        <v>12853</v>
      </c>
      <c r="B2622" s="125" t="s">
        <v>12874</v>
      </c>
      <c r="C2622" s="125" t="s">
        <v>12875</v>
      </c>
      <c r="D2622" s="126" t="s">
        <v>12892</v>
      </c>
      <c r="E2622" s="127">
        <v>42857</v>
      </c>
      <c r="F2622" s="127">
        <v>42888</v>
      </c>
      <c r="G2622" s="129">
        <v>1403302</v>
      </c>
    </row>
    <row r="2623" spans="1:7" x14ac:dyDescent="0.35">
      <c r="A2623" s="125" t="s">
        <v>12853</v>
      </c>
      <c r="B2623" s="125" t="s">
        <v>12874</v>
      </c>
      <c r="C2623" s="125" t="s">
        <v>12875</v>
      </c>
      <c r="D2623" s="126" t="s">
        <v>12893</v>
      </c>
      <c r="E2623" s="127">
        <v>42857</v>
      </c>
      <c r="F2623" s="127">
        <v>42888</v>
      </c>
      <c r="G2623" s="129">
        <v>1099993</v>
      </c>
    </row>
    <row r="2624" spans="1:7" x14ac:dyDescent="0.35">
      <c r="A2624" s="125" t="s">
        <v>12853</v>
      </c>
      <c r="B2624" s="125" t="s">
        <v>12874</v>
      </c>
      <c r="C2624" s="125" t="s">
        <v>12875</v>
      </c>
      <c r="D2624" s="126" t="s">
        <v>12894</v>
      </c>
      <c r="E2624" s="127">
        <v>42886</v>
      </c>
      <c r="F2624" s="127">
        <v>42944</v>
      </c>
      <c r="G2624" s="129">
        <v>7619909</v>
      </c>
    </row>
    <row r="2625" spans="1:7" x14ac:dyDescent="0.35">
      <c r="A2625" s="125" t="s">
        <v>12853</v>
      </c>
      <c r="B2625" s="125" t="s">
        <v>12874</v>
      </c>
      <c r="C2625" s="125" t="s">
        <v>12875</v>
      </c>
      <c r="D2625" s="126" t="s">
        <v>12895</v>
      </c>
      <c r="E2625" s="127">
        <v>42887</v>
      </c>
      <c r="F2625" s="127">
        <v>42917</v>
      </c>
      <c r="G2625" s="129">
        <v>1099993</v>
      </c>
    </row>
    <row r="2626" spans="1:7" x14ac:dyDescent="0.35">
      <c r="A2626" s="125" t="s">
        <v>12853</v>
      </c>
      <c r="B2626" s="125" t="s">
        <v>12874</v>
      </c>
      <c r="C2626" s="125" t="s">
        <v>12875</v>
      </c>
      <c r="D2626" s="126" t="s">
        <v>12896</v>
      </c>
      <c r="E2626" s="127">
        <v>42887</v>
      </c>
      <c r="F2626" s="127">
        <v>42917</v>
      </c>
      <c r="G2626" s="129">
        <v>7619909</v>
      </c>
    </row>
    <row r="2627" spans="1:7" x14ac:dyDescent="0.35">
      <c r="A2627" s="125" t="s">
        <v>12853</v>
      </c>
      <c r="B2627" s="125" t="s">
        <v>12874</v>
      </c>
      <c r="C2627" s="125" t="s">
        <v>12875</v>
      </c>
      <c r="D2627" s="126" t="s">
        <v>12897</v>
      </c>
      <c r="E2627" s="127">
        <v>42919</v>
      </c>
      <c r="F2627" s="127">
        <v>42950</v>
      </c>
      <c r="G2627" s="129">
        <v>1099993</v>
      </c>
    </row>
    <row r="2628" spans="1:7" x14ac:dyDescent="0.35">
      <c r="A2628" s="125" t="s">
        <v>12853</v>
      </c>
      <c r="B2628" s="125" t="s">
        <v>12874</v>
      </c>
      <c r="C2628" s="125" t="s">
        <v>12875</v>
      </c>
      <c r="D2628" s="126" t="s">
        <v>12898</v>
      </c>
      <c r="E2628" s="127">
        <v>42948</v>
      </c>
      <c r="F2628" s="127">
        <v>42979</v>
      </c>
      <c r="G2628" s="129">
        <v>1099993</v>
      </c>
    </row>
    <row r="2629" spans="1:7" x14ac:dyDescent="0.35">
      <c r="A2629" s="125" t="s">
        <v>12853</v>
      </c>
      <c r="B2629" s="125" t="s">
        <v>12899</v>
      </c>
      <c r="C2629" s="125" t="s">
        <v>12900</v>
      </c>
      <c r="D2629" s="126" t="s">
        <v>12901</v>
      </c>
      <c r="E2629" s="127">
        <v>44196</v>
      </c>
      <c r="F2629" s="127">
        <v>44196</v>
      </c>
      <c r="G2629" s="129">
        <v>5298430.96</v>
      </c>
    </row>
    <row r="2630" spans="1:7" x14ac:dyDescent="0.35">
      <c r="A2630" s="125" t="s">
        <v>12853</v>
      </c>
      <c r="B2630" s="125" t="s">
        <v>12899</v>
      </c>
      <c r="C2630" s="125" t="s">
        <v>12900</v>
      </c>
      <c r="D2630" s="126" t="s">
        <v>12902</v>
      </c>
      <c r="E2630" s="127">
        <v>44218</v>
      </c>
      <c r="F2630" s="127">
        <v>44249</v>
      </c>
      <c r="G2630" s="129">
        <v>1809486</v>
      </c>
    </row>
    <row r="2631" spans="1:7" x14ac:dyDescent="0.35">
      <c r="A2631" s="125" t="s">
        <v>12853</v>
      </c>
      <c r="B2631" s="125" t="s">
        <v>12899</v>
      </c>
      <c r="C2631" s="125" t="s">
        <v>12900</v>
      </c>
      <c r="D2631" s="126" t="s">
        <v>12903</v>
      </c>
      <c r="E2631" s="127">
        <v>44280</v>
      </c>
      <c r="F2631" s="127">
        <v>44280</v>
      </c>
      <c r="G2631" s="129">
        <v>1653565</v>
      </c>
    </row>
    <row r="2632" spans="1:7" x14ac:dyDescent="0.35">
      <c r="A2632" s="125" t="s">
        <v>12853</v>
      </c>
      <c r="B2632" s="125" t="s">
        <v>12899</v>
      </c>
      <c r="C2632" s="125" t="s">
        <v>12900</v>
      </c>
      <c r="D2632" s="126" t="s">
        <v>12904</v>
      </c>
      <c r="E2632" s="127">
        <v>44327</v>
      </c>
      <c r="F2632" s="127">
        <v>44358</v>
      </c>
      <c r="G2632" s="129">
        <v>880332</v>
      </c>
    </row>
    <row r="2633" spans="1:7" x14ac:dyDescent="0.35">
      <c r="A2633" s="125" t="s">
        <v>12853</v>
      </c>
      <c r="B2633" s="125" t="s">
        <v>12899</v>
      </c>
      <c r="C2633" s="125" t="s">
        <v>12900</v>
      </c>
      <c r="D2633" s="126" t="s">
        <v>12905</v>
      </c>
      <c r="E2633" s="127">
        <v>44348</v>
      </c>
      <c r="F2633" s="127">
        <v>44378</v>
      </c>
      <c r="G2633" s="129">
        <v>544948</v>
      </c>
    </row>
    <row r="2634" spans="1:7" x14ac:dyDescent="0.35">
      <c r="A2634" s="125" t="s">
        <v>12853</v>
      </c>
      <c r="B2634" s="125" t="s">
        <v>12899</v>
      </c>
      <c r="C2634" s="125" t="s">
        <v>12900</v>
      </c>
      <c r="D2634" s="126" t="s">
        <v>12906</v>
      </c>
      <c r="E2634" s="127">
        <v>44348</v>
      </c>
      <c r="F2634" s="127">
        <v>44378</v>
      </c>
      <c r="G2634" s="129">
        <v>544948</v>
      </c>
    </row>
    <row r="2635" spans="1:7" x14ac:dyDescent="0.35">
      <c r="A2635" s="125" t="s">
        <v>12853</v>
      </c>
      <c r="B2635" s="125" t="s">
        <v>12899</v>
      </c>
      <c r="C2635" s="125" t="s">
        <v>12900</v>
      </c>
      <c r="D2635" s="126" t="s">
        <v>12907</v>
      </c>
      <c r="E2635" s="127">
        <v>44358</v>
      </c>
      <c r="F2635" s="127">
        <v>44388</v>
      </c>
      <c r="G2635" s="129">
        <v>398039</v>
      </c>
    </row>
    <row r="2636" spans="1:7" x14ac:dyDescent="0.35">
      <c r="A2636" s="125" t="s">
        <v>12853</v>
      </c>
      <c r="B2636" s="125" t="s">
        <v>12899</v>
      </c>
      <c r="C2636" s="125" t="s">
        <v>12900</v>
      </c>
      <c r="D2636" s="126" t="s">
        <v>12908</v>
      </c>
      <c r="E2636" s="127">
        <v>44378</v>
      </c>
      <c r="F2636" s="127">
        <v>44409</v>
      </c>
      <c r="G2636" s="129">
        <v>553848</v>
      </c>
    </row>
    <row r="2637" spans="1:7" x14ac:dyDescent="0.35">
      <c r="A2637" s="125" t="s">
        <v>12853</v>
      </c>
      <c r="B2637" s="125" t="s">
        <v>12899</v>
      </c>
      <c r="C2637" s="125" t="s">
        <v>12900</v>
      </c>
      <c r="D2637" s="126" t="s">
        <v>12909</v>
      </c>
      <c r="E2637" s="127">
        <v>44401</v>
      </c>
      <c r="F2637" s="127">
        <v>44401</v>
      </c>
      <c r="G2637" s="129">
        <v>199021.87</v>
      </c>
    </row>
    <row r="2638" spans="1:7" x14ac:dyDescent="0.35">
      <c r="A2638" s="125" t="s">
        <v>12853</v>
      </c>
      <c r="B2638" s="125" t="s">
        <v>12899</v>
      </c>
      <c r="C2638" s="125" t="s">
        <v>12900</v>
      </c>
      <c r="D2638" s="126" t="s">
        <v>12910</v>
      </c>
      <c r="E2638" s="127">
        <v>44409</v>
      </c>
      <c r="F2638" s="127">
        <v>44440</v>
      </c>
      <c r="G2638" s="129">
        <v>571648</v>
      </c>
    </row>
    <row r="2639" spans="1:7" x14ac:dyDescent="0.35">
      <c r="A2639" s="125" t="s">
        <v>12853</v>
      </c>
      <c r="B2639" s="125" t="s">
        <v>12899</v>
      </c>
      <c r="C2639" s="125" t="s">
        <v>12900</v>
      </c>
      <c r="D2639" s="126" t="s">
        <v>12911</v>
      </c>
      <c r="E2639" s="127">
        <v>44418</v>
      </c>
      <c r="F2639" s="127">
        <v>44418</v>
      </c>
      <c r="G2639" s="129">
        <v>199021.87</v>
      </c>
    </row>
    <row r="2640" spans="1:7" x14ac:dyDescent="0.35">
      <c r="A2640" s="125" t="s">
        <v>12853</v>
      </c>
      <c r="B2640" s="125" t="s">
        <v>12912</v>
      </c>
      <c r="C2640" s="125" t="s">
        <v>12913</v>
      </c>
      <c r="D2640" s="126" t="s">
        <v>12914</v>
      </c>
      <c r="E2640" s="127">
        <v>44075</v>
      </c>
      <c r="F2640" s="127">
        <v>44075</v>
      </c>
      <c r="G2640" s="129">
        <v>2592447</v>
      </c>
    </row>
    <row r="2641" spans="1:7" x14ac:dyDescent="0.35">
      <c r="A2641" s="125" t="s">
        <v>12853</v>
      </c>
      <c r="B2641" s="125" t="s">
        <v>12912</v>
      </c>
      <c r="C2641" s="125" t="s">
        <v>12913</v>
      </c>
      <c r="D2641" s="126" t="s">
        <v>12915</v>
      </c>
      <c r="E2641" s="127">
        <v>44348</v>
      </c>
      <c r="F2641" s="127">
        <v>44348</v>
      </c>
      <c r="G2641" s="129">
        <v>210983967</v>
      </c>
    </row>
    <row r="2642" spans="1:7" x14ac:dyDescent="0.35">
      <c r="A2642" s="125" t="s">
        <v>12853</v>
      </c>
      <c r="B2642" s="125" t="s">
        <v>12912</v>
      </c>
      <c r="C2642" s="125" t="s">
        <v>12913</v>
      </c>
      <c r="D2642" s="126" t="s">
        <v>12916</v>
      </c>
      <c r="E2642" s="127">
        <v>44378</v>
      </c>
      <c r="F2642" s="127">
        <v>44378</v>
      </c>
      <c r="G2642" s="129">
        <v>210983967</v>
      </c>
    </row>
    <row r="2643" spans="1:7" x14ac:dyDescent="0.35">
      <c r="A2643" s="125" t="s">
        <v>12853</v>
      </c>
      <c r="B2643" s="125" t="s">
        <v>12912</v>
      </c>
      <c r="C2643" s="125" t="s">
        <v>12913</v>
      </c>
      <c r="D2643" s="126" t="s">
        <v>12917</v>
      </c>
      <c r="E2643" s="127">
        <v>44410</v>
      </c>
      <c r="F2643" s="127">
        <v>44410</v>
      </c>
      <c r="G2643" s="129">
        <v>210983967</v>
      </c>
    </row>
    <row r="2644" spans="1:7" x14ac:dyDescent="0.35">
      <c r="A2644" s="125" t="s">
        <v>12853</v>
      </c>
      <c r="B2644" s="125" t="s">
        <v>12912</v>
      </c>
      <c r="C2644" s="125" t="s">
        <v>12913</v>
      </c>
      <c r="D2644" s="126" t="s">
        <v>12918</v>
      </c>
      <c r="E2644" s="127">
        <v>44440</v>
      </c>
      <c r="F2644" s="127">
        <v>44440</v>
      </c>
      <c r="G2644" s="129">
        <v>210983967</v>
      </c>
    </row>
    <row r="2645" spans="1:7" x14ac:dyDescent="0.35">
      <c r="A2645" s="125" t="s">
        <v>12919</v>
      </c>
      <c r="B2645" s="125" t="s">
        <v>12920</v>
      </c>
      <c r="C2645" s="125" t="s">
        <v>12921</v>
      </c>
      <c r="D2645" s="126" t="s">
        <v>12922</v>
      </c>
      <c r="E2645" s="127">
        <v>43777</v>
      </c>
      <c r="F2645" s="127">
        <v>43807</v>
      </c>
      <c r="G2645" s="129">
        <v>1424516</v>
      </c>
    </row>
    <row r="2646" spans="1:7" x14ac:dyDescent="0.35">
      <c r="A2646" s="125" t="s">
        <v>12919</v>
      </c>
      <c r="B2646" s="125" t="s">
        <v>12920</v>
      </c>
      <c r="C2646" s="125" t="s">
        <v>12921</v>
      </c>
      <c r="D2646" s="126" t="s">
        <v>12923</v>
      </c>
      <c r="E2646" s="127">
        <v>43816</v>
      </c>
      <c r="F2646" s="127">
        <v>43847</v>
      </c>
      <c r="G2646" s="129">
        <v>1259354</v>
      </c>
    </row>
    <row r="2647" spans="1:7" x14ac:dyDescent="0.35">
      <c r="A2647" s="125" t="s">
        <v>12919</v>
      </c>
      <c r="B2647" s="125" t="s">
        <v>12920</v>
      </c>
      <c r="C2647" s="125" t="s">
        <v>12921</v>
      </c>
      <c r="D2647" s="126" t="s">
        <v>12924</v>
      </c>
      <c r="E2647" s="127">
        <v>43816</v>
      </c>
      <c r="F2647" s="127">
        <v>43847</v>
      </c>
      <c r="G2647" s="129">
        <v>1424516</v>
      </c>
    </row>
    <row r="2648" spans="1:7" x14ac:dyDescent="0.35">
      <c r="A2648" s="125" t="s">
        <v>12919</v>
      </c>
      <c r="B2648" s="125" t="s">
        <v>12920</v>
      </c>
      <c r="C2648" s="125" t="s">
        <v>12921</v>
      </c>
      <c r="D2648" s="126" t="s">
        <v>12925</v>
      </c>
      <c r="E2648" s="127">
        <v>43908</v>
      </c>
      <c r="F2648" s="127">
        <v>43939</v>
      </c>
      <c r="G2648" s="129">
        <v>1259354</v>
      </c>
    </row>
    <row r="2649" spans="1:7" x14ac:dyDescent="0.35">
      <c r="A2649" s="125" t="s">
        <v>12919</v>
      </c>
      <c r="B2649" s="125" t="s">
        <v>12920</v>
      </c>
      <c r="C2649" s="125" t="s">
        <v>12921</v>
      </c>
      <c r="D2649" s="126" t="s">
        <v>12926</v>
      </c>
      <c r="E2649" s="127">
        <v>43908</v>
      </c>
      <c r="F2649" s="127">
        <v>43939</v>
      </c>
      <c r="G2649" s="129">
        <v>1424516</v>
      </c>
    </row>
    <row r="2650" spans="1:7" x14ac:dyDescent="0.35">
      <c r="A2650" s="125" t="s">
        <v>12919</v>
      </c>
      <c r="B2650" s="125" t="s">
        <v>12920</v>
      </c>
      <c r="C2650" s="125" t="s">
        <v>12921</v>
      </c>
      <c r="D2650" s="126" t="s">
        <v>12927</v>
      </c>
      <c r="E2650" s="127">
        <v>43928</v>
      </c>
      <c r="F2650" s="127">
        <v>43958</v>
      </c>
      <c r="G2650" s="129">
        <v>1469653</v>
      </c>
    </row>
    <row r="2651" spans="1:7" x14ac:dyDescent="0.35">
      <c r="A2651" s="125" t="s">
        <v>12919</v>
      </c>
      <c r="B2651" s="125" t="s">
        <v>12920</v>
      </c>
      <c r="C2651" s="125" t="s">
        <v>12921</v>
      </c>
      <c r="D2651" s="126" t="s">
        <v>12928</v>
      </c>
      <c r="E2651" s="127">
        <v>43928</v>
      </c>
      <c r="F2651" s="127">
        <v>43929</v>
      </c>
      <c r="G2651" s="129">
        <v>1659721</v>
      </c>
    </row>
    <row r="2652" spans="1:7" x14ac:dyDescent="0.35">
      <c r="A2652" s="125" t="s">
        <v>12919</v>
      </c>
      <c r="B2652" s="125" t="s">
        <v>12920</v>
      </c>
      <c r="C2652" s="125" t="s">
        <v>12921</v>
      </c>
      <c r="D2652" s="126" t="s">
        <v>12929</v>
      </c>
      <c r="E2652" s="127">
        <v>43970</v>
      </c>
      <c r="F2652" s="127">
        <v>44001</v>
      </c>
      <c r="G2652" s="129">
        <v>1318875</v>
      </c>
    </row>
    <row r="2653" spans="1:7" x14ac:dyDescent="0.35">
      <c r="A2653" s="125" t="s">
        <v>12919</v>
      </c>
      <c r="B2653" s="125" t="s">
        <v>12920</v>
      </c>
      <c r="C2653" s="125" t="s">
        <v>12921</v>
      </c>
      <c r="D2653" s="126" t="s">
        <v>12113</v>
      </c>
      <c r="E2653" s="127">
        <v>43970</v>
      </c>
      <c r="F2653" s="127">
        <v>44001</v>
      </c>
      <c r="G2653" s="129">
        <v>1659721</v>
      </c>
    </row>
    <row r="2654" spans="1:7" x14ac:dyDescent="0.35">
      <c r="A2654" s="125" t="s">
        <v>12919</v>
      </c>
      <c r="B2654" s="125" t="s">
        <v>12920</v>
      </c>
      <c r="C2654" s="125" t="s">
        <v>12921</v>
      </c>
      <c r="D2654" s="126" t="s">
        <v>12114</v>
      </c>
      <c r="E2654" s="127">
        <v>44001</v>
      </c>
      <c r="F2654" s="127">
        <v>44031</v>
      </c>
      <c r="G2654" s="129">
        <v>1288839</v>
      </c>
    </row>
    <row r="2655" spans="1:7" x14ac:dyDescent="0.35">
      <c r="A2655" s="125" t="s">
        <v>12919</v>
      </c>
      <c r="B2655" s="125" t="s">
        <v>12920</v>
      </c>
      <c r="C2655" s="125" t="s">
        <v>12921</v>
      </c>
      <c r="D2655" s="126" t="s">
        <v>12115</v>
      </c>
      <c r="E2655" s="127">
        <v>44001</v>
      </c>
      <c r="F2655" s="127">
        <v>44031</v>
      </c>
      <c r="G2655" s="129">
        <v>1180752</v>
      </c>
    </row>
    <row r="2656" spans="1:7" x14ac:dyDescent="0.35">
      <c r="A2656" s="125" t="s">
        <v>12919</v>
      </c>
      <c r="B2656" s="125" t="s">
        <v>12920</v>
      </c>
      <c r="C2656" s="125" t="s">
        <v>12921</v>
      </c>
      <c r="D2656" s="126" t="s">
        <v>12930</v>
      </c>
      <c r="E2656" s="127">
        <v>44031</v>
      </c>
      <c r="F2656" s="127">
        <v>44062</v>
      </c>
      <c r="G2656" s="129">
        <v>1289444</v>
      </c>
    </row>
    <row r="2657" spans="1:7" x14ac:dyDescent="0.35">
      <c r="A2657" s="125" t="s">
        <v>12919</v>
      </c>
      <c r="B2657" s="125" t="s">
        <v>12920</v>
      </c>
      <c r="C2657" s="125" t="s">
        <v>12921</v>
      </c>
      <c r="D2657" s="126" t="s">
        <v>12931</v>
      </c>
      <c r="E2657" s="127">
        <v>44031</v>
      </c>
      <c r="F2657" s="127">
        <v>44062</v>
      </c>
      <c r="G2657" s="129">
        <v>1424980</v>
      </c>
    </row>
    <row r="2658" spans="1:7" x14ac:dyDescent="0.35">
      <c r="A2658" s="125" t="s">
        <v>12919</v>
      </c>
      <c r="B2658" s="125" t="s">
        <v>12920</v>
      </c>
      <c r="C2658" s="125" t="s">
        <v>12921</v>
      </c>
      <c r="D2658" s="126" t="s">
        <v>12932</v>
      </c>
      <c r="E2658" s="127">
        <v>44062</v>
      </c>
      <c r="F2658" s="127">
        <v>44093</v>
      </c>
      <c r="G2658" s="129">
        <v>1288839</v>
      </c>
    </row>
    <row r="2659" spans="1:7" x14ac:dyDescent="0.35">
      <c r="A2659" s="125" t="s">
        <v>12919</v>
      </c>
      <c r="B2659" s="125" t="s">
        <v>12920</v>
      </c>
      <c r="C2659" s="125" t="s">
        <v>12921</v>
      </c>
      <c r="D2659" s="126" t="s">
        <v>12933</v>
      </c>
      <c r="E2659" s="127">
        <v>44062</v>
      </c>
      <c r="F2659" s="127">
        <v>44093</v>
      </c>
      <c r="G2659" s="129">
        <v>1424427</v>
      </c>
    </row>
    <row r="2660" spans="1:7" x14ac:dyDescent="0.35">
      <c r="A2660" s="125" t="s">
        <v>12919</v>
      </c>
      <c r="B2660" s="125" t="s">
        <v>12920</v>
      </c>
      <c r="C2660" s="125" t="s">
        <v>12921</v>
      </c>
      <c r="D2660" s="126" t="s">
        <v>12934</v>
      </c>
      <c r="E2660" s="127">
        <v>44088</v>
      </c>
      <c r="F2660" s="127">
        <v>44118</v>
      </c>
      <c r="G2660" s="129">
        <v>1288839</v>
      </c>
    </row>
    <row r="2661" spans="1:7" x14ac:dyDescent="0.35">
      <c r="A2661" s="125" t="s">
        <v>12919</v>
      </c>
      <c r="B2661" s="125" t="s">
        <v>12920</v>
      </c>
      <c r="C2661" s="125" t="s">
        <v>12921</v>
      </c>
      <c r="D2661" s="126" t="s">
        <v>12935</v>
      </c>
      <c r="E2661" s="127">
        <v>44088</v>
      </c>
      <c r="F2661" s="127">
        <v>44118</v>
      </c>
      <c r="G2661" s="129">
        <v>1424429</v>
      </c>
    </row>
    <row r="2662" spans="1:7" x14ac:dyDescent="0.35">
      <c r="A2662" s="125" t="s">
        <v>12919</v>
      </c>
      <c r="B2662" s="125" t="s">
        <v>12920</v>
      </c>
      <c r="C2662" s="125" t="s">
        <v>12921</v>
      </c>
      <c r="D2662" s="126" t="s">
        <v>12936</v>
      </c>
      <c r="E2662" s="127">
        <v>44194</v>
      </c>
      <c r="F2662" s="127">
        <v>44225</v>
      </c>
      <c r="G2662" s="129">
        <v>1288839</v>
      </c>
    </row>
    <row r="2663" spans="1:7" x14ac:dyDescent="0.35">
      <c r="A2663" s="125" t="s">
        <v>12919</v>
      </c>
      <c r="B2663" s="125" t="s">
        <v>12920</v>
      </c>
      <c r="C2663" s="125" t="s">
        <v>12921</v>
      </c>
      <c r="D2663" s="126" t="s">
        <v>12937</v>
      </c>
      <c r="E2663" s="127">
        <v>44194</v>
      </c>
      <c r="F2663" s="127">
        <v>44225</v>
      </c>
      <c r="G2663" s="129">
        <v>1424429</v>
      </c>
    </row>
    <row r="2664" spans="1:7" x14ac:dyDescent="0.35">
      <c r="A2664" s="125" t="s">
        <v>12919</v>
      </c>
      <c r="B2664" s="125" t="s">
        <v>12920</v>
      </c>
      <c r="C2664" s="125" t="s">
        <v>12921</v>
      </c>
      <c r="D2664" s="126" t="s">
        <v>12938</v>
      </c>
      <c r="E2664" s="127">
        <v>44194</v>
      </c>
      <c r="F2664" s="127">
        <v>44225</v>
      </c>
      <c r="G2664" s="129">
        <v>1732039</v>
      </c>
    </row>
    <row r="2665" spans="1:7" x14ac:dyDescent="0.35">
      <c r="A2665" s="125" t="s">
        <v>12919</v>
      </c>
      <c r="B2665" s="125" t="s">
        <v>12920</v>
      </c>
      <c r="C2665" s="125" t="s">
        <v>12921</v>
      </c>
      <c r="D2665" s="126" t="s">
        <v>12939</v>
      </c>
      <c r="E2665" s="127">
        <v>44194</v>
      </c>
      <c r="F2665" s="127">
        <v>44225</v>
      </c>
      <c r="G2665" s="129">
        <v>1424429</v>
      </c>
    </row>
    <row r="2666" spans="1:7" x14ac:dyDescent="0.35">
      <c r="A2666" s="125" t="s">
        <v>12919</v>
      </c>
      <c r="B2666" s="125" t="s">
        <v>12920</v>
      </c>
      <c r="C2666" s="125" t="s">
        <v>12921</v>
      </c>
      <c r="D2666" s="126" t="s">
        <v>12940</v>
      </c>
      <c r="E2666" s="127">
        <v>44194</v>
      </c>
      <c r="F2666" s="127">
        <v>44225</v>
      </c>
      <c r="G2666" s="129">
        <v>1954077</v>
      </c>
    </row>
    <row r="2667" spans="1:7" x14ac:dyDescent="0.35">
      <c r="A2667" s="125" t="s">
        <v>12919</v>
      </c>
      <c r="B2667" s="125" t="s">
        <v>12920</v>
      </c>
      <c r="C2667" s="125" t="s">
        <v>12921</v>
      </c>
      <c r="D2667" s="126" t="s">
        <v>12941</v>
      </c>
      <c r="E2667" s="127">
        <v>44194</v>
      </c>
      <c r="F2667" s="127">
        <v>44225</v>
      </c>
      <c r="G2667" s="129">
        <v>1665949</v>
      </c>
    </row>
    <row r="2668" spans="1:7" x14ac:dyDescent="0.35">
      <c r="A2668" s="125" t="s">
        <v>12919</v>
      </c>
      <c r="B2668" s="125" t="s">
        <v>12920</v>
      </c>
      <c r="C2668" s="125" t="s">
        <v>12921</v>
      </c>
      <c r="D2668" s="126" t="s">
        <v>12942</v>
      </c>
      <c r="E2668" s="127">
        <v>44194</v>
      </c>
      <c r="F2668" s="127">
        <v>44225</v>
      </c>
      <c r="G2668" s="129">
        <v>1954077</v>
      </c>
    </row>
    <row r="2669" spans="1:7" x14ac:dyDescent="0.35">
      <c r="A2669" s="125" t="s">
        <v>12919</v>
      </c>
      <c r="B2669" s="125" t="s">
        <v>12920</v>
      </c>
      <c r="C2669" s="125" t="s">
        <v>12921</v>
      </c>
      <c r="D2669" s="126" t="s">
        <v>12943</v>
      </c>
      <c r="E2669" s="127">
        <v>44194</v>
      </c>
      <c r="F2669" s="127">
        <v>44225</v>
      </c>
      <c r="G2669" s="129">
        <v>1899599</v>
      </c>
    </row>
    <row r="2670" spans="1:7" x14ac:dyDescent="0.35">
      <c r="A2670" s="125" t="s">
        <v>12919</v>
      </c>
      <c r="B2670" s="125" t="s">
        <v>12920</v>
      </c>
      <c r="C2670" s="125" t="s">
        <v>12921</v>
      </c>
      <c r="D2670" s="126" t="s">
        <v>12944</v>
      </c>
      <c r="E2670" s="127">
        <v>44245</v>
      </c>
      <c r="F2670" s="127">
        <v>44273</v>
      </c>
      <c r="G2670" s="129">
        <v>1954077</v>
      </c>
    </row>
    <row r="2671" spans="1:7" x14ac:dyDescent="0.35">
      <c r="A2671" s="125" t="s">
        <v>12919</v>
      </c>
      <c r="B2671" s="125" t="s">
        <v>12920</v>
      </c>
      <c r="C2671" s="125" t="s">
        <v>12921</v>
      </c>
      <c r="D2671" s="126" t="s">
        <v>12501</v>
      </c>
      <c r="E2671" s="127">
        <v>44245</v>
      </c>
      <c r="F2671" s="127">
        <v>44273</v>
      </c>
      <c r="G2671" s="129">
        <v>1899599</v>
      </c>
    </row>
    <row r="2672" spans="1:7" x14ac:dyDescent="0.35">
      <c r="A2672" s="125" t="s">
        <v>12919</v>
      </c>
      <c r="B2672" s="125" t="s">
        <v>12920</v>
      </c>
      <c r="C2672" s="125" t="s">
        <v>12921</v>
      </c>
      <c r="D2672" s="126" t="s">
        <v>12505</v>
      </c>
      <c r="E2672" s="127">
        <v>44273</v>
      </c>
      <c r="F2672" s="127">
        <v>44304</v>
      </c>
      <c r="G2672" s="129">
        <v>1954077</v>
      </c>
    </row>
    <row r="2673" spans="1:7" x14ac:dyDescent="0.35">
      <c r="A2673" s="125" t="s">
        <v>12919</v>
      </c>
      <c r="B2673" s="125" t="s">
        <v>12920</v>
      </c>
      <c r="C2673" s="125" t="s">
        <v>12921</v>
      </c>
      <c r="D2673" s="126" t="s">
        <v>12504</v>
      </c>
      <c r="E2673" s="127">
        <v>44273</v>
      </c>
      <c r="F2673" s="127">
        <v>44304</v>
      </c>
      <c r="G2673" s="129">
        <v>1899599</v>
      </c>
    </row>
    <row r="2674" spans="1:7" x14ac:dyDescent="0.35">
      <c r="A2674" s="125" t="s">
        <v>12919</v>
      </c>
      <c r="B2674" s="125" t="s">
        <v>12920</v>
      </c>
      <c r="C2674" s="125" t="s">
        <v>12921</v>
      </c>
      <c r="D2674" s="126" t="s">
        <v>12945</v>
      </c>
      <c r="E2674" s="127">
        <v>44306</v>
      </c>
      <c r="F2674" s="127">
        <v>44336</v>
      </c>
      <c r="G2674" s="129">
        <v>1954077</v>
      </c>
    </row>
    <row r="2675" spans="1:7" x14ac:dyDescent="0.35">
      <c r="A2675" s="125" t="s">
        <v>12919</v>
      </c>
      <c r="B2675" s="125" t="s">
        <v>12920</v>
      </c>
      <c r="C2675" s="125" t="s">
        <v>12921</v>
      </c>
      <c r="D2675" s="126" t="s">
        <v>12946</v>
      </c>
      <c r="E2675" s="127">
        <v>44306</v>
      </c>
      <c r="F2675" s="127">
        <v>44336</v>
      </c>
      <c r="G2675" s="129">
        <v>1899599</v>
      </c>
    </row>
    <row r="2676" spans="1:7" x14ac:dyDescent="0.35">
      <c r="A2676" s="125" t="s">
        <v>12919</v>
      </c>
      <c r="B2676" s="125" t="s">
        <v>12920</v>
      </c>
      <c r="C2676" s="125" t="s">
        <v>12921</v>
      </c>
      <c r="D2676" s="126" t="s">
        <v>12947</v>
      </c>
      <c r="E2676" s="127">
        <v>44336</v>
      </c>
      <c r="F2676" s="127">
        <v>44367</v>
      </c>
      <c r="G2676" s="129">
        <v>1941121</v>
      </c>
    </row>
    <row r="2677" spans="1:7" x14ac:dyDescent="0.35">
      <c r="A2677" s="125" t="s">
        <v>12919</v>
      </c>
      <c r="B2677" s="125" t="s">
        <v>12920</v>
      </c>
      <c r="C2677" s="125" t="s">
        <v>12921</v>
      </c>
      <c r="D2677" s="126" t="s">
        <v>12948</v>
      </c>
      <c r="E2677" s="127">
        <v>44336</v>
      </c>
      <c r="F2677" s="127">
        <v>44367</v>
      </c>
      <c r="G2677" s="129">
        <v>1959200</v>
      </c>
    </row>
    <row r="2678" spans="1:7" x14ac:dyDescent="0.35">
      <c r="A2678" s="125" t="s">
        <v>12919</v>
      </c>
      <c r="B2678" s="125" t="s">
        <v>12920</v>
      </c>
      <c r="C2678" s="125" t="s">
        <v>12921</v>
      </c>
      <c r="D2678" s="126" t="s">
        <v>12949</v>
      </c>
      <c r="E2678" s="127">
        <v>44367</v>
      </c>
      <c r="F2678" s="127">
        <v>44397</v>
      </c>
      <c r="G2678" s="129">
        <v>1941121</v>
      </c>
    </row>
    <row r="2679" spans="1:7" x14ac:dyDescent="0.35">
      <c r="A2679" s="125" t="s">
        <v>12919</v>
      </c>
      <c r="B2679" s="125" t="s">
        <v>12920</v>
      </c>
      <c r="C2679" s="125" t="s">
        <v>12921</v>
      </c>
      <c r="D2679" s="126" t="s">
        <v>12950</v>
      </c>
      <c r="E2679" s="127">
        <v>44367</v>
      </c>
      <c r="F2679" s="127">
        <v>44397</v>
      </c>
      <c r="G2679" s="129">
        <v>1959200</v>
      </c>
    </row>
    <row r="2680" spans="1:7" x14ac:dyDescent="0.35">
      <c r="A2680" s="125" t="s">
        <v>12919</v>
      </c>
      <c r="B2680" s="125" t="s">
        <v>12920</v>
      </c>
      <c r="C2680" s="125" t="s">
        <v>12921</v>
      </c>
      <c r="D2680" s="126" t="s">
        <v>12951</v>
      </c>
      <c r="E2680" s="127">
        <v>44384</v>
      </c>
      <c r="F2680" s="127">
        <v>44415</v>
      </c>
      <c r="G2680" s="129">
        <v>1941121</v>
      </c>
    </row>
    <row r="2681" spans="1:7" x14ac:dyDescent="0.35">
      <c r="A2681" s="125" t="s">
        <v>12919</v>
      </c>
      <c r="B2681" s="125" t="s">
        <v>12920</v>
      </c>
      <c r="C2681" s="125" t="s">
        <v>12921</v>
      </c>
      <c r="D2681" s="126" t="s">
        <v>12952</v>
      </c>
      <c r="E2681" s="127">
        <v>44384</v>
      </c>
      <c r="F2681" s="127">
        <v>44415</v>
      </c>
      <c r="G2681" s="129">
        <v>1959200</v>
      </c>
    </row>
    <row r="2682" spans="1:7" x14ac:dyDescent="0.35">
      <c r="A2682" s="125" t="s">
        <v>12919</v>
      </c>
      <c r="B2682" s="125" t="s">
        <v>12920</v>
      </c>
      <c r="C2682" s="125" t="s">
        <v>12921</v>
      </c>
      <c r="D2682" s="126" t="s">
        <v>12953</v>
      </c>
      <c r="E2682" s="127">
        <v>44414</v>
      </c>
      <c r="F2682" s="127">
        <v>44445</v>
      </c>
      <c r="G2682" s="129">
        <v>1941121</v>
      </c>
    </row>
    <row r="2683" spans="1:7" x14ac:dyDescent="0.35">
      <c r="A2683" s="125" t="s">
        <v>12919</v>
      </c>
      <c r="B2683" s="125" t="s">
        <v>12920</v>
      </c>
      <c r="C2683" s="125" t="s">
        <v>12921</v>
      </c>
      <c r="D2683" s="126" t="s">
        <v>12954</v>
      </c>
      <c r="E2683" s="127">
        <v>44414</v>
      </c>
      <c r="F2683" s="127">
        <v>44445</v>
      </c>
      <c r="G2683" s="129">
        <v>1959200</v>
      </c>
    </row>
    <row r="2684" spans="1:7" x14ac:dyDescent="0.35">
      <c r="A2684" s="125" t="s">
        <v>12919</v>
      </c>
      <c r="B2684" s="125" t="s">
        <v>12955</v>
      </c>
      <c r="C2684" s="125" t="s">
        <v>12956</v>
      </c>
      <c r="D2684" s="126" t="s">
        <v>12141</v>
      </c>
      <c r="E2684" s="127">
        <v>43749</v>
      </c>
      <c r="F2684" s="127">
        <v>43780</v>
      </c>
      <c r="G2684" s="129">
        <v>6696235</v>
      </c>
    </row>
    <row r="2685" spans="1:7" x14ac:dyDescent="0.35">
      <c r="A2685" s="125" t="s">
        <v>12919</v>
      </c>
      <c r="B2685" s="125" t="s">
        <v>12955</v>
      </c>
      <c r="C2685" s="125" t="s">
        <v>12956</v>
      </c>
      <c r="D2685" s="126" t="s">
        <v>12297</v>
      </c>
      <c r="E2685" s="127">
        <v>43777</v>
      </c>
      <c r="F2685" s="127">
        <v>43807</v>
      </c>
      <c r="G2685" s="129">
        <v>6696221</v>
      </c>
    </row>
    <row r="2686" spans="1:7" x14ac:dyDescent="0.35">
      <c r="A2686" s="125" t="s">
        <v>12919</v>
      </c>
      <c r="B2686" s="125" t="s">
        <v>12955</v>
      </c>
      <c r="C2686" s="125" t="s">
        <v>12956</v>
      </c>
      <c r="D2686" s="126" t="s">
        <v>12093</v>
      </c>
      <c r="E2686" s="127">
        <v>43816</v>
      </c>
      <c r="F2686" s="127">
        <v>43847</v>
      </c>
      <c r="G2686" s="129">
        <v>7047861</v>
      </c>
    </row>
    <row r="2687" spans="1:7" x14ac:dyDescent="0.35">
      <c r="A2687" s="125" t="s">
        <v>12919</v>
      </c>
      <c r="B2687" s="125" t="s">
        <v>12955</v>
      </c>
      <c r="C2687" s="125" t="s">
        <v>12956</v>
      </c>
      <c r="D2687" s="126" t="s">
        <v>11621</v>
      </c>
      <c r="E2687" s="127">
        <v>43829</v>
      </c>
      <c r="F2687" s="127">
        <v>43860</v>
      </c>
      <c r="G2687" s="129">
        <v>7171405</v>
      </c>
    </row>
    <row r="2688" spans="1:7" x14ac:dyDescent="0.35">
      <c r="A2688" s="125" t="s">
        <v>12919</v>
      </c>
      <c r="B2688" s="125" t="s">
        <v>12955</v>
      </c>
      <c r="C2688" s="125" t="s">
        <v>12956</v>
      </c>
      <c r="D2688" s="126" t="s">
        <v>12957</v>
      </c>
      <c r="E2688" s="127">
        <v>43908</v>
      </c>
      <c r="F2688" s="127">
        <v>43939</v>
      </c>
      <c r="G2688" s="129">
        <v>7171405</v>
      </c>
    </row>
    <row r="2689" spans="1:7" x14ac:dyDescent="0.35">
      <c r="A2689" s="125" t="s">
        <v>12919</v>
      </c>
      <c r="B2689" s="125" t="s">
        <v>12955</v>
      </c>
      <c r="C2689" s="125" t="s">
        <v>12956</v>
      </c>
      <c r="D2689" s="126" t="s">
        <v>12958</v>
      </c>
      <c r="E2689" s="127">
        <v>43928</v>
      </c>
      <c r="F2689" s="127">
        <v>43958</v>
      </c>
      <c r="G2689" s="129">
        <v>7551829</v>
      </c>
    </row>
    <row r="2690" spans="1:7" x14ac:dyDescent="0.35">
      <c r="A2690" s="125" t="s">
        <v>12919</v>
      </c>
      <c r="B2690" s="125" t="s">
        <v>12955</v>
      </c>
      <c r="C2690" s="125" t="s">
        <v>12956</v>
      </c>
      <c r="D2690" s="126" t="s">
        <v>12959</v>
      </c>
      <c r="E2690" s="127">
        <v>43970</v>
      </c>
      <c r="F2690" s="127">
        <v>44001</v>
      </c>
      <c r="G2690" s="129">
        <v>7544227</v>
      </c>
    </row>
    <row r="2691" spans="1:7" x14ac:dyDescent="0.35">
      <c r="A2691" s="125" t="s">
        <v>12919</v>
      </c>
      <c r="B2691" s="125" t="s">
        <v>12955</v>
      </c>
      <c r="C2691" s="125" t="s">
        <v>12956</v>
      </c>
      <c r="D2691" s="126" t="s">
        <v>12960</v>
      </c>
      <c r="E2691" s="127">
        <v>44001</v>
      </c>
      <c r="F2691" s="127">
        <v>44031</v>
      </c>
      <c r="G2691" s="129">
        <v>7399775</v>
      </c>
    </row>
    <row r="2692" spans="1:7" x14ac:dyDescent="0.35">
      <c r="A2692" s="125" t="s">
        <v>12919</v>
      </c>
      <c r="B2692" s="125" t="s">
        <v>12955</v>
      </c>
      <c r="C2692" s="125" t="s">
        <v>12956</v>
      </c>
      <c r="D2692" s="126" t="s">
        <v>12442</v>
      </c>
      <c r="E2692" s="127">
        <v>44031</v>
      </c>
      <c r="F2692" s="127">
        <v>44062</v>
      </c>
      <c r="G2692" s="129">
        <v>7551829</v>
      </c>
    </row>
    <row r="2693" spans="1:7" x14ac:dyDescent="0.35">
      <c r="A2693" s="125" t="s">
        <v>12919</v>
      </c>
      <c r="B2693" s="125" t="s">
        <v>12955</v>
      </c>
      <c r="C2693" s="125" t="s">
        <v>12956</v>
      </c>
      <c r="D2693" s="126" t="s">
        <v>12806</v>
      </c>
      <c r="E2693" s="127">
        <v>44062</v>
      </c>
      <c r="F2693" s="127">
        <v>44093</v>
      </c>
      <c r="G2693" s="129">
        <v>7551829</v>
      </c>
    </row>
    <row r="2694" spans="1:7" x14ac:dyDescent="0.35">
      <c r="A2694" s="125" t="s">
        <v>12919</v>
      </c>
      <c r="B2694" s="125" t="s">
        <v>12955</v>
      </c>
      <c r="C2694" s="125" t="s">
        <v>12956</v>
      </c>
      <c r="D2694" s="126" t="s">
        <v>12961</v>
      </c>
      <c r="E2694" s="127">
        <v>44088</v>
      </c>
      <c r="F2694" s="127">
        <v>44118</v>
      </c>
      <c r="G2694" s="129">
        <v>7551829</v>
      </c>
    </row>
    <row r="2695" spans="1:7" x14ac:dyDescent="0.35">
      <c r="A2695" s="125" t="s">
        <v>12919</v>
      </c>
      <c r="B2695" s="125" t="s">
        <v>12955</v>
      </c>
      <c r="C2695" s="125" t="s">
        <v>12956</v>
      </c>
      <c r="D2695" s="126" t="s">
        <v>12639</v>
      </c>
      <c r="E2695" s="127">
        <v>44194</v>
      </c>
      <c r="F2695" s="127">
        <v>44225</v>
      </c>
      <c r="G2695" s="129">
        <v>6381961</v>
      </c>
    </row>
    <row r="2696" spans="1:7" x14ac:dyDescent="0.35">
      <c r="A2696" s="125" t="s">
        <v>12919</v>
      </c>
      <c r="B2696" s="125" t="s">
        <v>12962</v>
      </c>
      <c r="C2696" s="125" t="s">
        <v>12963</v>
      </c>
      <c r="D2696" s="126" t="s">
        <v>11618</v>
      </c>
      <c r="E2696" s="127">
        <v>43723</v>
      </c>
      <c r="F2696" s="127">
        <v>43753</v>
      </c>
      <c r="G2696" s="129">
        <v>2025282</v>
      </c>
    </row>
    <row r="2697" spans="1:7" x14ac:dyDescent="0.35">
      <c r="A2697" s="125" t="s">
        <v>12919</v>
      </c>
      <c r="B2697" s="125" t="s">
        <v>12962</v>
      </c>
      <c r="C2697" s="125" t="s">
        <v>12963</v>
      </c>
      <c r="D2697" s="126" t="s">
        <v>12293</v>
      </c>
      <c r="E2697" s="127">
        <v>43756</v>
      </c>
      <c r="F2697" s="127">
        <v>43787</v>
      </c>
      <c r="G2697" s="129">
        <v>2025282</v>
      </c>
    </row>
    <row r="2698" spans="1:7" x14ac:dyDescent="0.35">
      <c r="A2698" s="125" t="s">
        <v>12919</v>
      </c>
      <c r="B2698" s="125" t="s">
        <v>12962</v>
      </c>
      <c r="C2698" s="125" t="s">
        <v>12963</v>
      </c>
      <c r="D2698" s="126" t="s">
        <v>12623</v>
      </c>
      <c r="E2698" s="127">
        <v>43777</v>
      </c>
      <c r="F2698" s="127">
        <v>43807</v>
      </c>
      <c r="G2698" s="129">
        <v>2025282</v>
      </c>
    </row>
    <row r="2699" spans="1:7" x14ac:dyDescent="0.35">
      <c r="A2699" s="125" t="s">
        <v>12919</v>
      </c>
      <c r="B2699" s="125" t="s">
        <v>12962</v>
      </c>
      <c r="C2699" s="125" t="s">
        <v>12963</v>
      </c>
      <c r="D2699" s="126" t="s">
        <v>12964</v>
      </c>
      <c r="E2699" s="127">
        <v>43816</v>
      </c>
      <c r="F2699" s="127">
        <v>43847</v>
      </c>
      <c r="G2699" s="129">
        <v>1592175</v>
      </c>
    </row>
    <row r="2700" spans="1:7" x14ac:dyDescent="0.35">
      <c r="A2700" s="125" t="s">
        <v>12919</v>
      </c>
      <c r="B2700" s="125" t="s">
        <v>12962</v>
      </c>
      <c r="C2700" s="125" t="s">
        <v>12963</v>
      </c>
      <c r="D2700" s="126" t="s">
        <v>12090</v>
      </c>
      <c r="E2700" s="127">
        <v>43829</v>
      </c>
      <c r="F2700" s="127">
        <v>43860</v>
      </c>
      <c r="G2700" s="129">
        <v>2025282</v>
      </c>
    </row>
    <row r="2701" spans="1:7" x14ac:dyDescent="0.35">
      <c r="A2701" s="125" t="s">
        <v>12919</v>
      </c>
      <c r="B2701" s="125" t="s">
        <v>12962</v>
      </c>
      <c r="C2701" s="125" t="s">
        <v>12963</v>
      </c>
      <c r="D2701" s="126" t="s">
        <v>12965</v>
      </c>
      <c r="E2701" s="127">
        <v>43928</v>
      </c>
      <c r="F2701" s="127">
        <v>43958</v>
      </c>
      <c r="G2701" s="129">
        <v>2324959</v>
      </c>
    </row>
    <row r="2702" spans="1:7" x14ac:dyDescent="0.35">
      <c r="A2702" s="125" t="s">
        <v>12919</v>
      </c>
      <c r="B2702" s="125" t="s">
        <v>12962</v>
      </c>
      <c r="C2702" s="125" t="s">
        <v>12963</v>
      </c>
      <c r="D2702" s="126" t="s">
        <v>12966</v>
      </c>
      <c r="E2702" s="127">
        <v>43952</v>
      </c>
      <c r="F2702" s="127">
        <v>43983</v>
      </c>
      <c r="G2702" s="129">
        <v>2283144</v>
      </c>
    </row>
    <row r="2703" spans="1:7" x14ac:dyDescent="0.35">
      <c r="A2703" s="125" t="s">
        <v>12919</v>
      </c>
      <c r="B2703" s="125" t="s">
        <v>12962</v>
      </c>
      <c r="C2703" s="125" t="s">
        <v>12963</v>
      </c>
      <c r="D2703" s="126" t="s">
        <v>12437</v>
      </c>
      <c r="E2703" s="127">
        <v>44001</v>
      </c>
      <c r="F2703" s="127">
        <v>44031</v>
      </c>
      <c r="G2703" s="129">
        <v>2324959</v>
      </c>
    </row>
    <row r="2704" spans="1:7" x14ac:dyDescent="0.35">
      <c r="A2704" s="125" t="s">
        <v>12919</v>
      </c>
      <c r="B2704" s="125" t="s">
        <v>12962</v>
      </c>
      <c r="C2704" s="125" t="s">
        <v>12963</v>
      </c>
      <c r="D2704" s="126" t="s">
        <v>12803</v>
      </c>
      <c r="E2704" s="127">
        <v>44031</v>
      </c>
      <c r="F2704" s="127">
        <v>44062</v>
      </c>
      <c r="G2704" s="129">
        <v>1913464</v>
      </c>
    </row>
    <row r="2705" spans="1:7" x14ac:dyDescent="0.35">
      <c r="A2705" s="125" t="s">
        <v>12919</v>
      </c>
      <c r="B2705" s="125" t="s">
        <v>12962</v>
      </c>
      <c r="C2705" s="125" t="s">
        <v>12963</v>
      </c>
      <c r="D2705" s="126" t="s">
        <v>12547</v>
      </c>
      <c r="E2705" s="127">
        <v>44062</v>
      </c>
      <c r="F2705" s="127">
        <v>44093</v>
      </c>
      <c r="G2705" s="129">
        <v>2224687</v>
      </c>
    </row>
    <row r="2706" spans="1:7" x14ac:dyDescent="0.35">
      <c r="A2706" s="125" t="s">
        <v>12919</v>
      </c>
      <c r="B2706" s="125" t="s">
        <v>12962</v>
      </c>
      <c r="C2706" s="125" t="s">
        <v>12963</v>
      </c>
      <c r="D2706" s="126" t="s">
        <v>12187</v>
      </c>
      <c r="E2706" s="127">
        <v>44088</v>
      </c>
      <c r="F2706" s="127">
        <v>44118</v>
      </c>
      <c r="G2706" s="129">
        <v>1849789</v>
      </c>
    </row>
    <row r="2707" spans="1:7" x14ac:dyDescent="0.35">
      <c r="A2707" s="125" t="s">
        <v>12919</v>
      </c>
      <c r="B2707" s="125" t="s">
        <v>12962</v>
      </c>
      <c r="C2707" s="125" t="s">
        <v>12963</v>
      </c>
      <c r="D2707" s="126" t="s">
        <v>12147</v>
      </c>
      <c r="E2707" s="127">
        <v>44194</v>
      </c>
      <c r="F2707" s="127">
        <v>44225</v>
      </c>
      <c r="G2707" s="129">
        <v>1039436</v>
      </c>
    </row>
    <row r="2708" spans="1:7" x14ac:dyDescent="0.35">
      <c r="A2708" s="125" t="s">
        <v>12919</v>
      </c>
      <c r="B2708" s="125" t="s">
        <v>12967</v>
      </c>
      <c r="C2708" s="125" t="s">
        <v>12968</v>
      </c>
      <c r="D2708" s="126" t="s">
        <v>12969</v>
      </c>
      <c r="E2708" s="127">
        <v>44245</v>
      </c>
      <c r="F2708" s="127">
        <v>44273</v>
      </c>
      <c r="G2708" s="129">
        <v>10770326.699999999</v>
      </c>
    </row>
    <row r="2709" spans="1:7" x14ac:dyDescent="0.35">
      <c r="A2709" s="125" t="s">
        <v>12919</v>
      </c>
      <c r="B2709" s="125" t="s">
        <v>12967</v>
      </c>
      <c r="C2709" s="125" t="s">
        <v>12968</v>
      </c>
      <c r="D2709" s="126" t="s">
        <v>12970</v>
      </c>
      <c r="E2709" s="127">
        <v>44245</v>
      </c>
      <c r="F2709" s="127">
        <v>44273</v>
      </c>
      <c r="G2709" s="129">
        <v>9991101</v>
      </c>
    </row>
    <row r="2710" spans="1:7" x14ac:dyDescent="0.35">
      <c r="A2710" s="125" t="s">
        <v>12919</v>
      </c>
      <c r="B2710" s="125" t="s">
        <v>12967</v>
      </c>
      <c r="C2710" s="125" t="s">
        <v>12968</v>
      </c>
      <c r="D2710" s="126" t="s">
        <v>12971</v>
      </c>
      <c r="E2710" s="127">
        <v>44274</v>
      </c>
      <c r="F2710" s="127">
        <v>44305</v>
      </c>
      <c r="G2710" s="129">
        <v>10770327</v>
      </c>
    </row>
    <row r="2711" spans="1:7" x14ac:dyDescent="0.35">
      <c r="A2711" s="125" t="s">
        <v>12919</v>
      </c>
      <c r="B2711" s="125" t="s">
        <v>12967</v>
      </c>
      <c r="C2711" s="125" t="s">
        <v>12968</v>
      </c>
      <c r="D2711" s="126" t="s">
        <v>12972</v>
      </c>
      <c r="E2711" s="127">
        <v>44274</v>
      </c>
      <c r="F2711" s="127">
        <v>44305</v>
      </c>
      <c r="G2711" s="129">
        <v>9991101</v>
      </c>
    </row>
    <row r="2712" spans="1:7" x14ac:dyDescent="0.35">
      <c r="A2712" s="125" t="s">
        <v>12919</v>
      </c>
      <c r="B2712" s="125" t="s">
        <v>12967</v>
      </c>
      <c r="C2712" s="125" t="s">
        <v>12968</v>
      </c>
      <c r="D2712" s="126" t="s">
        <v>12973</v>
      </c>
      <c r="E2712" s="127">
        <v>44312</v>
      </c>
      <c r="F2712" s="127">
        <v>44342</v>
      </c>
      <c r="G2712" s="129">
        <v>10770327</v>
      </c>
    </row>
    <row r="2713" spans="1:7" x14ac:dyDescent="0.35">
      <c r="A2713" s="125" t="s">
        <v>12919</v>
      </c>
      <c r="B2713" s="125" t="s">
        <v>12967</v>
      </c>
      <c r="C2713" s="125" t="s">
        <v>12968</v>
      </c>
      <c r="D2713" s="126" t="s">
        <v>12974</v>
      </c>
      <c r="E2713" s="127">
        <v>44337</v>
      </c>
      <c r="F2713" s="127">
        <v>44368</v>
      </c>
      <c r="G2713" s="129">
        <v>10739715</v>
      </c>
    </row>
    <row r="2714" spans="1:7" x14ac:dyDescent="0.35">
      <c r="A2714" s="125" t="s">
        <v>12919</v>
      </c>
      <c r="B2714" s="125" t="s">
        <v>12967</v>
      </c>
      <c r="C2714" s="125" t="s">
        <v>12968</v>
      </c>
      <c r="D2714" s="126" t="s">
        <v>12975</v>
      </c>
      <c r="E2714" s="127">
        <v>44337</v>
      </c>
      <c r="F2714" s="127">
        <v>44368</v>
      </c>
      <c r="G2714" s="129">
        <v>5295849</v>
      </c>
    </row>
    <row r="2715" spans="1:7" x14ac:dyDescent="0.35">
      <c r="A2715" s="125" t="s">
        <v>12919</v>
      </c>
      <c r="B2715" s="125" t="s">
        <v>12967</v>
      </c>
      <c r="C2715" s="125" t="s">
        <v>12968</v>
      </c>
      <c r="D2715" s="126" t="s">
        <v>12976</v>
      </c>
      <c r="E2715" s="127">
        <v>44370</v>
      </c>
      <c r="F2715" s="127">
        <v>44400</v>
      </c>
      <c r="G2715" s="129">
        <v>10739714</v>
      </c>
    </row>
    <row r="2716" spans="1:7" x14ac:dyDescent="0.35">
      <c r="A2716" s="125" t="s">
        <v>12919</v>
      </c>
      <c r="B2716" s="125" t="s">
        <v>12967</v>
      </c>
      <c r="C2716" s="125" t="s">
        <v>12968</v>
      </c>
      <c r="D2716" s="126" t="s">
        <v>12977</v>
      </c>
      <c r="E2716" s="127">
        <v>44373</v>
      </c>
      <c r="F2716" s="127">
        <v>44403</v>
      </c>
      <c r="G2716" s="129">
        <v>5295849</v>
      </c>
    </row>
    <row r="2717" spans="1:7" x14ac:dyDescent="0.35">
      <c r="A2717" s="125" t="s">
        <v>12919</v>
      </c>
      <c r="B2717" s="125" t="s">
        <v>12967</v>
      </c>
      <c r="C2717" s="125" t="s">
        <v>12968</v>
      </c>
      <c r="D2717" s="126" t="s">
        <v>12978</v>
      </c>
      <c r="E2717" s="127">
        <v>44406</v>
      </c>
      <c r="F2717" s="127">
        <v>44437</v>
      </c>
      <c r="G2717" s="129">
        <v>10739715</v>
      </c>
    </row>
    <row r="2718" spans="1:7" x14ac:dyDescent="0.35">
      <c r="A2718" s="125" t="s">
        <v>12919</v>
      </c>
      <c r="B2718" s="125" t="s">
        <v>12967</v>
      </c>
      <c r="C2718" s="125" t="s">
        <v>12968</v>
      </c>
      <c r="D2718" s="126" t="s">
        <v>12979</v>
      </c>
      <c r="E2718" s="127">
        <v>44406</v>
      </c>
      <c r="F2718" s="127">
        <v>44437</v>
      </c>
      <c r="G2718" s="129">
        <v>5295849</v>
      </c>
    </row>
    <row r="2719" spans="1:7" x14ac:dyDescent="0.35">
      <c r="A2719" s="125" t="s">
        <v>12919</v>
      </c>
      <c r="B2719" s="125" t="s">
        <v>12967</v>
      </c>
      <c r="C2719" s="125" t="s">
        <v>12968</v>
      </c>
      <c r="D2719" s="126" t="s">
        <v>12980</v>
      </c>
      <c r="E2719" s="127">
        <v>44434</v>
      </c>
      <c r="F2719" s="127">
        <v>44465</v>
      </c>
      <c r="G2719" s="129">
        <v>10739715</v>
      </c>
    </row>
    <row r="2720" spans="1:7" x14ac:dyDescent="0.35">
      <c r="A2720" s="125" t="s">
        <v>12919</v>
      </c>
      <c r="B2720" s="125" t="s">
        <v>12967</v>
      </c>
      <c r="C2720" s="125" t="s">
        <v>12968</v>
      </c>
      <c r="D2720" s="126" t="s">
        <v>12981</v>
      </c>
      <c r="E2720" s="127">
        <v>44434</v>
      </c>
      <c r="F2720" s="127">
        <v>44465</v>
      </c>
      <c r="G2720" s="129">
        <v>5295849</v>
      </c>
    </row>
    <row r="2721" spans="1:7" x14ac:dyDescent="0.35">
      <c r="A2721" s="125" t="s">
        <v>12919</v>
      </c>
      <c r="B2721" s="125" t="s">
        <v>12982</v>
      </c>
      <c r="C2721" s="125" t="s">
        <v>12983</v>
      </c>
      <c r="D2721" s="126" t="s">
        <v>12151</v>
      </c>
      <c r="E2721" s="127">
        <v>43890</v>
      </c>
      <c r="F2721" s="127">
        <v>43919</v>
      </c>
      <c r="G2721" s="129">
        <v>2419993</v>
      </c>
    </row>
    <row r="2722" spans="1:7" x14ac:dyDescent="0.35">
      <c r="A2722" s="125" t="s">
        <v>12919</v>
      </c>
      <c r="B2722" s="125" t="s">
        <v>12982</v>
      </c>
      <c r="C2722" s="125" t="s">
        <v>12983</v>
      </c>
      <c r="D2722" s="126" t="s">
        <v>12436</v>
      </c>
      <c r="E2722" s="127">
        <v>44001</v>
      </c>
      <c r="F2722" s="127">
        <v>44031</v>
      </c>
      <c r="G2722" s="129">
        <v>2419993</v>
      </c>
    </row>
    <row r="2723" spans="1:7" x14ac:dyDescent="0.35">
      <c r="A2723" s="125" t="s">
        <v>12919</v>
      </c>
      <c r="B2723" s="125" t="s">
        <v>12982</v>
      </c>
      <c r="C2723" s="125" t="s">
        <v>12983</v>
      </c>
      <c r="D2723" s="126" t="s">
        <v>12984</v>
      </c>
      <c r="E2723" s="127">
        <v>44030</v>
      </c>
      <c r="F2723" s="127">
        <v>44061</v>
      </c>
      <c r="G2723" s="129">
        <v>2419993</v>
      </c>
    </row>
    <row r="2724" spans="1:7" x14ac:dyDescent="0.35">
      <c r="A2724" s="125" t="s">
        <v>12919</v>
      </c>
      <c r="B2724" s="125" t="s">
        <v>12982</v>
      </c>
      <c r="C2724" s="125" t="s">
        <v>12983</v>
      </c>
      <c r="D2724" s="126" t="s">
        <v>12185</v>
      </c>
      <c r="E2724" s="127">
        <v>44062</v>
      </c>
      <c r="F2724" s="127">
        <v>44093</v>
      </c>
      <c r="G2724" s="129">
        <v>2419993</v>
      </c>
    </row>
    <row r="2725" spans="1:7" x14ac:dyDescent="0.35">
      <c r="A2725" s="125" t="s">
        <v>12919</v>
      </c>
      <c r="B2725" s="125" t="s">
        <v>12982</v>
      </c>
      <c r="C2725" s="125" t="s">
        <v>12983</v>
      </c>
      <c r="D2725" s="126" t="s">
        <v>12186</v>
      </c>
      <c r="E2725" s="127">
        <v>44088</v>
      </c>
      <c r="F2725" s="127">
        <v>44118</v>
      </c>
      <c r="G2725" s="129">
        <v>2419993</v>
      </c>
    </row>
    <row r="2726" spans="1:7" x14ac:dyDescent="0.35">
      <c r="A2726" s="125" t="s">
        <v>12919</v>
      </c>
      <c r="B2726" s="125" t="s">
        <v>12982</v>
      </c>
      <c r="C2726" s="125" t="s">
        <v>12983</v>
      </c>
      <c r="D2726" s="126" t="s">
        <v>12146</v>
      </c>
      <c r="E2726" s="127">
        <v>44194</v>
      </c>
      <c r="F2726" s="127">
        <v>44225</v>
      </c>
      <c r="G2726" s="129">
        <v>2419993</v>
      </c>
    </row>
    <row r="2727" spans="1:7" x14ac:dyDescent="0.35">
      <c r="A2727" s="125" t="s">
        <v>12919</v>
      </c>
      <c r="B2727" s="125" t="s">
        <v>12982</v>
      </c>
      <c r="C2727" s="125" t="s">
        <v>12983</v>
      </c>
      <c r="D2727" s="126" t="s">
        <v>12147</v>
      </c>
      <c r="E2727" s="127">
        <v>44194</v>
      </c>
      <c r="F2727" s="127">
        <v>44225</v>
      </c>
      <c r="G2727" s="129">
        <v>2419993</v>
      </c>
    </row>
    <row r="2728" spans="1:7" x14ac:dyDescent="0.35">
      <c r="A2728" s="125" t="s">
        <v>12919</v>
      </c>
      <c r="B2728" s="125" t="s">
        <v>12982</v>
      </c>
      <c r="C2728" s="125" t="s">
        <v>12983</v>
      </c>
      <c r="D2728" s="126" t="s">
        <v>12148</v>
      </c>
      <c r="E2728" s="127">
        <v>44194</v>
      </c>
      <c r="F2728" s="127">
        <v>44225</v>
      </c>
      <c r="G2728" s="129">
        <v>2419993</v>
      </c>
    </row>
    <row r="2729" spans="1:7" x14ac:dyDescent="0.35">
      <c r="A2729" s="125" t="s">
        <v>12919</v>
      </c>
      <c r="B2729" s="125" t="s">
        <v>12985</v>
      </c>
      <c r="C2729" s="125" t="s">
        <v>12986</v>
      </c>
      <c r="D2729" s="126" t="s">
        <v>12957</v>
      </c>
      <c r="E2729" s="127">
        <v>43908</v>
      </c>
      <c r="F2729" s="127">
        <v>43939</v>
      </c>
      <c r="G2729" s="129">
        <v>4320673</v>
      </c>
    </row>
    <row r="2730" spans="1:7" x14ac:dyDescent="0.35">
      <c r="A2730" s="125" t="s">
        <v>12919</v>
      </c>
      <c r="B2730" s="125" t="s">
        <v>12985</v>
      </c>
      <c r="C2730" s="125" t="s">
        <v>12986</v>
      </c>
      <c r="D2730" s="126" t="s">
        <v>12958</v>
      </c>
      <c r="E2730" s="127">
        <v>43928</v>
      </c>
      <c r="F2730" s="127">
        <v>43958</v>
      </c>
      <c r="G2730" s="129">
        <v>4320673</v>
      </c>
    </row>
    <row r="2731" spans="1:7" x14ac:dyDescent="0.35">
      <c r="A2731" s="125" t="s">
        <v>12919</v>
      </c>
      <c r="B2731" s="125" t="s">
        <v>12985</v>
      </c>
      <c r="C2731" s="125" t="s">
        <v>12986</v>
      </c>
      <c r="D2731" s="126" t="s">
        <v>12959</v>
      </c>
      <c r="E2731" s="127">
        <v>43970</v>
      </c>
      <c r="F2731" s="127">
        <v>44001</v>
      </c>
      <c r="G2731" s="129">
        <v>4320673</v>
      </c>
    </row>
    <row r="2732" spans="1:7" x14ac:dyDescent="0.35">
      <c r="A2732" s="125" t="s">
        <v>12919</v>
      </c>
      <c r="B2732" s="125" t="s">
        <v>12985</v>
      </c>
      <c r="C2732" s="125" t="s">
        <v>12986</v>
      </c>
      <c r="D2732" s="126" t="s">
        <v>12960</v>
      </c>
      <c r="E2732" s="127">
        <v>44001</v>
      </c>
      <c r="F2732" s="127">
        <v>44031</v>
      </c>
      <c r="G2732" s="129">
        <v>4320673</v>
      </c>
    </row>
    <row r="2733" spans="1:7" x14ac:dyDescent="0.35">
      <c r="A2733" s="125" t="s">
        <v>12919</v>
      </c>
      <c r="B2733" s="125" t="s">
        <v>12985</v>
      </c>
      <c r="C2733" s="125" t="s">
        <v>12986</v>
      </c>
      <c r="D2733" s="126" t="s">
        <v>12442</v>
      </c>
      <c r="E2733" s="127">
        <v>44031</v>
      </c>
      <c r="F2733" s="127">
        <v>44062</v>
      </c>
      <c r="G2733" s="129">
        <v>4320673</v>
      </c>
    </row>
    <row r="2734" spans="1:7" x14ac:dyDescent="0.35">
      <c r="A2734" s="125" t="s">
        <v>12919</v>
      </c>
      <c r="B2734" s="125" t="s">
        <v>12985</v>
      </c>
      <c r="C2734" s="125" t="s">
        <v>12986</v>
      </c>
      <c r="D2734" s="126" t="s">
        <v>12806</v>
      </c>
      <c r="E2734" s="127">
        <v>44062</v>
      </c>
      <c r="F2734" s="127">
        <v>44093</v>
      </c>
      <c r="G2734" s="129">
        <v>4320673</v>
      </c>
    </row>
    <row r="2735" spans="1:7" x14ac:dyDescent="0.35">
      <c r="A2735" s="125" t="s">
        <v>12919</v>
      </c>
      <c r="B2735" s="125" t="s">
        <v>12985</v>
      </c>
      <c r="C2735" s="125" t="s">
        <v>12986</v>
      </c>
      <c r="D2735" s="126" t="s">
        <v>12961</v>
      </c>
      <c r="E2735" s="127">
        <v>44088</v>
      </c>
      <c r="F2735" s="127">
        <v>44118</v>
      </c>
      <c r="G2735" s="129">
        <v>4320673</v>
      </c>
    </row>
    <row r="2736" spans="1:7" x14ac:dyDescent="0.35">
      <c r="A2736" s="125" t="s">
        <v>12919</v>
      </c>
      <c r="B2736" s="125" t="s">
        <v>12985</v>
      </c>
      <c r="C2736" s="125" t="s">
        <v>12986</v>
      </c>
      <c r="D2736" s="126" t="s">
        <v>12639</v>
      </c>
      <c r="E2736" s="127">
        <v>44194</v>
      </c>
      <c r="F2736" s="127">
        <v>44225</v>
      </c>
      <c r="G2736" s="129">
        <v>4320673</v>
      </c>
    </row>
    <row r="2737" spans="1:7" x14ac:dyDescent="0.35">
      <c r="A2737" s="125" t="s">
        <v>12919</v>
      </c>
      <c r="B2737" s="125" t="s">
        <v>12985</v>
      </c>
      <c r="C2737" s="125" t="s">
        <v>12986</v>
      </c>
      <c r="D2737" s="126" t="s">
        <v>12397</v>
      </c>
      <c r="E2737" s="127">
        <v>44194</v>
      </c>
      <c r="F2737" s="127">
        <v>44225</v>
      </c>
      <c r="G2737" s="129">
        <v>4320673</v>
      </c>
    </row>
    <row r="2738" spans="1:7" x14ac:dyDescent="0.35">
      <c r="A2738" s="125" t="s">
        <v>12919</v>
      </c>
      <c r="B2738" s="125" t="s">
        <v>12985</v>
      </c>
      <c r="C2738" s="125" t="s">
        <v>12986</v>
      </c>
      <c r="D2738" s="126" t="s">
        <v>12398</v>
      </c>
      <c r="E2738" s="127">
        <v>44194</v>
      </c>
      <c r="F2738" s="127">
        <v>44225</v>
      </c>
      <c r="G2738" s="129">
        <v>4320673</v>
      </c>
    </row>
    <row r="2739" spans="1:7" x14ac:dyDescent="0.35">
      <c r="A2739" s="125" t="s">
        <v>12919</v>
      </c>
      <c r="B2739" s="125" t="s">
        <v>12985</v>
      </c>
      <c r="C2739" s="125" t="s">
        <v>12986</v>
      </c>
      <c r="D2739" s="126" t="s">
        <v>12399</v>
      </c>
      <c r="E2739" s="127">
        <v>44194</v>
      </c>
      <c r="F2739" s="127">
        <v>44225</v>
      </c>
      <c r="G2739" s="129">
        <v>4320673</v>
      </c>
    </row>
    <row r="2740" spans="1:7" x14ac:dyDescent="0.35">
      <c r="A2740" s="125" t="s">
        <v>12919</v>
      </c>
      <c r="B2740" s="125" t="s">
        <v>12985</v>
      </c>
      <c r="C2740" s="125" t="s">
        <v>12986</v>
      </c>
      <c r="D2740" s="126" t="s">
        <v>12155</v>
      </c>
      <c r="E2740" s="127">
        <v>44245</v>
      </c>
      <c r="F2740" s="127">
        <v>44273</v>
      </c>
      <c r="G2740" s="129">
        <v>4320673</v>
      </c>
    </row>
    <row r="2741" spans="1:7" x14ac:dyDescent="0.35">
      <c r="A2741" s="125" t="s">
        <v>12919</v>
      </c>
      <c r="B2741" s="125" t="s">
        <v>12985</v>
      </c>
      <c r="C2741" s="125" t="s">
        <v>12986</v>
      </c>
      <c r="D2741" s="126" t="s">
        <v>12987</v>
      </c>
      <c r="E2741" s="127">
        <v>44273</v>
      </c>
      <c r="F2741" s="127">
        <v>44304</v>
      </c>
      <c r="G2741" s="129">
        <v>4320673</v>
      </c>
    </row>
    <row r="2742" spans="1:7" x14ac:dyDescent="0.35">
      <c r="A2742" s="125" t="s">
        <v>12919</v>
      </c>
      <c r="B2742" s="125" t="s">
        <v>12985</v>
      </c>
      <c r="C2742" s="125" t="s">
        <v>12986</v>
      </c>
      <c r="D2742" s="126" t="s">
        <v>12819</v>
      </c>
      <c r="E2742" s="127">
        <v>44306</v>
      </c>
      <c r="F2742" s="127">
        <v>44336</v>
      </c>
      <c r="G2742" s="129">
        <v>4320673</v>
      </c>
    </row>
    <row r="2743" spans="1:7" x14ac:dyDescent="0.35">
      <c r="A2743" s="125" t="s">
        <v>12919</v>
      </c>
      <c r="B2743" s="125" t="s">
        <v>12985</v>
      </c>
      <c r="C2743" s="125" t="s">
        <v>12986</v>
      </c>
      <c r="D2743" s="126" t="s">
        <v>11857</v>
      </c>
      <c r="E2743" s="127">
        <v>44336</v>
      </c>
      <c r="F2743" s="127">
        <v>44367</v>
      </c>
      <c r="G2743" s="129">
        <v>4320673</v>
      </c>
    </row>
    <row r="2744" spans="1:7" x14ac:dyDescent="0.35">
      <c r="A2744" s="125" t="s">
        <v>12919</v>
      </c>
      <c r="B2744" s="125" t="s">
        <v>12985</v>
      </c>
      <c r="C2744" s="125" t="s">
        <v>12986</v>
      </c>
      <c r="D2744" s="126" t="s">
        <v>12311</v>
      </c>
      <c r="E2744" s="127">
        <v>44367</v>
      </c>
      <c r="F2744" s="127">
        <v>44397</v>
      </c>
      <c r="G2744" s="129">
        <v>4789802</v>
      </c>
    </row>
    <row r="2745" spans="1:7" x14ac:dyDescent="0.35">
      <c r="A2745" s="125" t="s">
        <v>12919</v>
      </c>
      <c r="B2745" s="125" t="s">
        <v>12985</v>
      </c>
      <c r="C2745" s="125" t="s">
        <v>12986</v>
      </c>
      <c r="D2745" s="126" t="s">
        <v>12312</v>
      </c>
      <c r="E2745" s="127">
        <v>44384</v>
      </c>
      <c r="F2745" s="127">
        <v>44415</v>
      </c>
      <c r="G2745" s="129">
        <v>5271013</v>
      </c>
    </row>
    <row r="2746" spans="1:7" x14ac:dyDescent="0.35">
      <c r="A2746" s="125" t="s">
        <v>12919</v>
      </c>
      <c r="B2746" s="125" t="s">
        <v>12985</v>
      </c>
      <c r="C2746" s="125" t="s">
        <v>12986</v>
      </c>
      <c r="D2746" s="126" t="s">
        <v>12988</v>
      </c>
      <c r="E2746" s="127">
        <v>44414</v>
      </c>
      <c r="F2746" s="127">
        <v>44445</v>
      </c>
      <c r="G2746" s="129">
        <v>5271013</v>
      </c>
    </row>
    <row r="2747" spans="1:7" x14ac:dyDescent="0.35">
      <c r="A2747" s="125" t="s">
        <v>12919</v>
      </c>
      <c r="B2747" s="125" t="s">
        <v>12989</v>
      </c>
      <c r="C2747" s="125" t="s">
        <v>12990</v>
      </c>
      <c r="D2747" s="126" t="s">
        <v>12140</v>
      </c>
      <c r="E2747" s="127">
        <v>43754</v>
      </c>
      <c r="F2747" s="127">
        <v>43785</v>
      </c>
      <c r="G2747" s="129">
        <v>2090748</v>
      </c>
    </row>
    <row r="2748" spans="1:7" x14ac:dyDescent="0.35">
      <c r="A2748" s="125" t="s">
        <v>12919</v>
      </c>
      <c r="B2748" s="125" t="s">
        <v>12989</v>
      </c>
      <c r="C2748" s="125" t="s">
        <v>12990</v>
      </c>
      <c r="D2748" s="126" t="s">
        <v>12141</v>
      </c>
      <c r="E2748" s="127">
        <v>43754</v>
      </c>
      <c r="F2748" s="127">
        <v>43785</v>
      </c>
      <c r="G2748" s="129">
        <v>2090748</v>
      </c>
    </row>
    <row r="2749" spans="1:7" x14ac:dyDescent="0.35">
      <c r="A2749" s="125" t="s">
        <v>12919</v>
      </c>
      <c r="B2749" s="125" t="s">
        <v>12989</v>
      </c>
      <c r="C2749" s="125" t="s">
        <v>12990</v>
      </c>
      <c r="D2749" s="126" t="s">
        <v>11625</v>
      </c>
      <c r="E2749" s="127">
        <v>43822</v>
      </c>
      <c r="F2749" s="127">
        <v>43853</v>
      </c>
      <c r="G2749" s="129">
        <v>2090748</v>
      </c>
    </row>
    <row r="2750" spans="1:7" x14ac:dyDescent="0.35">
      <c r="A2750" s="125" t="s">
        <v>12919</v>
      </c>
      <c r="B2750" s="125" t="s">
        <v>11325</v>
      </c>
      <c r="C2750" s="125" t="s">
        <v>11326</v>
      </c>
      <c r="D2750" s="126" t="s">
        <v>12991</v>
      </c>
      <c r="E2750" s="127">
        <v>44336</v>
      </c>
      <c r="F2750" s="127">
        <v>44352</v>
      </c>
      <c r="G2750" s="129">
        <v>3370333</v>
      </c>
    </row>
    <row r="2751" spans="1:7" x14ac:dyDescent="0.35">
      <c r="A2751" s="125" t="s">
        <v>12919</v>
      </c>
      <c r="B2751" s="125" t="s">
        <v>11325</v>
      </c>
      <c r="C2751" s="125" t="s">
        <v>11326</v>
      </c>
      <c r="D2751" s="126" t="s">
        <v>12992</v>
      </c>
      <c r="E2751" s="127">
        <v>44336</v>
      </c>
      <c r="F2751" s="127">
        <v>44352</v>
      </c>
      <c r="G2751" s="129">
        <v>3220278</v>
      </c>
    </row>
    <row r="2752" spans="1:7" x14ac:dyDescent="0.35">
      <c r="A2752" s="125" t="s">
        <v>12919</v>
      </c>
      <c r="B2752" s="125" t="s">
        <v>11325</v>
      </c>
      <c r="C2752" s="125" t="s">
        <v>11326</v>
      </c>
      <c r="D2752" s="126" t="s">
        <v>12993</v>
      </c>
      <c r="E2752" s="127">
        <v>44336</v>
      </c>
      <c r="F2752" s="127">
        <v>44352</v>
      </c>
      <c r="G2752" s="129">
        <v>3980365</v>
      </c>
    </row>
    <row r="2753" spans="1:7" x14ac:dyDescent="0.35">
      <c r="A2753" s="125" t="s">
        <v>12919</v>
      </c>
      <c r="B2753" s="125" t="s">
        <v>11325</v>
      </c>
      <c r="C2753" s="125" t="s">
        <v>11326</v>
      </c>
      <c r="D2753" s="126" t="s">
        <v>12994</v>
      </c>
      <c r="E2753" s="127">
        <v>44336</v>
      </c>
      <c r="F2753" s="127">
        <v>44352</v>
      </c>
      <c r="G2753" s="129">
        <v>3494721</v>
      </c>
    </row>
    <row r="2754" spans="1:7" x14ac:dyDescent="0.35">
      <c r="A2754" s="125" t="s">
        <v>12919</v>
      </c>
      <c r="B2754" s="125" t="s">
        <v>11325</v>
      </c>
      <c r="C2754" s="125" t="s">
        <v>11326</v>
      </c>
      <c r="D2754" s="126" t="s">
        <v>12995</v>
      </c>
      <c r="E2754" s="127">
        <v>44336</v>
      </c>
      <c r="F2754" s="127">
        <v>44352</v>
      </c>
      <c r="G2754" s="129">
        <v>3812377</v>
      </c>
    </row>
    <row r="2755" spans="1:7" x14ac:dyDescent="0.35">
      <c r="A2755" s="125" t="s">
        <v>12919</v>
      </c>
      <c r="B2755" s="125" t="s">
        <v>11325</v>
      </c>
      <c r="C2755" s="125" t="s">
        <v>11326</v>
      </c>
      <c r="D2755" s="126" t="s">
        <v>12996</v>
      </c>
      <c r="E2755" s="127">
        <v>44336</v>
      </c>
      <c r="F2755" s="127">
        <v>44352</v>
      </c>
      <c r="G2755" s="129">
        <v>3980365</v>
      </c>
    </row>
    <row r="2756" spans="1:7" x14ac:dyDescent="0.35">
      <c r="A2756" s="125" t="s">
        <v>12919</v>
      </c>
      <c r="B2756" s="125" t="s">
        <v>11325</v>
      </c>
      <c r="C2756" s="125" t="s">
        <v>11326</v>
      </c>
      <c r="D2756" s="126" t="s">
        <v>12997</v>
      </c>
      <c r="E2756" s="127">
        <v>44336</v>
      </c>
      <c r="F2756" s="127">
        <v>44352</v>
      </c>
      <c r="G2756" s="129">
        <v>4035571</v>
      </c>
    </row>
    <row r="2757" spans="1:7" x14ac:dyDescent="0.35">
      <c r="A2757" s="125" t="s">
        <v>12919</v>
      </c>
      <c r="B2757" s="125" t="s">
        <v>11325</v>
      </c>
      <c r="C2757" s="125" t="s">
        <v>11326</v>
      </c>
      <c r="D2757" s="126" t="s">
        <v>12998</v>
      </c>
      <c r="E2757" s="127">
        <v>44336</v>
      </c>
      <c r="F2757" s="127">
        <v>44352</v>
      </c>
      <c r="G2757" s="129">
        <v>3980550</v>
      </c>
    </row>
    <row r="2758" spans="1:7" x14ac:dyDescent="0.35">
      <c r="A2758" s="125" t="s">
        <v>12919</v>
      </c>
      <c r="B2758" s="125" t="s">
        <v>11325</v>
      </c>
      <c r="C2758" s="125" t="s">
        <v>11326</v>
      </c>
      <c r="D2758" s="126" t="s">
        <v>12999</v>
      </c>
      <c r="E2758" s="127">
        <v>44336</v>
      </c>
      <c r="F2758" s="127">
        <v>44352</v>
      </c>
      <c r="G2758" s="129">
        <v>3980365</v>
      </c>
    </row>
    <row r="2759" spans="1:7" x14ac:dyDescent="0.35">
      <c r="A2759" s="125" t="s">
        <v>12919</v>
      </c>
      <c r="B2759" s="125" t="s">
        <v>11325</v>
      </c>
      <c r="C2759" s="125" t="s">
        <v>11326</v>
      </c>
      <c r="D2759" s="126" t="s">
        <v>13000</v>
      </c>
      <c r="E2759" s="127">
        <v>44336</v>
      </c>
      <c r="F2759" s="127">
        <v>44352</v>
      </c>
      <c r="G2759" s="129">
        <v>4035571</v>
      </c>
    </row>
    <row r="2760" spans="1:7" x14ac:dyDescent="0.35">
      <c r="A2760" s="125" t="s">
        <v>12919</v>
      </c>
      <c r="B2760" s="125" t="s">
        <v>11325</v>
      </c>
      <c r="C2760" s="125" t="s">
        <v>11326</v>
      </c>
      <c r="D2760" s="126" t="s">
        <v>13001</v>
      </c>
      <c r="E2760" s="127">
        <v>44336</v>
      </c>
      <c r="F2760" s="127">
        <v>44352</v>
      </c>
      <c r="G2760" s="129">
        <v>3961225</v>
      </c>
    </row>
    <row r="2761" spans="1:7" x14ac:dyDescent="0.35">
      <c r="A2761" s="125" t="s">
        <v>12919</v>
      </c>
      <c r="B2761" s="125" t="s">
        <v>11325</v>
      </c>
      <c r="C2761" s="125" t="s">
        <v>11326</v>
      </c>
      <c r="D2761" s="126" t="s">
        <v>13002</v>
      </c>
      <c r="E2761" s="127">
        <v>44336</v>
      </c>
      <c r="F2761" s="127">
        <v>44352</v>
      </c>
      <c r="G2761" s="129">
        <v>3961225</v>
      </c>
    </row>
    <row r="2762" spans="1:7" x14ac:dyDescent="0.35">
      <c r="A2762" s="125" t="s">
        <v>12919</v>
      </c>
      <c r="B2762" s="125" t="s">
        <v>11325</v>
      </c>
      <c r="C2762" s="125" t="s">
        <v>11326</v>
      </c>
      <c r="D2762" s="126" t="s">
        <v>13003</v>
      </c>
      <c r="E2762" s="127">
        <v>44367</v>
      </c>
      <c r="F2762" s="127">
        <v>44397</v>
      </c>
      <c r="G2762" s="129">
        <v>4035571</v>
      </c>
    </row>
    <row r="2763" spans="1:7" x14ac:dyDescent="0.35">
      <c r="A2763" s="125" t="s">
        <v>12919</v>
      </c>
      <c r="B2763" s="125" t="s">
        <v>11325</v>
      </c>
      <c r="C2763" s="125" t="s">
        <v>11326</v>
      </c>
      <c r="D2763" s="126" t="s">
        <v>13004</v>
      </c>
      <c r="E2763" s="127">
        <v>44367</v>
      </c>
      <c r="F2763" s="127">
        <v>44382</v>
      </c>
      <c r="G2763" s="129">
        <v>3961225</v>
      </c>
    </row>
    <row r="2764" spans="1:7" x14ac:dyDescent="0.35">
      <c r="A2764" s="125" t="s">
        <v>12919</v>
      </c>
      <c r="B2764" s="125" t="s">
        <v>11325</v>
      </c>
      <c r="C2764" s="125" t="s">
        <v>11326</v>
      </c>
      <c r="D2764" s="126" t="s">
        <v>13005</v>
      </c>
      <c r="E2764" s="127">
        <v>44367</v>
      </c>
      <c r="F2764" s="127">
        <v>44397</v>
      </c>
      <c r="G2764" s="129">
        <v>3961225</v>
      </c>
    </row>
    <row r="2765" spans="1:7" x14ac:dyDescent="0.35">
      <c r="A2765" s="125" t="s">
        <v>12919</v>
      </c>
      <c r="B2765" s="125" t="s">
        <v>11325</v>
      </c>
      <c r="C2765" s="125" t="s">
        <v>11326</v>
      </c>
      <c r="D2765" s="126" t="s">
        <v>13006</v>
      </c>
      <c r="E2765" s="127">
        <v>44384</v>
      </c>
      <c r="F2765" s="127">
        <v>44399</v>
      </c>
      <c r="G2765" s="129">
        <v>4035571</v>
      </c>
    </row>
    <row r="2766" spans="1:7" x14ac:dyDescent="0.35">
      <c r="A2766" s="125" t="s">
        <v>12919</v>
      </c>
      <c r="B2766" s="125" t="s">
        <v>11325</v>
      </c>
      <c r="C2766" s="125" t="s">
        <v>11326</v>
      </c>
      <c r="D2766" s="126" t="s">
        <v>13007</v>
      </c>
      <c r="E2766" s="127">
        <v>44384</v>
      </c>
      <c r="F2766" s="127">
        <v>44399</v>
      </c>
      <c r="G2766" s="129">
        <v>3961225</v>
      </c>
    </row>
    <row r="2767" spans="1:7" x14ac:dyDescent="0.35">
      <c r="A2767" s="125" t="s">
        <v>12919</v>
      </c>
      <c r="B2767" s="125" t="s">
        <v>11325</v>
      </c>
      <c r="C2767" s="125" t="s">
        <v>11326</v>
      </c>
      <c r="D2767" s="126" t="s">
        <v>13008</v>
      </c>
      <c r="E2767" s="127">
        <v>44384</v>
      </c>
      <c r="F2767" s="127">
        <v>44399</v>
      </c>
      <c r="G2767" s="129">
        <v>3961225</v>
      </c>
    </row>
    <row r="2768" spans="1:7" x14ac:dyDescent="0.35">
      <c r="A2768" s="125" t="s">
        <v>12919</v>
      </c>
      <c r="B2768" s="125" t="s">
        <v>11325</v>
      </c>
      <c r="C2768" s="125" t="s">
        <v>11326</v>
      </c>
      <c r="D2768" s="126" t="s">
        <v>13009</v>
      </c>
      <c r="E2768" s="127">
        <v>44414</v>
      </c>
      <c r="F2768" s="127">
        <v>44429</v>
      </c>
      <c r="G2768" s="129">
        <v>4035571</v>
      </c>
    </row>
    <row r="2769" spans="1:7" x14ac:dyDescent="0.35">
      <c r="A2769" s="125" t="s">
        <v>12919</v>
      </c>
      <c r="B2769" s="125" t="s">
        <v>11325</v>
      </c>
      <c r="C2769" s="125" t="s">
        <v>11326</v>
      </c>
      <c r="D2769" s="126" t="s">
        <v>13010</v>
      </c>
      <c r="E2769" s="127">
        <v>44414</v>
      </c>
      <c r="F2769" s="127">
        <v>44429</v>
      </c>
      <c r="G2769" s="129">
        <v>3961225</v>
      </c>
    </row>
    <row r="2770" spans="1:7" x14ac:dyDescent="0.35">
      <c r="A2770" s="125" t="s">
        <v>12919</v>
      </c>
      <c r="B2770" s="125" t="s">
        <v>11325</v>
      </c>
      <c r="C2770" s="125" t="s">
        <v>11326</v>
      </c>
      <c r="D2770" s="126" t="s">
        <v>13011</v>
      </c>
      <c r="E2770" s="127">
        <v>44414</v>
      </c>
      <c r="F2770" s="127">
        <v>44429</v>
      </c>
      <c r="G2770" s="129">
        <v>3961225</v>
      </c>
    </row>
    <row r="2771" spans="1:7" x14ac:dyDescent="0.35">
      <c r="A2771" s="125" t="s">
        <v>12919</v>
      </c>
      <c r="B2771" s="125" t="s">
        <v>13012</v>
      </c>
      <c r="C2771" s="125" t="s">
        <v>13013</v>
      </c>
      <c r="D2771" s="126" t="s">
        <v>12162</v>
      </c>
      <c r="E2771" s="127">
        <v>43908</v>
      </c>
      <c r="F2771" s="127">
        <v>43939</v>
      </c>
      <c r="G2771" s="129">
        <v>5702040</v>
      </c>
    </row>
    <row r="2772" spans="1:7" x14ac:dyDescent="0.35">
      <c r="A2772" s="125" t="s">
        <v>12919</v>
      </c>
      <c r="B2772" s="125" t="s">
        <v>13012</v>
      </c>
      <c r="C2772" s="125" t="s">
        <v>13013</v>
      </c>
      <c r="D2772" s="126" t="s">
        <v>12419</v>
      </c>
      <c r="E2772" s="127">
        <v>44194</v>
      </c>
      <c r="F2772" s="127">
        <v>44225</v>
      </c>
      <c r="G2772" s="129">
        <v>5131836</v>
      </c>
    </row>
    <row r="2773" spans="1:7" x14ac:dyDescent="0.35">
      <c r="A2773" s="125" t="s">
        <v>12919</v>
      </c>
      <c r="B2773" s="125" t="s">
        <v>13012</v>
      </c>
      <c r="C2773" s="125" t="s">
        <v>13013</v>
      </c>
      <c r="D2773" s="126" t="s">
        <v>12418</v>
      </c>
      <c r="E2773" s="127">
        <v>44194</v>
      </c>
      <c r="F2773" s="127">
        <v>44225</v>
      </c>
      <c r="G2773" s="129">
        <v>5080945</v>
      </c>
    </row>
    <row r="2774" spans="1:7" x14ac:dyDescent="0.35">
      <c r="A2774" s="125" t="s">
        <v>12919</v>
      </c>
      <c r="B2774" s="125" t="s">
        <v>13012</v>
      </c>
      <c r="C2774" s="125" t="s">
        <v>13013</v>
      </c>
      <c r="D2774" s="126" t="s">
        <v>12827</v>
      </c>
      <c r="E2774" s="127">
        <v>44194</v>
      </c>
      <c r="F2774" s="127">
        <v>44225</v>
      </c>
      <c r="G2774" s="129">
        <v>5376269</v>
      </c>
    </row>
    <row r="2775" spans="1:7" x14ac:dyDescent="0.35">
      <c r="A2775" s="125" t="s">
        <v>12919</v>
      </c>
      <c r="B2775" s="125" t="s">
        <v>13012</v>
      </c>
      <c r="C2775" s="125" t="s">
        <v>13013</v>
      </c>
      <c r="D2775" s="126" t="s">
        <v>13014</v>
      </c>
      <c r="E2775" s="127">
        <v>44245</v>
      </c>
      <c r="F2775" s="127">
        <v>44273</v>
      </c>
      <c r="G2775" s="129">
        <v>5651149</v>
      </c>
    </row>
    <row r="2776" spans="1:7" x14ac:dyDescent="0.35">
      <c r="A2776" s="125" t="s">
        <v>12919</v>
      </c>
      <c r="B2776" s="125" t="s">
        <v>13012</v>
      </c>
      <c r="C2776" s="125" t="s">
        <v>13013</v>
      </c>
      <c r="D2776" s="126" t="s">
        <v>13015</v>
      </c>
      <c r="E2776" s="127">
        <v>44273</v>
      </c>
      <c r="F2776" s="127">
        <v>44304</v>
      </c>
      <c r="G2776" s="129">
        <v>5651149</v>
      </c>
    </row>
    <row r="2777" spans="1:7" x14ac:dyDescent="0.35">
      <c r="A2777" s="125" t="s">
        <v>12919</v>
      </c>
      <c r="B2777" s="125" t="s">
        <v>13012</v>
      </c>
      <c r="C2777" s="125" t="s">
        <v>13013</v>
      </c>
      <c r="D2777" s="126" t="s">
        <v>13016</v>
      </c>
      <c r="E2777" s="127">
        <v>44312</v>
      </c>
      <c r="F2777" s="127">
        <v>44342</v>
      </c>
      <c r="G2777" s="129">
        <v>5651149</v>
      </c>
    </row>
    <row r="2778" spans="1:7" x14ac:dyDescent="0.35">
      <c r="A2778" s="125" t="s">
        <v>12919</v>
      </c>
      <c r="B2778" s="125" t="s">
        <v>13012</v>
      </c>
      <c r="C2778" s="125" t="s">
        <v>13013</v>
      </c>
      <c r="D2778" s="126" t="s">
        <v>13017</v>
      </c>
      <c r="E2778" s="127">
        <v>44336</v>
      </c>
      <c r="F2778" s="127">
        <v>44367</v>
      </c>
      <c r="G2778" s="129">
        <v>5651149</v>
      </c>
    </row>
    <row r="2779" spans="1:7" x14ac:dyDescent="0.35">
      <c r="A2779" s="125" t="s">
        <v>12919</v>
      </c>
      <c r="B2779" s="125" t="s">
        <v>13012</v>
      </c>
      <c r="C2779" s="125" t="s">
        <v>13013</v>
      </c>
      <c r="D2779" s="126" t="s">
        <v>12176</v>
      </c>
      <c r="E2779" s="127">
        <v>44367</v>
      </c>
      <c r="F2779" s="127">
        <v>44397</v>
      </c>
      <c r="G2779" s="129">
        <v>5651149</v>
      </c>
    </row>
    <row r="2780" spans="1:7" x14ac:dyDescent="0.35">
      <c r="A2780" s="125" t="s">
        <v>12919</v>
      </c>
      <c r="B2780" s="125" t="s">
        <v>13012</v>
      </c>
      <c r="C2780" s="125" t="s">
        <v>13013</v>
      </c>
      <c r="D2780" s="126" t="s">
        <v>12177</v>
      </c>
      <c r="E2780" s="127">
        <v>44384</v>
      </c>
      <c r="F2780" s="127">
        <v>44415</v>
      </c>
      <c r="G2780" s="129">
        <v>5651149</v>
      </c>
    </row>
    <row r="2781" spans="1:7" x14ac:dyDescent="0.35">
      <c r="A2781" s="125" t="s">
        <v>12919</v>
      </c>
      <c r="B2781" s="125" t="s">
        <v>13012</v>
      </c>
      <c r="C2781" s="125" t="s">
        <v>13013</v>
      </c>
      <c r="D2781" s="126" t="s">
        <v>12383</v>
      </c>
      <c r="E2781" s="127">
        <v>44414</v>
      </c>
      <c r="F2781" s="127">
        <v>44445</v>
      </c>
      <c r="G2781" s="129">
        <v>5651149</v>
      </c>
    </row>
    <row r="2782" spans="1:7" x14ac:dyDescent="0.35">
      <c r="A2782" s="125" t="s">
        <v>12919</v>
      </c>
      <c r="B2782" s="125" t="s">
        <v>13018</v>
      </c>
      <c r="C2782" s="125" t="s">
        <v>13019</v>
      </c>
      <c r="D2782" s="126" t="s">
        <v>13020</v>
      </c>
      <c r="E2782" s="127">
        <v>43726</v>
      </c>
      <c r="F2782" s="127">
        <v>43731</v>
      </c>
      <c r="G2782" s="129">
        <v>2144404</v>
      </c>
    </row>
    <row r="2783" spans="1:7" x14ac:dyDescent="0.35">
      <c r="A2783" s="125" t="s">
        <v>12919</v>
      </c>
      <c r="B2783" s="125" t="s">
        <v>13018</v>
      </c>
      <c r="C2783" s="125" t="s">
        <v>13019</v>
      </c>
      <c r="D2783" s="126" t="s">
        <v>13021</v>
      </c>
      <c r="E2783" s="127">
        <v>43755</v>
      </c>
      <c r="F2783" s="127">
        <v>43760</v>
      </c>
      <c r="G2783" s="129">
        <v>2003256</v>
      </c>
    </row>
    <row r="2784" spans="1:7" x14ac:dyDescent="0.35">
      <c r="A2784" s="125" t="s">
        <v>12919</v>
      </c>
      <c r="B2784" s="125" t="s">
        <v>13018</v>
      </c>
      <c r="C2784" s="125" t="s">
        <v>13019</v>
      </c>
      <c r="D2784" s="126" t="s">
        <v>13022</v>
      </c>
      <c r="E2784" s="127">
        <v>43770</v>
      </c>
      <c r="F2784" s="127">
        <v>43794</v>
      </c>
      <c r="G2784" s="129">
        <v>3247761</v>
      </c>
    </row>
    <row r="2785" spans="1:7" x14ac:dyDescent="0.35">
      <c r="A2785" s="125" t="s">
        <v>12919</v>
      </c>
      <c r="B2785" s="125" t="s">
        <v>13023</v>
      </c>
      <c r="C2785" s="125" t="s">
        <v>13024</v>
      </c>
      <c r="D2785" s="126" t="s">
        <v>13025</v>
      </c>
      <c r="E2785" s="127">
        <v>43669</v>
      </c>
      <c r="F2785" s="127">
        <v>43700</v>
      </c>
      <c r="G2785" s="129">
        <v>2779600</v>
      </c>
    </row>
    <row r="2786" spans="1:7" x14ac:dyDescent="0.35">
      <c r="A2786" s="125" t="s">
        <v>12919</v>
      </c>
      <c r="B2786" s="125" t="s">
        <v>13023</v>
      </c>
      <c r="C2786" s="125" t="s">
        <v>13024</v>
      </c>
      <c r="D2786" s="126" t="s">
        <v>13026</v>
      </c>
      <c r="E2786" s="127">
        <v>43697</v>
      </c>
      <c r="F2786" s="127">
        <v>43728</v>
      </c>
      <c r="G2786" s="129">
        <v>2779600</v>
      </c>
    </row>
    <row r="2787" spans="1:7" x14ac:dyDescent="0.35">
      <c r="A2787" s="125" t="s">
        <v>12919</v>
      </c>
      <c r="B2787" s="125" t="s">
        <v>13023</v>
      </c>
      <c r="C2787" s="125" t="s">
        <v>13024</v>
      </c>
      <c r="D2787" s="126" t="s">
        <v>13027</v>
      </c>
      <c r="E2787" s="127">
        <v>43728</v>
      </c>
      <c r="F2787" s="127">
        <v>43758</v>
      </c>
      <c r="G2787" s="129">
        <v>2779600</v>
      </c>
    </row>
    <row r="2788" spans="1:7" x14ac:dyDescent="0.35">
      <c r="A2788" s="125" t="s">
        <v>12919</v>
      </c>
      <c r="B2788" s="125" t="s">
        <v>13023</v>
      </c>
      <c r="C2788" s="125" t="s">
        <v>13024</v>
      </c>
      <c r="D2788" s="126" t="s">
        <v>13028</v>
      </c>
      <c r="E2788" s="127">
        <v>43759</v>
      </c>
      <c r="F2788" s="127">
        <v>43790</v>
      </c>
      <c r="G2788" s="129">
        <v>2779600</v>
      </c>
    </row>
    <row r="2789" spans="1:7" x14ac:dyDescent="0.35">
      <c r="A2789" s="125" t="s">
        <v>12919</v>
      </c>
      <c r="B2789" s="125" t="s">
        <v>13029</v>
      </c>
      <c r="C2789" s="125" t="s">
        <v>13030</v>
      </c>
      <c r="D2789" s="126" t="s">
        <v>13031</v>
      </c>
      <c r="E2789" s="127">
        <v>44125</v>
      </c>
      <c r="F2789" s="127">
        <v>44156</v>
      </c>
      <c r="G2789" s="129">
        <v>1439039</v>
      </c>
    </row>
    <row r="2790" spans="1:7" x14ac:dyDescent="0.35">
      <c r="A2790" s="125" t="s">
        <v>12919</v>
      </c>
      <c r="B2790" s="125" t="s">
        <v>13029</v>
      </c>
      <c r="C2790" s="125" t="s">
        <v>13030</v>
      </c>
      <c r="D2790" s="126" t="s">
        <v>13032</v>
      </c>
      <c r="E2790" s="127">
        <v>44125</v>
      </c>
      <c r="F2790" s="127">
        <v>44156</v>
      </c>
      <c r="G2790" s="129">
        <v>3165990</v>
      </c>
    </row>
    <row r="2791" spans="1:7" x14ac:dyDescent="0.35">
      <c r="A2791" s="125" t="s">
        <v>12919</v>
      </c>
      <c r="B2791" s="125" t="s">
        <v>13029</v>
      </c>
      <c r="C2791" s="125" t="s">
        <v>13030</v>
      </c>
      <c r="D2791" s="126" t="s">
        <v>13033</v>
      </c>
      <c r="E2791" s="127">
        <v>44125</v>
      </c>
      <c r="F2791" s="127">
        <v>44156</v>
      </c>
      <c r="G2791" s="129">
        <v>3913265</v>
      </c>
    </row>
    <row r="2792" spans="1:7" x14ac:dyDescent="0.35">
      <c r="A2792" s="125" t="s">
        <v>12919</v>
      </c>
      <c r="B2792" s="125" t="s">
        <v>13029</v>
      </c>
      <c r="C2792" s="125" t="s">
        <v>13030</v>
      </c>
      <c r="D2792" s="126" t="s">
        <v>13034</v>
      </c>
      <c r="E2792" s="127">
        <v>44194</v>
      </c>
      <c r="F2792" s="127">
        <v>44225</v>
      </c>
      <c r="G2792" s="129">
        <v>3313517</v>
      </c>
    </row>
    <row r="2793" spans="1:7" x14ac:dyDescent="0.35">
      <c r="A2793" s="125" t="s">
        <v>12919</v>
      </c>
      <c r="B2793" s="125" t="s">
        <v>13029</v>
      </c>
      <c r="C2793" s="125" t="s">
        <v>13030</v>
      </c>
      <c r="D2793" s="126" t="s">
        <v>13035</v>
      </c>
      <c r="E2793" s="127">
        <v>44194</v>
      </c>
      <c r="F2793" s="127">
        <v>44225</v>
      </c>
      <c r="G2793" s="129">
        <v>3165990</v>
      </c>
    </row>
    <row r="2794" spans="1:7" x14ac:dyDescent="0.35">
      <c r="A2794" s="125" t="s">
        <v>12919</v>
      </c>
      <c r="B2794" s="125" t="s">
        <v>13029</v>
      </c>
      <c r="C2794" s="125" t="s">
        <v>13030</v>
      </c>
      <c r="D2794" s="126" t="s">
        <v>13036</v>
      </c>
      <c r="E2794" s="127">
        <v>44194</v>
      </c>
      <c r="F2794" s="127">
        <v>44225</v>
      </c>
      <c r="G2794" s="129">
        <v>3913265</v>
      </c>
    </row>
    <row r="2795" spans="1:7" x14ac:dyDescent="0.35">
      <c r="A2795" s="125" t="s">
        <v>12919</v>
      </c>
      <c r="B2795" s="125" t="s">
        <v>13029</v>
      </c>
      <c r="C2795" s="125" t="s">
        <v>13030</v>
      </c>
      <c r="D2795" s="126" t="s">
        <v>13037</v>
      </c>
      <c r="E2795" s="127">
        <v>44194</v>
      </c>
      <c r="F2795" s="127">
        <v>44225</v>
      </c>
      <c r="G2795" s="129">
        <v>3313517</v>
      </c>
    </row>
    <row r="2796" spans="1:7" x14ac:dyDescent="0.35">
      <c r="A2796" s="125" t="s">
        <v>12919</v>
      </c>
      <c r="B2796" s="125" t="s">
        <v>13029</v>
      </c>
      <c r="C2796" s="125" t="s">
        <v>13030</v>
      </c>
      <c r="D2796" s="126" t="s">
        <v>13038</v>
      </c>
      <c r="E2796" s="127">
        <v>44194</v>
      </c>
      <c r="F2796" s="127">
        <v>44225</v>
      </c>
      <c r="G2796" s="129">
        <v>3165990</v>
      </c>
    </row>
    <row r="2797" spans="1:7" x14ac:dyDescent="0.35">
      <c r="A2797" s="125" t="s">
        <v>12919</v>
      </c>
      <c r="B2797" s="125" t="s">
        <v>13029</v>
      </c>
      <c r="C2797" s="125" t="s">
        <v>13030</v>
      </c>
      <c r="D2797" s="126" t="s">
        <v>13039</v>
      </c>
      <c r="E2797" s="127">
        <v>44194</v>
      </c>
      <c r="F2797" s="127">
        <v>44225</v>
      </c>
      <c r="G2797" s="129">
        <v>3913265</v>
      </c>
    </row>
    <row r="2798" spans="1:7" x14ac:dyDescent="0.35">
      <c r="A2798" s="125" t="s">
        <v>12919</v>
      </c>
      <c r="B2798" s="125" t="s">
        <v>13029</v>
      </c>
      <c r="C2798" s="125" t="s">
        <v>13030</v>
      </c>
      <c r="D2798" s="126" t="s">
        <v>13040</v>
      </c>
      <c r="E2798" s="127">
        <v>44194</v>
      </c>
      <c r="F2798" s="127">
        <v>44225</v>
      </c>
      <c r="G2798" s="129">
        <v>3313517</v>
      </c>
    </row>
    <row r="2799" spans="1:7" x14ac:dyDescent="0.35">
      <c r="A2799" s="125" t="s">
        <v>12919</v>
      </c>
      <c r="B2799" s="125" t="s">
        <v>13029</v>
      </c>
      <c r="C2799" s="125" t="s">
        <v>13030</v>
      </c>
      <c r="D2799" s="126" t="s">
        <v>13041</v>
      </c>
      <c r="E2799" s="127">
        <v>44194</v>
      </c>
      <c r="F2799" s="127">
        <v>44225</v>
      </c>
      <c r="G2799" s="129">
        <v>3165990</v>
      </c>
    </row>
    <row r="2800" spans="1:7" x14ac:dyDescent="0.35">
      <c r="A2800" s="125" t="s">
        <v>12919</v>
      </c>
      <c r="B2800" s="125" t="s">
        <v>13029</v>
      </c>
      <c r="C2800" s="125" t="s">
        <v>13030</v>
      </c>
      <c r="D2800" s="126" t="s">
        <v>13042</v>
      </c>
      <c r="E2800" s="127">
        <v>44194</v>
      </c>
      <c r="F2800" s="127">
        <v>44225</v>
      </c>
      <c r="G2800" s="129">
        <v>3913265</v>
      </c>
    </row>
    <row r="2801" spans="1:7" x14ac:dyDescent="0.35">
      <c r="A2801" s="125" t="s">
        <v>13043</v>
      </c>
      <c r="B2801" s="125" t="s">
        <v>13044</v>
      </c>
      <c r="C2801" s="125" t="s">
        <v>13045</v>
      </c>
      <c r="D2801" s="126" t="s">
        <v>13046</v>
      </c>
      <c r="E2801" s="127">
        <v>44418</v>
      </c>
      <c r="F2801" s="127">
        <v>44449</v>
      </c>
      <c r="G2801" s="129">
        <v>35140</v>
      </c>
    </row>
    <row r="2802" spans="1:7" x14ac:dyDescent="0.35">
      <c r="A2802" s="125" t="s">
        <v>13043</v>
      </c>
      <c r="B2802" s="125" t="s">
        <v>13047</v>
      </c>
      <c r="C2802" s="125" t="s">
        <v>13048</v>
      </c>
      <c r="D2802" s="126" t="s">
        <v>13049</v>
      </c>
      <c r="E2802" s="127">
        <v>44228</v>
      </c>
      <c r="F2802" s="127">
        <v>44256</v>
      </c>
      <c r="G2802" s="129">
        <v>1689764</v>
      </c>
    </row>
    <row r="2803" spans="1:7" x14ac:dyDescent="0.35">
      <c r="A2803" s="125" t="s">
        <v>13043</v>
      </c>
      <c r="B2803" s="125" t="s">
        <v>13047</v>
      </c>
      <c r="C2803" s="125" t="s">
        <v>13048</v>
      </c>
      <c r="D2803" s="126" t="s">
        <v>13050</v>
      </c>
      <c r="E2803" s="127">
        <v>44233</v>
      </c>
      <c r="F2803" s="127">
        <v>44261</v>
      </c>
      <c r="G2803" s="129">
        <v>1494564</v>
      </c>
    </row>
    <row r="2804" spans="1:7" x14ac:dyDescent="0.35">
      <c r="A2804" s="125" t="s">
        <v>13043</v>
      </c>
      <c r="B2804" s="125" t="s">
        <v>13047</v>
      </c>
      <c r="C2804" s="125" t="s">
        <v>13048</v>
      </c>
      <c r="D2804" s="126" t="s">
        <v>13051</v>
      </c>
      <c r="E2804" s="127">
        <v>44236</v>
      </c>
      <c r="F2804" s="127">
        <v>44264</v>
      </c>
      <c r="G2804" s="129">
        <v>2060447</v>
      </c>
    </row>
    <row r="2805" spans="1:7" x14ac:dyDescent="0.35">
      <c r="A2805" s="125" t="s">
        <v>13043</v>
      </c>
      <c r="B2805" s="125" t="s">
        <v>13047</v>
      </c>
      <c r="C2805" s="125" t="s">
        <v>13048</v>
      </c>
      <c r="D2805" s="126" t="s">
        <v>13052</v>
      </c>
      <c r="E2805" s="127">
        <v>44237</v>
      </c>
      <c r="F2805" s="127">
        <v>44265</v>
      </c>
      <c r="G2805" s="129">
        <v>1192891</v>
      </c>
    </row>
    <row r="2806" spans="1:7" x14ac:dyDescent="0.35">
      <c r="A2806" s="125" t="s">
        <v>13043</v>
      </c>
      <c r="B2806" s="125" t="s">
        <v>13053</v>
      </c>
      <c r="C2806" s="125" t="s">
        <v>13054</v>
      </c>
      <c r="D2806" s="126" t="s">
        <v>11827</v>
      </c>
      <c r="E2806" s="127">
        <v>44377</v>
      </c>
      <c r="F2806" s="127">
        <v>44377</v>
      </c>
      <c r="G2806" s="129">
        <v>985860</v>
      </c>
    </row>
    <row r="2807" spans="1:7" x14ac:dyDescent="0.35">
      <c r="A2807" s="125" t="s">
        <v>13043</v>
      </c>
      <c r="B2807" s="125" t="s">
        <v>13055</v>
      </c>
      <c r="C2807" s="125" t="s">
        <v>13056</v>
      </c>
      <c r="D2807" s="126" t="s">
        <v>12355</v>
      </c>
      <c r="E2807" s="127">
        <v>44400</v>
      </c>
      <c r="F2807" s="127">
        <v>44431</v>
      </c>
      <c r="G2807" s="129">
        <v>3489944</v>
      </c>
    </row>
    <row r="2808" spans="1:7" x14ac:dyDescent="0.35">
      <c r="A2808" s="125" t="s">
        <v>13043</v>
      </c>
      <c r="B2808" s="125" t="s">
        <v>13055</v>
      </c>
      <c r="C2808" s="125" t="s">
        <v>13056</v>
      </c>
      <c r="D2808" s="126" t="s">
        <v>12041</v>
      </c>
      <c r="E2808" s="127">
        <v>44400</v>
      </c>
      <c r="F2808" s="127">
        <v>44431</v>
      </c>
      <c r="G2808" s="129">
        <v>2129458</v>
      </c>
    </row>
    <row r="2809" spans="1:7" x14ac:dyDescent="0.35">
      <c r="A2809" s="125" t="s">
        <v>13043</v>
      </c>
      <c r="B2809" s="125" t="s">
        <v>13057</v>
      </c>
      <c r="C2809" s="125" t="s">
        <v>13058</v>
      </c>
      <c r="D2809" s="126" t="s">
        <v>13059</v>
      </c>
      <c r="E2809" s="127">
        <v>44439</v>
      </c>
      <c r="F2809" s="127">
        <v>44439</v>
      </c>
      <c r="G2809" s="129">
        <v>891000</v>
      </c>
    </row>
    <row r="2810" spans="1:7" x14ac:dyDescent="0.35">
      <c r="A2810" s="125" t="s">
        <v>13043</v>
      </c>
      <c r="B2810" s="125" t="s">
        <v>13060</v>
      </c>
      <c r="C2810" s="125" t="s">
        <v>13061</v>
      </c>
      <c r="D2810" s="126" t="s">
        <v>11611</v>
      </c>
      <c r="E2810" s="127">
        <v>43815</v>
      </c>
      <c r="F2810" s="127">
        <v>43846</v>
      </c>
      <c r="G2810" s="129">
        <v>335153</v>
      </c>
    </row>
    <row r="2811" spans="1:7" x14ac:dyDescent="0.35">
      <c r="A2811" s="125" t="s">
        <v>13043</v>
      </c>
      <c r="B2811" s="125" t="s">
        <v>13062</v>
      </c>
      <c r="C2811" s="125" t="s">
        <v>13063</v>
      </c>
      <c r="D2811" s="126" t="s">
        <v>12693</v>
      </c>
      <c r="E2811" s="127">
        <v>44425</v>
      </c>
      <c r="F2811" s="127">
        <v>44456</v>
      </c>
      <c r="G2811" s="129">
        <v>793617</v>
      </c>
    </row>
    <row r="2812" spans="1:7" x14ac:dyDescent="0.35">
      <c r="A2812" s="125" t="s">
        <v>13043</v>
      </c>
      <c r="B2812" s="125" t="s">
        <v>13064</v>
      </c>
      <c r="C2812" s="125" t="s">
        <v>13065</v>
      </c>
      <c r="D2812" s="126" t="s">
        <v>12060</v>
      </c>
      <c r="E2812" s="127">
        <v>43906</v>
      </c>
      <c r="F2812" s="127">
        <v>43937</v>
      </c>
      <c r="G2812" s="129">
        <v>345051</v>
      </c>
    </row>
    <row r="2813" spans="1:7" x14ac:dyDescent="0.35">
      <c r="A2813" s="125" t="s">
        <v>13043</v>
      </c>
      <c r="B2813" s="125" t="s">
        <v>13066</v>
      </c>
      <c r="C2813" s="125" t="s">
        <v>13067</v>
      </c>
      <c r="D2813" s="126" t="s">
        <v>11820</v>
      </c>
      <c r="E2813" s="127">
        <v>44418</v>
      </c>
      <c r="F2813" s="127">
        <v>44449</v>
      </c>
      <c r="G2813" s="129">
        <v>14220</v>
      </c>
    </row>
    <row r="2814" spans="1:7" x14ac:dyDescent="0.35">
      <c r="A2814" s="125" t="s">
        <v>13043</v>
      </c>
      <c r="B2814" s="125" t="s">
        <v>13068</v>
      </c>
      <c r="C2814" s="125" t="s">
        <v>13069</v>
      </c>
      <c r="D2814" s="126" t="s">
        <v>12048</v>
      </c>
      <c r="E2814" s="127">
        <v>43983</v>
      </c>
      <c r="F2814" s="127">
        <v>44013</v>
      </c>
      <c r="G2814" s="129">
        <v>823193</v>
      </c>
    </row>
    <row r="2815" spans="1:7" x14ac:dyDescent="0.35">
      <c r="A2815" s="125" t="s">
        <v>13043</v>
      </c>
      <c r="B2815" s="125" t="s">
        <v>13070</v>
      </c>
      <c r="C2815" s="125" t="s">
        <v>13071</v>
      </c>
      <c r="D2815" s="126" t="s">
        <v>13072</v>
      </c>
      <c r="E2815" s="127">
        <v>44425</v>
      </c>
      <c r="F2815" s="127">
        <v>44456</v>
      </c>
      <c r="G2815" s="129">
        <v>894890</v>
      </c>
    </row>
    <row r="2816" spans="1:7" x14ac:dyDescent="0.35">
      <c r="A2816" s="125" t="s">
        <v>13043</v>
      </c>
      <c r="B2816" s="125" t="s">
        <v>13070</v>
      </c>
      <c r="C2816" s="125" t="s">
        <v>13071</v>
      </c>
      <c r="D2816" s="126" t="s">
        <v>13073</v>
      </c>
      <c r="E2816" s="127">
        <v>44425</v>
      </c>
      <c r="F2816" s="127">
        <v>44456</v>
      </c>
      <c r="G2816" s="129">
        <v>982000</v>
      </c>
    </row>
    <row r="2817" spans="1:7" x14ac:dyDescent="0.35">
      <c r="A2817" s="125" t="s">
        <v>13043</v>
      </c>
      <c r="B2817" s="125" t="s">
        <v>13070</v>
      </c>
      <c r="C2817" s="125" t="s">
        <v>13071</v>
      </c>
      <c r="D2817" s="126" t="s">
        <v>13074</v>
      </c>
      <c r="E2817" s="127">
        <v>44425</v>
      </c>
      <c r="F2817" s="127">
        <v>44456</v>
      </c>
      <c r="G2817" s="129">
        <v>982000</v>
      </c>
    </row>
    <row r="2818" spans="1:7" x14ac:dyDescent="0.35">
      <c r="A2818" s="125" t="s">
        <v>13043</v>
      </c>
      <c r="B2818" s="125" t="s">
        <v>13070</v>
      </c>
      <c r="C2818" s="125" t="s">
        <v>13071</v>
      </c>
      <c r="D2818" s="126" t="s">
        <v>13075</v>
      </c>
      <c r="E2818" s="127">
        <v>44431</v>
      </c>
      <c r="F2818" s="127">
        <v>44462</v>
      </c>
      <c r="G2818" s="129">
        <v>785600</v>
      </c>
    </row>
    <row r="2819" spans="1:7" x14ac:dyDescent="0.35">
      <c r="A2819" s="125" t="s">
        <v>13043</v>
      </c>
      <c r="B2819" s="125" t="s">
        <v>13070</v>
      </c>
      <c r="C2819" s="125" t="s">
        <v>13071</v>
      </c>
      <c r="D2819" s="126" t="s">
        <v>13076</v>
      </c>
      <c r="E2819" s="127">
        <v>44431</v>
      </c>
      <c r="F2819" s="127">
        <v>44462</v>
      </c>
      <c r="G2819" s="129">
        <v>834700</v>
      </c>
    </row>
    <row r="2820" spans="1:7" x14ac:dyDescent="0.35">
      <c r="A2820" s="125" t="s">
        <v>13043</v>
      </c>
      <c r="B2820" s="125" t="s">
        <v>13070</v>
      </c>
      <c r="C2820" s="125" t="s">
        <v>13071</v>
      </c>
      <c r="D2820" s="126" t="s">
        <v>13077</v>
      </c>
      <c r="E2820" s="127">
        <v>44431</v>
      </c>
      <c r="F2820" s="127">
        <v>44462</v>
      </c>
      <c r="G2820" s="129">
        <v>707040</v>
      </c>
    </row>
    <row r="2821" spans="1:7" x14ac:dyDescent="0.35">
      <c r="A2821" s="125" t="s">
        <v>13043</v>
      </c>
      <c r="B2821" s="125" t="s">
        <v>13070</v>
      </c>
      <c r="C2821" s="125" t="s">
        <v>13071</v>
      </c>
      <c r="D2821" s="126" t="s">
        <v>13078</v>
      </c>
      <c r="E2821" s="127">
        <v>44431</v>
      </c>
      <c r="F2821" s="127">
        <v>44462</v>
      </c>
      <c r="G2821" s="129">
        <v>589200</v>
      </c>
    </row>
    <row r="2822" spans="1:7" x14ac:dyDescent="0.35">
      <c r="A2822" s="125" t="s">
        <v>13043</v>
      </c>
      <c r="B2822" s="125" t="s">
        <v>13070</v>
      </c>
      <c r="C2822" s="125" t="s">
        <v>13071</v>
      </c>
      <c r="D2822" s="126" t="s">
        <v>13079</v>
      </c>
      <c r="E2822" s="127">
        <v>44431</v>
      </c>
      <c r="F2822" s="127">
        <v>44462</v>
      </c>
      <c r="G2822" s="129">
        <v>834700</v>
      </c>
    </row>
    <row r="2823" spans="1:7" x14ac:dyDescent="0.35">
      <c r="A2823" s="125" t="s">
        <v>13043</v>
      </c>
      <c r="B2823" s="125" t="s">
        <v>13070</v>
      </c>
      <c r="C2823" s="125" t="s">
        <v>13071</v>
      </c>
      <c r="D2823" s="126" t="s">
        <v>13080</v>
      </c>
      <c r="E2823" s="127">
        <v>44431</v>
      </c>
      <c r="F2823" s="127">
        <v>44462</v>
      </c>
      <c r="G2823" s="129">
        <v>834700</v>
      </c>
    </row>
    <row r="2824" spans="1:7" x14ac:dyDescent="0.35">
      <c r="A2824" s="125" t="s">
        <v>13043</v>
      </c>
      <c r="B2824" s="125" t="s">
        <v>13081</v>
      </c>
      <c r="C2824" s="125" t="s">
        <v>13082</v>
      </c>
      <c r="D2824" s="126" t="s">
        <v>12366</v>
      </c>
      <c r="E2824" s="127">
        <v>44316</v>
      </c>
      <c r="F2824" s="127">
        <v>44346</v>
      </c>
      <c r="G2824" s="129">
        <v>459293</v>
      </c>
    </row>
    <row r="2825" spans="1:7" x14ac:dyDescent="0.35">
      <c r="A2825" s="125" t="s">
        <v>13043</v>
      </c>
      <c r="B2825" s="125" t="s">
        <v>13083</v>
      </c>
      <c r="C2825" s="125" t="s">
        <v>13084</v>
      </c>
      <c r="D2825" s="126" t="s">
        <v>11817</v>
      </c>
      <c r="E2825" s="127">
        <v>44364</v>
      </c>
      <c r="F2825" s="127">
        <v>44394</v>
      </c>
      <c r="G2825" s="129">
        <v>60690</v>
      </c>
    </row>
    <row r="2826" spans="1:7" x14ac:dyDescent="0.35">
      <c r="A2826" s="125" t="s">
        <v>13043</v>
      </c>
      <c r="B2826" s="125" t="s">
        <v>13085</v>
      </c>
      <c r="C2826" s="125" t="s">
        <v>13086</v>
      </c>
      <c r="D2826" s="126" t="s">
        <v>13087</v>
      </c>
      <c r="E2826" s="127">
        <v>43739</v>
      </c>
      <c r="F2826" s="127">
        <v>43770</v>
      </c>
      <c r="G2826" s="129">
        <v>1266830</v>
      </c>
    </row>
    <row r="2827" spans="1:7" x14ac:dyDescent="0.35">
      <c r="A2827" s="125" t="s">
        <v>13043</v>
      </c>
      <c r="B2827" s="125" t="s">
        <v>13088</v>
      </c>
      <c r="C2827" s="125" t="s">
        <v>13089</v>
      </c>
      <c r="D2827" s="126" t="s">
        <v>11832</v>
      </c>
      <c r="E2827" s="127">
        <v>44047</v>
      </c>
      <c r="F2827" s="127">
        <v>44078</v>
      </c>
      <c r="G2827" s="129">
        <v>2600</v>
      </c>
    </row>
    <row r="2828" spans="1:7" x14ac:dyDescent="0.35">
      <c r="A2828" s="125" t="s">
        <v>13043</v>
      </c>
      <c r="B2828" s="125" t="s">
        <v>13090</v>
      </c>
      <c r="C2828" s="125" t="s">
        <v>13091</v>
      </c>
      <c r="D2828" s="126" t="s">
        <v>12061</v>
      </c>
      <c r="E2828" s="127">
        <v>43934</v>
      </c>
      <c r="F2828" s="127">
        <v>43964</v>
      </c>
      <c r="G2828" s="129">
        <v>157799</v>
      </c>
    </row>
    <row r="2829" spans="1:7" x14ac:dyDescent="0.35">
      <c r="A2829" s="125" t="s">
        <v>13043</v>
      </c>
      <c r="B2829" s="125" t="s">
        <v>13092</v>
      </c>
      <c r="C2829" s="125" t="s">
        <v>13093</v>
      </c>
      <c r="D2829" s="126" t="s">
        <v>13094</v>
      </c>
      <c r="E2829" s="127">
        <v>44251</v>
      </c>
      <c r="F2829" s="127">
        <v>44279</v>
      </c>
      <c r="G2829" s="129">
        <v>197340</v>
      </c>
    </row>
    <row r="2830" spans="1:7" x14ac:dyDescent="0.35">
      <c r="A2830" s="125" t="s">
        <v>13043</v>
      </c>
      <c r="B2830" s="125" t="s">
        <v>13092</v>
      </c>
      <c r="C2830" s="125" t="s">
        <v>13093</v>
      </c>
      <c r="D2830" s="126" t="s">
        <v>11811</v>
      </c>
      <c r="E2830" s="127">
        <v>44301</v>
      </c>
      <c r="F2830" s="127">
        <v>44331</v>
      </c>
      <c r="G2830" s="129">
        <v>4140</v>
      </c>
    </row>
    <row r="2831" spans="1:7" x14ac:dyDescent="0.35">
      <c r="A2831" s="125" t="s">
        <v>13043</v>
      </c>
      <c r="B2831" s="125" t="s">
        <v>13095</v>
      </c>
      <c r="C2831" s="125" t="s">
        <v>13096</v>
      </c>
      <c r="D2831" s="126" t="s">
        <v>12338</v>
      </c>
      <c r="E2831" s="127">
        <v>43892</v>
      </c>
      <c r="F2831" s="127">
        <v>43907</v>
      </c>
      <c r="G2831" s="129">
        <v>156770</v>
      </c>
    </row>
    <row r="2832" spans="1:7" x14ac:dyDescent="0.35">
      <c r="A2832" s="125" t="s">
        <v>13043</v>
      </c>
      <c r="B2832" s="125" t="s">
        <v>13095</v>
      </c>
      <c r="C2832" s="125" t="s">
        <v>13096</v>
      </c>
      <c r="D2832" s="126" t="s">
        <v>12063</v>
      </c>
      <c r="E2832" s="127">
        <v>43906</v>
      </c>
      <c r="F2832" s="127">
        <v>43922</v>
      </c>
      <c r="G2832" s="129">
        <v>2131470</v>
      </c>
    </row>
    <row r="2833" spans="1:7" x14ac:dyDescent="0.35">
      <c r="A2833" s="125" t="s">
        <v>13043</v>
      </c>
      <c r="B2833" s="125" t="s">
        <v>13095</v>
      </c>
      <c r="C2833" s="125" t="s">
        <v>13096</v>
      </c>
      <c r="D2833" s="126" t="s">
        <v>12366</v>
      </c>
      <c r="E2833" s="127">
        <v>43927</v>
      </c>
      <c r="F2833" s="127">
        <v>43942</v>
      </c>
      <c r="G2833" s="129">
        <v>1782990</v>
      </c>
    </row>
    <row r="2834" spans="1:7" x14ac:dyDescent="0.35">
      <c r="A2834" s="125" t="s">
        <v>13043</v>
      </c>
      <c r="B2834" s="125" t="s">
        <v>13097</v>
      </c>
      <c r="C2834" s="125" t="s">
        <v>13098</v>
      </c>
      <c r="D2834" s="126" t="s">
        <v>13099</v>
      </c>
      <c r="E2834" s="127">
        <v>44364</v>
      </c>
      <c r="F2834" s="127">
        <v>44394</v>
      </c>
      <c r="G2834" s="129">
        <v>88434</v>
      </c>
    </row>
    <row r="2835" spans="1:7" x14ac:dyDescent="0.35">
      <c r="A2835" s="125" t="s">
        <v>13043</v>
      </c>
      <c r="B2835" s="125" t="s">
        <v>13100</v>
      </c>
      <c r="C2835" s="125" t="s">
        <v>13101</v>
      </c>
      <c r="D2835" s="126" t="s">
        <v>12355</v>
      </c>
      <c r="E2835" s="127">
        <v>43669</v>
      </c>
      <c r="F2835" s="127">
        <v>43700</v>
      </c>
      <c r="G2835" s="129">
        <v>296010</v>
      </c>
    </row>
    <row r="2836" spans="1:7" x14ac:dyDescent="0.35">
      <c r="A2836" s="125" t="s">
        <v>13043</v>
      </c>
      <c r="B2836" s="125" t="s">
        <v>13102</v>
      </c>
      <c r="C2836" s="125" t="s">
        <v>13103</v>
      </c>
      <c r="D2836" s="126" t="s">
        <v>12310</v>
      </c>
      <c r="E2836" s="127">
        <v>44362</v>
      </c>
      <c r="F2836" s="127">
        <v>44392</v>
      </c>
      <c r="G2836" s="129">
        <v>0.7</v>
      </c>
    </row>
    <row r="2837" spans="1:7" x14ac:dyDescent="0.35">
      <c r="A2837" s="125" t="s">
        <v>13043</v>
      </c>
      <c r="B2837" s="125" t="s">
        <v>13102</v>
      </c>
      <c r="C2837" s="125" t="s">
        <v>13103</v>
      </c>
      <c r="D2837" s="126" t="s">
        <v>12312</v>
      </c>
      <c r="E2837" s="127">
        <v>44408</v>
      </c>
      <c r="F2837" s="127">
        <v>44440</v>
      </c>
      <c r="G2837" s="129">
        <v>977934</v>
      </c>
    </row>
    <row r="2838" spans="1:7" x14ac:dyDescent="0.35">
      <c r="A2838" s="125" t="s">
        <v>13043</v>
      </c>
      <c r="B2838" s="125" t="s">
        <v>13102</v>
      </c>
      <c r="C2838" s="125" t="s">
        <v>13103</v>
      </c>
      <c r="D2838" s="126" t="s">
        <v>12988</v>
      </c>
      <c r="E2838" s="127">
        <v>44418</v>
      </c>
      <c r="F2838" s="127">
        <v>44449</v>
      </c>
      <c r="G2838" s="129">
        <v>1992852</v>
      </c>
    </row>
    <row r="2839" spans="1:7" x14ac:dyDescent="0.35">
      <c r="A2839" s="125" t="s">
        <v>13043</v>
      </c>
      <c r="B2839" s="125" t="s">
        <v>13104</v>
      </c>
      <c r="C2839" s="125" t="s">
        <v>13105</v>
      </c>
      <c r="D2839" s="126" t="s">
        <v>12059</v>
      </c>
      <c r="E2839" s="127">
        <v>44286</v>
      </c>
      <c r="F2839" s="127">
        <v>44317</v>
      </c>
      <c r="G2839" s="129">
        <v>924</v>
      </c>
    </row>
    <row r="2840" spans="1:7" x14ac:dyDescent="0.35">
      <c r="A2840" s="125" t="s">
        <v>13043</v>
      </c>
      <c r="B2840" s="125" t="s">
        <v>13106</v>
      </c>
      <c r="C2840" s="125" t="s">
        <v>13107</v>
      </c>
      <c r="D2840" s="126" t="s">
        <v>12085</v>
      </c>
      <c r="E2840" s="127">
        <v>43601</v>
      </c>
      <c r="F2840" s="127">
        <v>43632</v>
      </c>
      <c r="G2840" s="129">
        <v>1305</v>
      </c>
    </row>
    <row r="2841" spans="1:7" x14ac:dyDescent="0.35">
      <c r="A2841" s="125" t="s">
        <v>13043</v>
      </c>
      <c r="B2841" s="125" t="s">
        <v>13106</v>
      </c>
      <c r="C2841" s="125" t="s">
        <v>13107</v>
      </c>
      <c r="D2841" s="126" t="s">
        <v>12129</v>
      </c>
      <c r="E2841" s="127">
        <v>43804</v>
      </c>
      <c r="F2841" s="127">
        <v>43835</v>
      </c>
      <c r="G2841" s="129">
        <v>49312</v>
      </c>
    </row>
    <row r="2842" spans="1:7" x14ac:dyDescent="0.35">
      <c r="A2842" s="125" t="s">
        <v>13043</v>
      </c>
      <c r="B2842" s="125" t="s">
        <v>13108</v>
      </c>
      <c r="C2842" s="125" t="s">
        <v>13109</v>
      </c>
      <c r="D2842" s="126" t="s">
        <v>13110</v>
      </c>
      <c r="E2842" s="127">
        <v>44383</v>
      </c>
      <c r="F2842" s="127">
        <v>44414</v>
      </c>
      <c r="G2842" s="129">
        <v>4101178</v>
      </c>
    </row>
    <row r="2843" spans="1:7" x14ac:dyDescent="0.35">
      <c r="A2843" s="125" t="s">
        <v>13043</v>
      </c>
      <c r="B2843" s="125" t="s">
        <v>13108</v>
      </c>
      <c r="C2843" s="125" t="s">
        <v>13109</v>
      </c>
      <c r="D2843" s="126" t="s">
        <v>12533</v>
      </c>
      <c r="E2843" s="127">
        <v>44410</v>
      </c>
      <c r="F2843" s="127">
        <v>44441</v>
      </c>
      <c r="G2843" s="129">
        <v>3519520</v>
      </c>
    </row>
    <row r="2844" spans="1:7" x14ac:dyDescent="0.35">
      <c r="A2844" s="125" t="s">
        <v>13043</v>
      </c>
      <c r="B2844" s="125" t="s">
        <v>13108</v>
      </c>
      <c r="C2844" s="125" t="s">
        <v>13109</v>
      </c>
      <c r="D2844" s="126" t="s">
        <v>13111</v>
      </c>
      <c r="E2844" s="127">
        <v>44440</v>
      </c>
      <c r="F2844" s="127">
        <v>44470</v>
      </c>
      <c r="G2844" s="129">
        <v>3913864</v>
      </c>
    </row>
    <row r="2845" spans="1:7" x14ac:dyDescent="0.35">
      <c r="A2845" s="125" t="s">
        <v>13043</v>
      </c>
      <c r="B2845" s="125" t="s">
        <v>12157</v>
      </c>
      <c r="C2845" s="125" t="s">
        <v>12158</v>
      </c>
      <c r="D2845" s="126" t="s">
        <v>12212</v>
      </c>
      <c r="E2845" s="127">
        <v>43998</v>
      </c>
      <c r="F2845" s="127">
        <v>44028</v>
      </c>
      <c r="G2845" s="129">
        <v>1429497</v>
      </c>
    </row>
    <row r="2846" spans="1:7" x14ac:dyDescent="0.35">
      <c r="A2846" s="125" t="s">
        <v>13043</v>
      </c>
      <c r="B2846" s="125" t="s">
        <v>12157</v>
      </c>
      <c r="C2846" s="125" t="s">
        <v>12158</v>
      </c>
      <c r="D2846" s="126" t="s">
        <v>12214</v>
      </c>
      <c r="E2846" s="127">
        <v>44018</v>
      </c>
      <c r="F2846" s="127">
        <v>44049</v>
      </c>
      <c r="G2846" s="129">
        <v>1429497</v>
      </c>
    </row>
    <row r="2847" spans="1:7" x14ac:dyDescent="0.35">
      <c r="A2847" s="125" t="s">
        <v>13043</v>
      </c>
      <c r="B2847" s="125" t="s">
        <v>12157</v>
      </c>
      <c r="C2847" s="125" t="s">
        <v>12158</v>
      </c>
      <c r="D2847" s="126" t="s">
        <v>12215</v>
      </c>
      <c r="E2847" s="127">
        <v>44034</v>
      </c>
      <c r="F2847" s="127">
        <v>44065</v>
      </c>
      <c r="G2847" s="129">
        <v>1429497</v>
      </c>
    </row>
    <row r="2848" spans="1:7" x14ac:dyDescent="0.35">
      <c r="A2848" s="125" t="s">
        <v>13043</v>
      </c>
      <c r="B2848" s="125" t="s">
        <v>13112</v>
      </c>
      <c r="C2848" s="125" t="s">
        <v>13113</v>
      </c>
      <c r="D2848" s="126" t="s">
        <v>13114</v>
      </c>
      <c r="E2848" s="127">
        <v>43649</v>
      </c>
      <c r="F2848" s="127">
        <v>43680</v>
      </c>
      <c r="G2848" s="129">
        <v>183142.66</v>
      </c>
    </row>
    <row r="2849" spans="1:7" x14ac:dyDescent="0.35">
      <c r="A2849" s="125" t="s">
        <v>13043</v>
      </c>
      <c r="B2849" s="125" t="s">
        <v>13112</v>
      </c>
      <c r="C2849" s="125" t="s">
        <v>13113</v>
      </c>
      <c r="D2849" s="126" t="s">
        <v>13115</v>
      </c>
      <c r="E2849" s="127">
        <v>43649</v>
      </c>
      <c r="F2849" s="127">
        <v>43680</v>
      </c>
      <c r="G2849" s="129">
        <v>383130</v>
      </c>
    </row>
    <row r="2850" spans="1:7" x14ac:dyDescent="0.35">
      <c r="A2850" s="125" t="s">
        <v>13043</v>
      </c>
      <c r="B2850" s="125" t="s">
        <v>13112</v>
      </c>
      <c r="C2850" s="125" t="s">
        <v>13113</v>
      </c>
      <c r="D2850" s="126" t="s">
        <v>13116</v>
      </c>
      <c r="E2850" s="127">
        <v>43649</v>
      </c>
      <c r="F2850" s="127">
        <v>43680</v>
      </c>
      <c r="G2850" s="129">
        <v>313830</v>
      </c>
    </row>
    <row r="2851" spans="1:7" x14ac:dyDescent="0.35">
      <c r="A2851" s="125" t="s">
        <v>13043</v>
      </c>
      <c r="B2851" s="125" t="s">
        <v>13112</v>
      </c>
      <c r="C2851" s="125" t="s">
        <v>13113</v>
      </c>
      <c r="D2851" s="126" t="s">
        <v>13117</v>
      </c>
      <c r="E2851" s="127">
        <v>43686</v>
      </c>
      <c r="F2851" s="127">
        <v>43717</v>
      </c>
      <c r="G2851" s="129">
        <v>1009305</v>
      </c>
    </row>
    <row r="2852" spans="1:7" x14ac:dyDescent="0.35">
      <c r="A2852" s="125" t="s">
        <v>13043</v>
      </c>
      <c r="B2852" s="125" t="s">
        <v>13112</v>
      </c>
      <c r="C2852" s="125" t="s">
        <v>13113</v>
      </c>
      <c r="D2852" s="126" t="s">
        <v>13118</v>
      </c>
      <c r="E2852" s="127">
        <v>43686</v>
      </c>
      <c r="F2852" s="127">
        <v>43717</v>
      </c>
      <c r="G2852" s="129">
        <v>1090485</v>
      </c>
    </row>
    <row r="2853" spans="1:7" x14ac:dyDescent="0.35">
      <c r="A2853" s="125" t="s">
        <v>13043</v>
      </c>
      <c r="B2853" s="125" t="s">
        <v>13112</v>
      </c>
      <c r="C2853" s="125" t="s">
        <v>13113</v>
      </c>
      <c r="D2853" s="126" t="s">
        <v>13119</v>
      </c>
      <c r="E2853" s="127">
        <v>43739</v>
      </c>
      <c r="F2853" s="127">
        <v>43770</v>
      </c>
      <c r="G2853" s="129">
        <v>724003</v>
      </c>
    </row>
    <row r="2854" spans="1:7" x14ac:dyDescent="0.35">
      <c r="A2854" s="125" t="s">
        <v>13043</v>
      </c>
      <c r="B2854" s="125" t="s">
        <v>13112</v>
      </c>
      <c r="C2854" s="125" t="s">
        <v>13113</v>
      </c>
      <c r="D2854" s="126" t="s">
        <v>13120</v>
      </c>
      <c r="E2854" s="127">
        <v>43739</v>
      </c>
      <c r="F2854" s="127">
        <v>43770</v>
      </c>
      <c r="G2854" s="129">
        <v>109890</v>
      </c>
    </row>
    <row r="2855" spans="1:7" x14ac:dyDescent="0.35">
      <c r="A2855" s="125" t="s">
        <v>13043</v>
      </c>
      <c r="B2855" s="125" t="s">
        <v>13112</v>
      </c>
      <c r="C2855" s="125" t="s">
        <v>13113</v>
      </c>
      <c r="D2855" s="126" t="s">
        <v>13121</v>
      </c>
      <c r="E2855" s="127">
        <v>43774</v>
      </c>
      <c r="F2855" s="127">
        <v>43804</v>
      </c>
      <c r="G2855" s="129">
        <v>675199</v>
      </c>
    </row>
    <row r="2856" spans="1:7" x14ac:dyDescent="0.35">
      <c r="A2856" s="125" t="s">
        <v>13043</v>
      </c>
      <c r="B2856" s="125" t="s">
        <v>13112</v>
      </c>
      <c r="C2856" s="125" t="s">
        <v>13113</v>
      </c>
      <c r="D2856" s="126" t="s">
        <v>13122</v>
      </c>
      <c r="E2856" s="127">
        <v>43787</v>
      </c>
      <c r="F2856" s="127">
        <v>43817</v>
      </c>
      <c r="G2856" s="129">
        <v>261360</v>
      </c>
    </row>
    <row r="2857" spans="1:7" x14ac:dyDescent="0.35">
      <c r="A2857" s="125" t="s">
        <v>13043</v>
      </c>
      <c r="B2857" s="125" t="s">
        <v>13112</v>
      </c>
      <c r="C2857" s="125" t="s">
        <v>13113</v>
      </c>
      <c r="D2857" s="126" t="s">
        <v>13123</v>
      </c>
      <c r="E2857" s="127">
        <v>43881</v>
      </c>
      <c r="F2857" s="127">
        <v>43910</v>
      </c>
      <c r="G2857" s="129">
        <v>591095</v>
      </c>
    </row>
    <row r="2858" spans="1:7" x14ac:dyDescent="0.35">
      <c r="A2858" s="125" t="s">
        <v>13043</v>
      </c>
      <c r="B2858" s="125" t="s">
        <v>13112</v>
      </c>
      <c r="C2858" s="125" t="s">
        <v>13113</v>
      </c>
      <c r="D2858" s="126" t="s">
        <v>13124</v>
      </c>
      <c r="E2858" s="127">
        <v>43958</v>
      </c>
      <c r="F2858" s="127">
        <v>43989</v>
      </c>
      <c r="G2858" s="129">
        <v>91827</v>
      </c>
    </row>
    <row r="2859" spans="1:7" x14ac:dyDescent="0.35">
      <c r="A2859" s="125" t="s">
        <v>13043</v>
      </c>
      <c r="B2859" s="125" t="s">
        <v>13125</v>
      </c>
      <c r="C2859" s="125" t="s">
        <v>13126</v>
      </c>
      <c r="D2859" s="126" t="s">
        <v>12031</v>
      </c>
      <c r="E2859" s="127">
        <v>44175</v>
      </c>
      <c r="F2859" s="127">
        <v>44206</v>
      </c>
      <c r="G2859" s="129">
        <v>8370</v>
      </c>
    </row>
    <row r="2860" spans="1:7" x14ac:dyDescent="0.35">
      <c r="A2860" s="125" t="s">
        <v>13043</v>
      </c>
      <c r="B2860" s="125" t="s">
        <v>12286</v>
      </c>
      <c r="C2860" s="125" t="s">
        <v>12287</v>
      </c>
      <c r="D2860" s="126" t="s">
        <v>13127</v>
      </c>
      <c r="E2860" s="127">
        <v>44410</v>
      </c>
      <c r="F2860" s="127">
        <v>44441</v>
      </c>
      <c r="G2860" s="129">
        <v>665455</v>
      </c>
    </row>
    <row r="2861" spans="1:7" x14ac:dyDescent="0.35">
      <c r="A2861" s="125" t="s">
        <v>13043</v>
      </c>
      <c r="B2861" s="125" t="s">
        <v>12286</v>
      </c>
      <c r="C2861" s="125" t="s">
        <v>12287</v>
      </c>
      <c r="D2861" s="126" t="s">
        <v>12953</v>
      </c>
      <c r="E2861" s="127">
        <v>44417</v>
      </c>
      <c r="F2861" s="127">
        <v>44448</v>
      </c>
      <c r="G2861" s="129">
        <v>699961</v>
      </c>
    </row>
    <row r="2862" spans="1:7" x14ac:dyDescent="0.35">
      <c r="A2862" s="125" t="s">
        <v>13043</v>
      </c>
      <c r="B2862" s="125" t="s">
        <v>12286</v>
      </c>
      <c r="C2862" s="125" t="s">
        <v>12287</v>
      </c>
      <c r="D2862" s="126" t="s">
        <v>12954</v>
      </c>
      <c r="E2862" s="127">
        <v>44426</v>
      </c>
      <c r="F2862" s="127">
        <v>44457</v>
      </c>
      <c r="G2862" s="129">
        <v>798547</v>
      </c>
    </row>
    <row r="2863" spans="1:7" x14ac:dyDescent="0.35">
      <c r="A2863" s="125" t="s">
        <v>13043</v>
      </c>
      <c r="B2863" s="125" t="s">
        <v>12286</v>
      </c>
      <c r="C2863" s="125" t="s">
        <v>12287</v>
      </c>
      <c r="D2863" s="126" t="s">
        <v>13128</v>
      </c>
      <c r="E2863" s="127">
        <v>44433</v>
      </c>
      <c r="F2863" s="127">
        <v>44464</v>
      </c>
      <c r="G2863" s="129">
        <v>576728</v>
      </c>
    </row>
    <row r="2864" spans="1:7" x14ac:dyDescent="0.35">
      <c r="A2864" s="125" t="s">
        <v>13043</v>
      </c>
      <c r="B2864" s="125" t="s">
        <v>12286</v>
      </c>
      <c r="C2864" s="125" t="s">
        <v>12287</v>
      </c>
      <c r="D2864" s="126" t="s">
        <v>13129</v>
      </c>
      <c r="E2864" s="127">
        <v>44440</v>
      </c>
      <c r="F2864" s="127">
        <v>44470</v>
      </c>
      <c r="G2864" s="129">
        <v>842910</v>
      </c>
    </row>
    <row r="2865" spans="1:7" x14ac:dyDescent="0.35">
      <c r="A2865" s="125" t="s">
        <v>13043</v>
      </c>
      <c r="B2865" s="125" t="s">
        <v>13130</v>
      </c>
      <c r="C2865" s="125" t="s">
        <v>13131</v>
      </c>
      <c r="D2865" s="126" t="s">
        <v>12358</v>
      </c>
      <c r="E2865" s="127">
        <v>43729</v>
      </c>
      <c r="F2865" s="127">
        <v>43759</v>
      </c>
      <c r="G2865" s="129">
        <v>2287195</v>
      </c>
    </row>
    <row r="2866" spans="1:7" x14ac:dyDescent="0.35">
      <c r="A2866" s="125" t="s">
        <v>13043</v>
      </c>
      <c r="B2866" s="125" t="s">
        <v>13132</v>
      </c>
      <c r="C2866" s="125" t="s">
        <v>13133</v>
      </c>
      <c r="D2866" s="126" t="s">
        <v>12827</v>
      </c>
      <c r="E2866" s="127">
        <v>44179</v>
      </c>
      <c r="F2866" s="127">
        <v>44210</v>
      </c>
      <c r="G2866" s="129">
        <v>867557</v>
      </c>
    </row>
    <row r="2867" spans="1:7" x14ac:dyDescent="0.35">
      <c r="A2867" s="125" t="s">
        <v>13043</v>
      </c>
      <c r="B2867" s="125" t="s">
        <v>13134</v>
      </c>
      <c r="C2867" s="125" t="s">
        <v>13135</v>
      </c>
      <c r="D2867" s="126" t="s">
        <v>13136</v>
      </c>
      <c r="E2867" s="127">
        <v>43529</v>
      </c>
      <c r="F2867" s="127">
        <v>43560</v>
      </c>
      <c r="G2867" s="129">
        <v>0.1</v>
      </c>
    </row>
    <row r="2868" spans="1:7" x14ac:dyDescent="0.35">
      <c r="A2868" s="125" t="s">
        <v>13043</v>
      </c>
      <c r="B2868" s="125" t="s">
        <v>13134</v>
      </c>
      <c r="C2868" s="125" t="s">
        <v>13135</v>
      </c>
      <c r="D2868" s="126" t="s">
        <v>13137</v>
      </c>
      <c r="E2868" s="127">
        <v>43563</v>
      </c>
      <c r="F2868" s="127">
        <v>43593</v>
      </c>
      <c r="G2868" s="129">
        <v>0.1</v>
      </c>
    </row>
    <row r="2869" spans="1:7" x14ac:dyDescent="0.35">
      <c r="A2869" s="125" t="s">
        <v>13043</v>
      </c>
      <c r="B2869" s="125" t="s">
        <v>13134</v>
      </c>
      <c r="C2869" s="125" t="s">
        <v>13135</v>
      </c>
      <c r="D2869" s="126" t="s">
        <v>11816</v>
      </c>
      <c r="E2869" s="127">
        <v>43984</v>
      </c>
      <c r="F2869" s="127">
        <v>44014</v>
      </c>
      <c r="G2869" s="129">
        <v>841500</v>
      </c>
    </row>
    <row r="2870" spans="1:7" x14ac:dyDescent="0.35">
      <c r="A2870" s="125" t="s">
        <v>13043</v>
      </c>
      <c r="B2870" s="125" t="s">
        <v>13134</v>
      </c>
      <c r="C2870" s="125" t="s">
        <v>13135</v>
      </c>
      <c r="D2870" s="126" t="s">
        <v>11216</v>
      </c>
      <c r="E2870" s="127">
        <v>44016</v>
      </c>
      <c r="F2870" s="127">
        <v>44047</v>
      </c>
      <c r="G2870" s="129">
        <v>712800</v>
      </c>
    </row>
    <row r="2871" spans="1:7" x14ac:dyDescent="0.35">
      <c r="A2871" s="125" t="s">
        <v>13043</v>
      </c>
      <c r="B2871" s="125" t="s">
        <v>13134</v>
      </c>
      <c r="C2871" s="125" t="s">
        <v>13135</v>
      </c>
      <c r="D2871" s="126" t="s">
        <v>11217</v>
      </c>
      <c r="E2871" s="127">
        <v>44046</v>
      </c>
      <c r="F2871" s="127">
        <v>44077</v>
      </c>
      <c r="G2871" s="129">
        <v>792000</v>
      </c>
    </row>
    <row r="2872" spans="1:7" x14ac:dyDescent="0.35">
      <c r="A2872" s="125" t="s">
        <v>13043</v>
      </c>
      <c r="B2872" s="125" t="s">
        <v>13134</v>
      </c>
      <c r="C2872" s="125" t="s">
        <v>13135</v>
      </c>
      <c r="D2872" s="126" t="s">
        <v>13138</v>
      </c>
      <c r="E2872" s="127">
        <v>44105</v>
      </c>
      <c r="F2872" s="127">
        <v>44136</v>
      </c>
      <c r="G2872" s="129">
        <v>712800</v>
      </c>
    </row>
    <row r="2873" spans="1:7" x14ac:dyDescent="0.35">
      <c r="A2873" s="125" t="s">
        <v>13043</v>
      </c>
      <c r="B2873" s="125" t="s">
        <v>13139</v>
      </c>
      <c r="C2873" s="125" t="s">
        <v>13140</v>
      </c>
      <c r="D2873" s="126" t="s">
        <v>11871</v>
      </c>
      <c r="E2873" s="127">
        <v>43714</v>
      </c>
      <c r="F2873" s="127">
        <v>43744</v>
      </c>
      <c r="G2873" s="129">
        <v>1730184</v>
      </c>
    </row>
    <row r="2874" spans="1:7" x14ac:dyDescent="0.35">
      <c r="A2874" s="125" t="s">
        <v>13043</v>
      </c>
      <c r="B2874" s="125" t="s">
        <v>13141</v>
      </c>
      <c r="C2874" s="125" t="s">
        <v>13142</v>
      </c>
      <c r="D2874" s="126" t="s">
        <v>12378</v>
      </c>
      <c r="E2874" s="127">
        <v>44408</v>
      </c>
      <c r="F2874" s="127">
        <v>44440</v>
      </c>
      <c r="G2874" s="129">
        <v>525032</v>
      </c>
    </row>
    <row r="2875" spans="1:7" x14ac:dyDescent="0.35">
      <c r="A2875" s="125" t="s">
        <v>13043</v>
      </c>
      <c r="B2875" s="125" t="s">
        <v>13141</v>
      </c>
      <c r="C2875" s="125" t="s">
        <v>13142</v>
      </c>
      <c r="D2875" s="126" t="s">
        <v>12077</v>
      </c>
      <c r="E2875" s="127">
        <v>44420</v>
      </c>
      <c r="F2875" s="127">
        <v>44451</v>
      </c>
      <c r="G2875" s="129">
        <v>1468477</v>
      </c>
    </row>
    <row r="2876" spans="1:7" x14ac:dyDescent="0.35">
      <c r="A2876" s="125" t="s">
        <v>13043</v>
      </c>
      <c r="B2876" s="125" t="s">
        <v>13143</v>
      </c>
      <c r="C2876" s="125" t="s">
        <v>13144</v>
      </c>
      <c r="D2876" s="126" t="s">
        <v>13145</v>
      </c>
      <c r="E2876" s="127">
        <v>44439</v>
      </c>
      <c r="F2876" s="127">
        <v>44439</v>
      </c>
      <c r="G2876" s="129">
        <v>1069200</v>
      </c>
    </row>
    <row r="2877" spans="1:7" x14ac:dyDescent="0.35">
      <c r="A2877" s="125" t="s">
        <v>13043</v>
      </c>
      <c r="B2877" s="125" t="s">
        <v>13143</v>
      </c>
      <c r="C2877" s="125" t="s">
        <v>13144</v>
      </c>
      <c r="D2877" s="126" t="s">
        <v>13146</v>
      </c>
      <c r="E2877" s="127">
        <v>44439</v>
      </c>
      <c r="F2877" s="127">
        <v>44439</v>
      </c>
      <c r="G2877" s="129">
        <v>534600</v>
      </c>
    </row>
    <row r="2878" spans="1:7" x14ac:dyDescent="0.35">
      <c r="A2878" s="125" t="s">
        <v>13043</v>
      </c>
      <c r="B2878" s="125" t="s">
        <v>13143</v>
      </c>
      <c r="C2878" s="125" t="s">
        <v>13144</v>
      </c>
      <c r="D2878" s="126" t="s">
        <v>13147</v>
      </c>
      <c r="E2878" s="127">
        <v>44439</v>
      </c>
      <c r="F2878" s="127">
        <v>44439</v>
      </c>
      <c r="G2878" s="129">
        <v>742500</v>
      </c>
    </row>
    <row r="2879" spans="1:7" x14ac:dyDescent="0.35">
      <c r="A2879" s="125" t="s">
        <v>13043</v>
      </c>
      <c r="B2879" s="125" t="s">
        <v>13143</v>
      </c>
      <c r="C2879" s="125" t="s">
        <v>13144</v>
      </c>
      <c r="D2879" s="126" t="s">
        <v>13148</v>
      </c>
      <c r="E2879" s="127">
        <v>44439</v>
      </c>
      <c r="F2879" s="127">
        <v>44439</v>
      </c>
      <c r="G2879" s="129">
        <v>297000</v>
      </c>
    </row>
    <row r="2880" spans="1:7" x14ac:dyDescent="0.35">
      <c r="A2880" s="125" t="s">
        <v>13043</v>
      </c>
      <c r="B2880" s="125" t="s">
        <v>13149</v>
      </c>
      <c r="C2880" s="125" t="s">
        <v>13150</v>
      </c>
      <c r="D2880" s="126" t="s">
        <v>12800</v>
      </c>
      <c r="E2880" s="127">
        <v>44319</v>
      </c>
      <c r="F2880" s="127">
        <v>44350</v>
      </c>
      <c r="G2880" s="129">
        <v>3105459</v>
      </c>
    </row>
    <row r="2881" spans="1:7" x14ac:dyDescent="0.35">
      <c r="A2881" s="125" t="s">
        <v>13043</v>
      </c>
      <c r="B2881" s="125" t="s">
        <v>13149</v>
      </c>
      <c r="C2881" s="125" t="s">
        <v>13150</v>
      </c>
      <c r="D2881" s="126" t="s">
        <v>12801</v>
      </c>
      <c r="E2881" s="127">
        <v>44342</v>
      </c>
      <c r="F2881" s="127">
        <v>44373</v>
      </c>
      <c r="G2881" s="129">
        <v>3277984</v>
      </c>
    </row>
    <row r="2882" spans="1:7" x14ac:dyDescent="0.35">
      <c r="A2882" s="125" t="s">
        <v>13043</v>
      </c>
      <c r="B2882" s="125" t="s">
        <v>13149</v>
      </c>
      <c r="C2882" s="125" t="s">
        <v>13150</v>
      </c>
      <c r="D2882" s="126" t="s">
        <v>13151</v>
      </c>
      <c r="E2882" s="127">
        <v>44362</v>
      </c>
      <c r="F2882" s="127">
        <v>44392</v>
      </c>
      <c r="G2882" s="129">
        <v>2242831</v>
      </c>
    </row>
    <row r="2883" spans="1:7" x14ac:dyDescent="0.35">
      <c r="A2883" s="125" t="s">
        <v>13043</v>
      </c>
      <c r="B2883" s="125" t="s">
        <v>13149</v>
      </c>
      <c r="C2883" s="125" t="s">
        <v>13150</v>
      </c>
      <c r="D2883" s="126" t="s">
        <v>12180</v>
      </c>
      <c r="E2883" s="127">
        <v>44383</v>
      </c>
      <c r="F2883" s="127">
        <v>44414</v>
      </c>
      <c r="G2883" s="129">
        <v>2587882</v>
      </c>
    </row>
    <row r="2884" spans="1:7" x14ac:dyDescent="0.35">
      <c r="A2884" s="125" t="s">
        <v>13043</v>
      </c>
      <c r="B2884" s="125" t="s">
        <v>13149</v>
      </c>
      <c r="C2884" s="125" t="s">
        <v>13150</v>
      </c>
      <c r="D2884" s="126" t="s">
        <v>12181</v>
      </c>
      <c r="E2884" s="127">
        <v>44404</v>
      </c>
      <c r="F2884" s="127">
        <v>44435</v>
      </c>
      <c r="G2884" s="129">
        <v>3277984</v>
      </c>
    </row>
    <row r="2885" spans="1:7" x14ac:dyDescent="0.35">
      <c r="A2885" s="125" t="s">
        <v>13043</v>
      </c>
      <c r="B2885" s="125" t="s">
        <v>13149</v>
      </c>
      <c r="C2885" s="125" t="s">
        <v>13150</v>
      </c>
      <c r="D2885" s="126" t="s">
        <v>12183</v>
      </c>
      <c r="E2885" s="127">
        <v>44434</v>
      </c>
      <c r="F2885" s="127">
        <v>44465</v>
      </c>
      <c r="G2885" s="129">
        <v>1207678</v>
      </c>
    </row>
    <row r="2886" spans="1:7" x14ac:dyDescent="0.35">
      <c r="A2886" s="125" t="s">
        <v>13043</v>
      </c>
      <c r="B2886" s="125" t="s">
        <v>13152</v>
      </c>
      <c r="C2886" s="125" t="s">
        <v>13153</v>
      </c>
      <c r="D2886" s="126" t="s">
        <v>13154</v>
      </c>
      <c r="E2886" s="127">
        <v>44408</v>
      </c>
      <c r="F2886" s="127">
        <v>44440</v>
      </c>
      <c r="G2886" s="129">
        <v>1328281</v>
      </c>
    </row>
    <row r="2887" spans="1:7" x14ac:dyDescent="0.35">
      <c r="A2887" s="125" t="s">
        <v>13043</v>
      </c>
      <c r="B2887" s="125" t="s">
        <v>13152</v>
      </c>
      <c r="C2887" s="125" t="s">
        <v>13153</v>
      </c>
      <c r="D2887" s="126" t="s">
        <v>13155</v>
      </c>
      <c r="E2887" s="127">
        <v>44420</v>
      </c>
      <c r="F2887" s="127">
        <v>44451</v>
      </c>
      <c r="G2887" s="129">
        <v>1125297</v>
      </c>
    </row>
    <row r="2888" spans="1:7" x14ac:dyDescent="0.35">
      <c r="A2888" s="125" t="s">
        <v>13043</v>
      </c>
      <c r="B2888" s="125" t="s">
        <v>13156</v>
      </c>
      <c r="C2888" s="125" t="s">
        <v>13157</v>
      </c>
      <c r="D2888" s="126" t="s">
        <v>13158</v>
      </c>
      <c r="E2888" s="127">
        <v>44104</v>
      </c>
      <c r="F2888" s="127">
        <v>44134</v>
      </c>
      <c r="G2888" s="129">
        <v>902</v>
      </c>
    </row>
    <row r="2889" spans="1:7" x14ac:dyDescent="0.35">
      <c r="A2889" s="125" t="s">
        <v>13043</v>
      </c>
      <c r="B2889" s="125" t="s">
        <v>12557</v>
      </c>
      <c r="C2889" s="125" t="s">
        <v>12558</v>
      </c>
      <c r="D2889" s="126" t="s">
        <v>13159</v>
      </c>
      <c r="E2889" s="127">
        <v>44313</v>
      </c>
      <c r="F2889" s="127">
        <v>44343</v>
      </c>
      <c r="G2889" s="129">
        <v>2280733</v>
      </c>
    </row>
    <row r="2890" spans="1:7" x14ac:dyDescent="0.35">
      <c r="A2890" s="125" t="s">
        <v>13043</v>
      </c>
      <c r="B2890" s="125" t="s">
        <v>12557</v>
      </c>
      <c r="C2890" s="125" t="s">
        <v>12558</v>
      </c>
      <c r="D2890" s="126" t="s">
        <v>13160</v>
      </c>
      <c r="E2890" s="127">
        <v>44343</v>
      </c>
      <c r="F2890" s="127">
        <v>44374</v>
      </c>
      <c r="G2890" s="129">
        <v>3450510</v>
      </c>
    </row>
    <row r="2891" spans="1:7" x14ac:dyDescent="0.35">
      <c r="A2891" s="125" t="s">
        <v>13043</v>
      </c>
      <c r="B2891" s="125" t="s">
        <v>12557</v>
      </c>
      <c r="C2891" s="125" t="s">
        <v>12558</v>
      </c>
      <c r="D2891" s="126" t="s">
        <v>13161</v>
      </c>
      <c r="E2891" s="127">
        <v>44343</v>
      </c>
      <c r="F2891" s="127">
        <v>44374</v>
      </c>
      <c r="G2891" s="129">
        <v>414061</v>
      </c>
    </row>
    <row r="2892" spans="1:7" x14ac:dyDescent="0.35">
      <c r="A2892" s="125" t="s">
        <v>13043</v>
      </c>
      <c r="B2892" s="125" t="s">
        <v>12557</v>
      </c>
      <c r="C2892" s="125" t="s">
        <v>12558</v>
      </c>
      <c r="D2892" s="126" t="s">
        <v>13162</v>
      </c>
      <c r="E2892" s="127">
        <v>44372</v>
      </c>
      <c r="F2892" s="127">
        <v>44402</v>
      </c>
      <c r="G2892" s="129">
        <v>3450510</v>
      </c>
    </row>
    <row r="2893" spans="1:7" x14ac:dyDescent="0.35">
      <c r="A2893" s="125" t="s">
        <v>13043</v>
      </c>
      <c r="B2893" s="125" t="s">
        <v>12557</v>
      </c>
      <c r="C2893" s="125" t="s">
        <v>12558</v>
      </c>
      <c r="D2893" s="126" t="s">
        <v>12237</v>
      </c>
      <c r="E2893" s="127">
        <v>44401</v>
      </c>
      <c r="F2893" s="127">
        <v>44432</v>
      </c>
      <c r="G2893" s="129">
        <v>3450510</v>
      </c>
    </row>
    <row r="2894" spans="1:7" x14ac:dyDescent="0.35">
      <c r="A2894" s="125" t="s">
        <v>13043</v>
      </c>
      <c r="B2894" s="125" t="s">
        <v>12557</v>
      </c>
      <c r="C2894" s="125" t="s">
        <v>12558</v>
      </c>
      <c r="D2894" s="126" t="s">
        <v>13163</v>
      </c>
      <c r="E2894" s="127">
        <v>44404</v>
      </c>
      <c r="F2894" s="127">
        <v>44435</v>
      </c>
      <c r="G2894" s="129">
        <v>1897780</v>
      </c>
    </row>
    <row r="2895" spans="1:7" x14ac:dyDescent="0.35">
      <c r="A2895" s="125" t="s">
        <v>13043</v>
      </c>
      <c r="B2895" s="125" t="s">
        <v>13164</v>
      </c>
      <c r="C2895" s="125" t="s">
        <v>13165</v>
      </c>
      <c r="D2895" s="126" t="s">
        <v>13166</v>
      </c>
      <c r="E2895" s="127">
        <v>43535</v>
      </c>
      <c r="F2895" s="127">
        <v>43566</v>
      </c>
      <c r="G2895" s="129">
        <v>0.38</v>
      </c>
    </row>
    <row r="2896" spans="1:7" x14ac:dyDescent="0.35">
      <c r="A2896" s="125" t="s">
        <v>13043</v>
      </c>
      <c r="B2896" s="125" t="s">
        <v>13164</v>
      </c>
      <c r="C2896" s="125" t="s">
        <v>13165</v>
      </c>
      <c r="D2896" s="126" t="s">
        <v>13167</v>
      </c>
      <c r="E2896" s="127">
        <v>43630</v>
      </c>
      <c r="F2896" s="127">
        <v>43660</v>
      </c>
      <c r="G2896" s="129">
        <v>23427925</v>
      </c>
    </row>
    <row r="2897" spans="1:7" x14ac:dyDescent="0.35">
      <c r="A2897" s="125" t="s">
        <v>13043</v>
      </c>
      <c r="B2897" s="125" t="s">
        <v>13164</v>
      </c>
      <c r="C2897" s="125" t="s">
        <v>13165</v>
      </c>
      <c r="D2897" s="126" t="s">
        <v>13168</v>
      </c>
      <c r="E2897" s="127">
        <v>43660</v>
      </c>
      <c r="F2897" s="127">
        <v>43691</v>
      </c>
      <c r="G2897" s="129">
        <v>36790816</v>
      </c>
    </row>
    <row r="2898" spans="1:7" x14ac:dyDescent="0.35">
      <c r="A2898" s="125" t="s">
        <v>13043</v>
      </c>
      <c r="B2898" s="125" t="s">
        <v>13164</v>
      </c>
      <c r="C2898" s="125" t="s">
        <v>13165</v>
      </c>
      <c r="D2898" s="126" t="s">
        <v>13169</v>
      </c>
      <c r="E2898" s="127">
        <v>43691</v>
      </c>
      <c r="F2898" s="127">
        <v>43722</v>
      </c>
      <c r="G2898" s="129">
        <v>41218609</v>
      </c>
    </row>
    <row r="2899" spans="1:7" x14ac:dyDescent="0.35">
      <c r="A2899" s="125" t="s">
        <v>13043</v>
      </c>
      <c r="B2899" s="125" t="s">
        <v>13164</v>
      </c>
      <c r="C2899" s="125" t="s">
        <v>13165</v>
      </c>
      <c r="D2899" s="126" t="s">
        <v>13170</v>
      </c>
      <c r="E2899" s="127">
        <v>43717</v>
      </c>
      <c r="F2899" s="127">
        <v>43747</v>
      </c>
      <c r="G2899" s="129">
        <v>25715665</v>
      </c>
    </row>
    <row r="2900" spans="1:7" x14ac:dyDescent="0.35">
      <c r="A2900" s="125" t="s">
        <v>13043</v>
      </c>
      <c r="B2900" s="125" t="s">
        <v>13164</v>
      </c>
      <c r="C2900" s="125" t="s">
        <v>13165</v>
      </c>
      <c r="D2900" s="126" t="s">
        <v>13171</v>
      </c>
      <c r="E2900" s="127">
        <v>43753</v>
      </c>
      <c r="F2900" s="127">
        <v>43784</v>
      </c>
      <c r="G2900" s="129">
        <v>24221299</v>
      </c>
    </row>
    <row r="2901" spans="1:7" x14ac:dyDescent="0.35">
      <c r="A2901" s="125" t="s">
        <v>13043</v>
      </c>
      <c r="B2901" s="125" t="s">
        <v>13164</v>
      </c>
      <c r="C2901" s="125" t="s">
        <v>13165</v>
      </c>
      <c r="D2901" s="126" t="s">
        <v>13172</v>
      </c>
      <c r="E2901" s="127">
        <v>43787</v>
      </c>
      <c r="F2901" s="127">
        <v>43817</v>
      </c>
      <c r="G2901" s="129">
        <v>14316461</v>
      </c>
    </row>
    <row r="2902" spans="1:7" x14ac:dyDescent="0.35">
      <c r="A2902" s="125" t="s">
        <v>13043</v>
      </c>
      <c r="B2902" s="125" t="s">
        <v>13173</v>
      </c>
      <c r="C2902" s="125" t="s">
        <v>13174</v>
      </c>
      <c r="D2902" s="126" t="s">
        <v>12988</v>
      </c>
      <c r="E2902" s="127">
        <v>43697</v>
      </c>
      <c r="F2902" s="127">
        <v>43728</v>
      </c>
      <c r="G2902" s="129">
        <v>1730184</v>
      </c>
    </row>
    <row r="2903" spans="1:7" x14ac:dyDescent="0.35">
      <c r="A2903" s="125" t="s">
        <v>13043</v>
      </c>
      <c r="B2903" s="125" t="s">
        <v>13173</v>
      </c>
      <c r="C2903" s="125" t="s">
        <v>13174</v>
      </c>
      <c r="D2903" s="126" t="s">
        <v>13175</v>
      </c>
      <c r="E2903" s="127">
        <v>43726</v>
      </c>
      <c r="F2903" s="127">
        <v>43756</v>
      </c>
      <c r="G2903" s="129">
        <v>1410452</v>
      </c>
    </row>
    <row r="2904" spans="1:7" x14ac:dyDescent="0.35">
      <c r="A2904" s="125" t="s">
        <v>13043</v>
      </c>
      <c r="B2904" s="125" t="s">
        <v>13173</v>
      </c>
      <c r="C2904" s="125" t="s">
        <v>13174</v>
      </c>
      <c r="D2904" s="126" t="s">
        <v>13176</v>
      </c>
      <c r="E2904" s="127">
        <v>43726</v>
      </c>
      <c r="F2904" s="127">
        <v>43756</v>
      </c>
      <c r="G2904" s="129">
        <v>1543543</v>
      </c>
    </row>
    <row r="2905" spans="1:7" x14ac:dyDescent="0.35">
      <c r="A2905" s="125" t="s">
        <v>13043</v>
      </c>
      <c r="B2905" s="125" t="s">
        <v>13177</v>
      </c>
      <c r="C2905" s="125" t="s">
        <v>13178</v>
      </c>
      <c r="D2905" s="126" t="s">
        <v>11608</v>
      </c>
      <c r="E2905" s="127">
        <v>44410</v>
      </c>
      <c r="F2905" s="127">
        <v>44441</v>
      </c>
      <c r="G2905" s="129">
        <v>2262549</v>
      </c>
    </row>
    <row r="2906" spans="1:7" x14ac:dyDescent="0.35">
      <c r="A2906" s="125" t="s">
        <v>13043</v>
      </c>
      <c r="B2906" s="125" t="s">
        <v>13179</v>
      </c>
      <c r="C2906" s="125" t="s">
        <v>13180</v>
      </c>
      <c r="D2906" s="126" t="s">
        <v>12010</v>
      </c>
      <c r="E2906" s="127">
        <v>43770</v>
      </c>
      <c r="F2906" s="127">
        <v>43800</v>
      </c>
      <c r="G2906" s="129">
        <v>673745</v>
      </c>
    </row>
    <row r="2907" spans="1:7" x14ac:dyDescent="0.35">
      <c r="A2907" s="125" t="s">
        <v>13043</v>
      </c>
      <c r="B2907" s="125" t="s">
        <v>13181</v>
      </c>
      <c r="C2907" s="125" t="s">
        <v>13182</v>
      </c>
      <c r="D2907" s="126" t="s">
        <v>13183</v>
      </c>
      <c r="E2907" s="127">
        <v>44245</v>
      </c>
      <c r="F2907" s="127">
        <v>44273</v>
      </c>
      <c r="G2907" s="129">
        <v>7038</v>
      </c>
    </row>
    <row r="2908" spans="1:7" x14ac:dyDescent="0.35">
      <c r="A2908" s="125" t="s">
        <v>13043</v>
      </c>
      <c r="B2908" s="125" t="s">
        <v>13181</v>
      </c>
      <c r="C2908" s="125" t="s">
        <v>13182</v>
      </c>
      <c r="D2908" s="126" t="s">
        <v>13184</v>
      </c>
      <c r="E2908" s="127">
        <v>44245</v>
      </c>
      <c r="F2908" s="127">
        <v>44273</v>
      </c>
      <c r="G2908" s="129">
        <v>4140</v>
      </c>
    </row>
    <row r="2909" spans="1:7" x14ac:dyDescent="0.35">
      <c r="A2909" s="125" t="s">
        <v>13043</v>
      </c>
      <c r="B2909" s="125" t="s">
        <v>13185</v>
      </c>
      <c r="C2909" s="125" t="s">
        <v>13186</v>
      </c>
      <c r="D2909" s="126" t="s">
        <v>13187</v>
      </c>
      <c r="E2909" s="127">
        <v>43480</v>
      </c>
      <c r="F2909" s="127">
        <v>43495</v>
      </c>
      <c r="G2909" s="129">
        <v>1084446</v>
      </c>
    </row>
    <row r="2910" spans="1:7" x14ac:dyDescent="0.35">
      <c r="A2910" s="125" t="s">
        <v>13043</v>
      </c>
      <c r="B2910" s="125" t="s">
        <v>13185</v>
      </c>
      <c r="C2910" s="125" t="s">
        <v>13186</v>
      </c>
      <c r="D2910" s="126" t="s">
        <v>13188</v>
      </c>
      <c r="E2910" s="127">
        <v>43481</v>
      </c>
      <c r="F2910" s="127">
        <v>43497</v>
      </c>
      <c r="G2910" s="129">
        <v>1084446</v>
      </c>
    </row>
    <row r="2911" spans="1:7" x14ac:dyDescent="0.35">
      <c r="A2911" s="125" t="s">
        <v>13043</v>
      </c>
      <c r="B2911" s="125" t="s">
        <v>13185</v>
      </c>
      <c r="C2911" s="125" t="s">
        <v>13186</v>
      </c>
      <c r="D2911" s="126" t="s">
        <v>13189</v>
      </c>
      <c r="E2911" s="127">
        <v>43494</v>
      </c>
      <c r="F2911" s="127">
        <v>43510</v>
      </c>
      <c r="G2911" s="129">
        <v>1085370</v>
      </c>
    </row>
    <row r="2912" spans="1:7" x14ac:dyDescent="0.35">
      <c r="A2912" s="125" t="s">
        <v>13043</v>
      </c>
      <c r="B2912" s="125" t="s">
        <v>13185</v>
      </c>
      <c r="C2912" s="125" t="s">
        <v>13186</v>
      </c>
      <c r="D2912" s="126" t="s">
        <v>13190</v>
      </c>
      <c r="E2912" s="127">
        <v>43511</v>
      </c>
      <c r="F2912" s="127">
        <v>43524</v>
      </c>
      <c r="G2912" s="129">
        <v>148005</v>
      </c>
    </row>
    <row r="2913" spans="1:7" x14ac:dyDescent="0.35">
      <c r="A2913" s="125" t="s">
        <v>13043</v>
      </c>
      <c r="B2913" s="125" t="s">
        <v>13185</v>
      </c>
      <c r="C2913" s="125" t="s">
        <v>13186</v>
      </c>
      <c r="D2913" s="126" t="s">
        <v>13191</v>
      </c>
      <c r="E2913" s="127">
        <v>43605</v>
      </c>
      <c r="F2913" s="127">
        <v>43621</v>
      </c>
      <c r="G2913" s="129">
        <v>343032</v>
      </c>
    </row>
    <row r="2914" spans="1:7" x14ac:dyDescent="0.35">
      <c r="A2914" s="125" t="s">
        <v>13043</v>
      </c>
      <c r="B2914" s="125" t="s">
        <v>13185</v>
      </c>
      <c r="C2914" s="125" t="s">
        <v>13186</v>
      </c>
      <c r="D2914" s="126" t="s">
        <v>13192</v>
      </c>
      <c r="E2914" s="127">
        <v>43609</v>
      </c>
      <c r="F2914" s="127">
        <v>43625</v>
      </c>
      <c r="G2914" s="129">
        <v>285860</v>
      </c>
    </row>
    <row r="2915" spans="1:7" x14ac:dyDescent="0.35">
      <c r="A2915" s="125" t="s">
        <v>13043</v>
      </c>
      <c r="B2915" s="125" t="s">
        <v>13185</v>
      </c>
      <c r="C2915" s="125" t="s">
        <v>13186</v>
      </c>
      <c r="D2915" s="126" t="s">
        <v>13193</v>
      </c>
      <c r="E2915" s="127">
        <v>43609</v>
      </c>
      <c r="F2915" s="127">
        <v>43625</v>
      </c>
      <c r="G2915" s="129">
        <v>319000</v>
      </c>
    </row>
    <row r="2916" spans="1:7" x14ac:dyDescent="0.35">
      <c r="A2916" s="125" t="s">
        <v>13043</v>
      </c>
      <c r="B2916" s="125" t="s">
        <v>13185</v>
      </c>
      <c r="C2916" s="125" t="s">
        <v>13186</v>
      </c>
      <c r="D2916" s="126" t="s">
        <v>13194</v>
      </c>
      <c r="E2916" s="127">
        <v>43612</v>
      </c>
      <c r="F2916" s="127">
        <v>43628</v>
      </c>
      <c r="G2916" s="129">
        <v>712800</v>
      </c>
    </row>
    <row r="2917" spans="1:7" x14ac:dyDescent="0.35">
      <c r="A2917" s="125" t="s">
        <v>13043</v>
      </c>
      <c r="B2917" s="125" t="s">
        <v>13185</v>
      </c>
      <c r="C2917" s="125" t="s">
        <v>13186</v>
      </c>
      <c r="D2917" s="126" t="s">
        <v>13195</v>
      </c>
      <c r="E2917" s="127">
        <v>43621</v>
      </c>
      <c r="F2917" s="127">
        <v>43636</v>
      </c>
      <c r="G2917" s="129">
        <v>400204</v>
      </c>
    </row>
    <row r="2918" spans="1:7" x14ac:dyDescent="0.35">
      <c r="A2918" s="125" t="s">
        <v>13043</v>
      </c>
      <c r="B2918" s="125" t="s">
        <v>13185</v>
      </c>
      <c r="C2918" s="125" t="s">
        <v>13186</v>
      </c>
      <c r="D2918" s="126" t="s">
        <v>13196</v>
      </c>
      <c r="E2918" s="127">
        <v>43648</v>
      </c>
      <c r="F2918" s="127">
        <v>43663</v>
      </c>
      <c r="G2918" s="129">
        <v>1183032</v>
      </c>
    </row>
    <row r="2919" spans="1:7" x14ac:dyDescent="0.35">
      <c r="A2919" s="125" t="s">
        <v>13043</v>
      </c>
      <c r="B2919" s="125" t="s">
        <v>13197</v>
      </c>
      <c r="C2919" s="125" t="s">
        <v>13198</v>
      </c>
      <c r="D2919" s="126" t="s">
        <v>13199</v>
      </c>
      <c r="E2919" s="127">
        <v>44413</v>
      </c>
      <c r="F2919" s="127">
        <v>44444</v>
      </c>
      <c r="G2919" s="129">
        <v>2083127</v>
      </c>
    </row>
    <row r="2920" spans="1:7" x14ac:dyDescent="0.35">
      <c r="A2920" s="125" t="s">
        <v>13043</v>
      </c>
      <c r="B2920" s="125" t="s">
        <v>13200</v>
      </c>
      <c r="C2920" s="125" t="s">
        <v>13201</v>
      </c>
      <c r="D2920" s="126" t="s">
        <v>11837</v>
      </c>
      <c r="E2920" s="127">
        <v>44107</v>
      </c>
      <c r="F2920" s="127">
        <v>44138</v>
      </c>
      <c r="G2920" s="129">
        <v>199</v>
      </c>
    </row>
    <row r="2921" spans="1:7" x14ac:dyDescent="0.35">
      <c r="A2921" s="125" t="s">
        <v>13043</v>
      </c>
      <c r="B2921" s="125" t="s">
        <v>13202</v>
      </c>
      <c r="C2921" s="125" t="s">
        <v>13203</v>
      </c>
      <c r="D2921" s="126" t="s">
        <v>13204</v>
      </c>
      <c r="E2921" s="127">
        <v>44413</v>
      </c>
      <c r="F2921" s="127">
        <v>44444</v>
      </c>
      <c r="G2921" s="129">
        <v>1110677</v>
      </c>
    </row>
    <row r="2922" spans="1:7" x14ac:dyDescent="0.35">
      <c r="A2922" s="125" t="s">
        <v>13043</v>
      </c>
      <c r="B2922" s="125" t="s">
        <v>13202</v>
      </c>
      <c r="C2922" s="125" t="s">
        <v>13203</v>
      </c>
      <c r="D2922" s="126" t="s">
        <v>13205</v>
      </c>
      <c r="E2922" s="127">
        <v>44420</v>
      </c>
      <c r="F2922" s="127">
        <v>44451</v>
      </c>
      <c r="G2922" s="129">
        <v>277522</v>
      </c>
    </row>
    <row r="2923" spans="1:7" x14ac:dyDescent="0.35">
      <c r="A2923" s="125" t="s">
        <v>13043</v>
      </c>
      <c r="B2923" s="125" t="s">
        <v>13206</v>
      </c>
      <c r="C2923" s="125" t="s">
        <v>13207</v>
      </c>
      <c r="D2923" s="126" t="s">
        <v>13208</v>
      </c>
      <c r="E2923" s="127">
        <v>44021</v>
      </c>
      <c r="F2923" s="127">
        <v>44052</v>
      </c>
      <c r="G2923" s="129">
        <v>423551</v>
      </c>
    </row>
    <row r="2924" spans="1:7" x14ac:dyDescent="0.35">
      <c r="A2924" s="125" t="s">
        <v>13043</v>
      </c>
      <c r="B2924" s="125" t="s">
        <v>13209</v>
      </c>
      <c r="C2924" s="125" t="s">
        <v>13210</v>
      </c>
      <c r="D2924" s="126" t="s">
        <v>12147</v>
      </c>
      <c r="E2924" s="127">
        <v>44175</v>
      </c>
      <c r="F2924" s="127">
        <v>44206</v>
      </c>
      <c r="G2924" s="129">
        <v>2202750</v>
      </c>
    </row>
    <row r="2925" spans="1:7" x14ac:dyDescent="0.35">
      <c r="A2925" s="125" t="s">
        <v>13043</v>
      </c>
      <c r="B2925" s="125" t="s">
        <v>13209</v>
      </c>
      <c r="C2925" s="125" t="s">
        <v>13210</v>
      </c>
      <c r="D2925" s="126" t="s">
        <v>12148</v>
      </c>
      <c r="E2925" s="127">
        <v>44177</v>
      </c>
      <c r="F2925" s="127">
        <v>44208</v>
      </c>
      <c r="G2925" s="129">
        <v>949500</v>
      </c>
    </row>
    <row r="2926" spans="1:7" x14ac:dyDescent="0.35">
      <c r="A2926" s="125" t="s">
        <v>13043</v>
      </c>
      <c r="B2926" s="125" t="s">
        <v>13211</v>
      </c>
      <c r="C2926" s="125" t="s">
        <v>13212</v>
      </c>
      <c r="D2926" s="126" t="s">
        <v>12085</v>
      </c>
      <c r="E2926" s="127">
        <v>44335</v>
      </c>
      <c r="F2926" s="127">
        <v>44366</v>
      </c>
      <c r="G2926" s="129">
        <v>2000</v>
      </c>
    </row>
    <row r="2927" spans="1:7" x14ac:dyDescent="0.35">
      <c r="A2927" s="125" t="s">
        <v>13043</v>
      </c>
      <c r="B2927" s="125" t="s">
        <v>13213</v>
      </c>
      <c r="C2927" s="125" t="s">
        <v>13214</v>
      </c>
      <c r="D2927" s="126" t="s">
        <v>12338</v>
      </c>
      <c r="E2927" s="127">
        <v>43893</v>
      </c>
      <c r="F2927" s="127">
        <v>43924</v>
      </c>
      <c r="G2927" s="129">
        <v>293880</v>
      </c>
    </row>
    <row r="2928" spans="1:7" x14ac:dyDescent="0.35">
      <c r="A2928" s="125" t="s">
        <v>13043</v>
      </c>
      <c r="B2928" s="125" t="s">
        <v>13215</v>
      </c>
      <c r="C2928" s="125" t="s">
        <v>13216</v>
      </c>
      <c r="D2928" s="126" t="s">
        <v>12063</v>
      </c>
      <c r="E2928" s="127">
        <v>44272</v>
      </c>
      <c r="F2928" s="127">
        <v>44303</v>
      </c>
      <c r="G2928" s="129">
        <v>110800</v>
      </c>
    </row>
    <row r="2929" spans="1:7" x14ac:dyDescent="0.35">
      <c r="A2929" s="125" t="s">
        <v>13043</v>
      </c>
      <c r="B2929" s="125" t="s">
        <v>13217</v>
      </c>
      <c r="C2929" s="125" t="s">
        <v>13218</v>
      </c>
      <c r="D2929" s="126" t="s">
        <v>12085</v>
      </c>
      <c r="E2929" s="127">
        <v>43963</v>
      </c>
      <c r="F2929" s="127">
        <v>43994</v>
      </c>
      <c r="G2929" s="129">
        <v>908950</v>
      </c>
    </row>
    <row r="2930" spans="1:7" x14ac:dyDescent="0.35">
      <c r="A2930" s="125" t="s">
        <v>13043</v>
      </c>
      <c r="B2930" s="125" t="s">
        <v>13219</v>
      </c>
      <c r="C2930" s="125" t="s">
        <v>13220</v>
      </c>
      <c r="D2930" s="126" t="s">
        <v>11827</v>
      </c>
      <c r="E2930" s="127">
        <v>44373</v>
      </c>
      <c r="F2930" s="127">
        <v>44403</v>
      </c>
      <c r="G2930" s="129">
        <v>990000</v>
      </c>
    </row>
    <row r="2931" spans="1:7" x14ac:dyDescent="0.35">
      <c r="A2931" s="125" t="s">
        <v>13043</v>
      </c>
      <c r="B2931" s="125" t="s">
        <v>11619</v>
      </c>
      <c r="C2931" s="125" t="s">
        <v>11620</v>
      </c>
      <c r="D2931" s="126" t="s">
        <v>11633</v>
      </c>
      <c r="E2931" s="127">
        <v>43871</v>
      </c>
      <c r="F2931" s="127">
        <v>43900</v>
      </c>
      <c r="G2931" s="129">
        <v>566869</v>
      </c>
    </row>
    <row r="2932" spans="1:7" x14ac:dyDescent="0.35">
      <c r="A2932" s="125" t="s">
        <v>13043</v>
      </c>
      <c r="B2932" s="125" t="s">
        <v>13221</v>
      </c>
      <c r="C2932" s="125" t="s">
        <v>13222</v>
      </c>
      <c r="D2932" s="126" t="s">
        <v>12965</v>
      </c>
      <c r="E2932" s="127">
        <v>43934</v>
      </c>
      <c r="F2932" s="127">
        <v>43964</v>
      </c>
      <c r="G2932" s="129">
        <v>862627</v>
      </c>
    </row>
    <row r="2933" spans="1:7" x14ac:dyDescent="0.35">
      <c r="A2933" s="125" t="s">
        <v>13043</v>
      </c>
      <c r="B2933" s="125" t="s">
        <v>13221</v>
      </c>
      <c r="C2933" s="125" t="s">
        <v>13222</v>
      </c>
      <c r="D2933" s="126" t="s">
        <v>13223</v>
      </c>
      <c r="E2933" s="127">
        <v>43934</v>
      </c>
      <c r="F2933" s="127">
        <v>43964</v>
      </c>
      <c r="G2933" s="129">
        <v>690102</v>
      </c>
    </row>
    <row r="2934" spans="1:7" x14ac:dyDescent="0.35">
      <c r="A2934" s="125" t="s">
        <v>13043</v>
      </c>
      <c r="B2934" s="125" t="s">
        <v>13221</v>
      </c>
      <c r="C2934" s="125" t="s">
        <v>13222</v>
      </c>
      <c r="D2934" s="126" t="s">
        <v>12636</v>
      </c>
      <c r="E2934" s="127">
        <v>44161</v>
      </c>
      <c r="F2934" s="127">
        <v>44191</v>
      </c>
      <c r="G2934" s="129">
        <v>690102</v>
      </c>
    </row>
    <row r="2935" spans="1:7" x14ac:dyDescent="0.35">
      <c r="A2935" s="125" t="s">
        <v>13043</v>
      </c>
      <c r="B2935" s="125" t="s">
        <v>13224</v>
      </c>
      <c r="C2935" s="125" t="s">
        <v>13225</v>
      </c>
      <c r="D2935" s="126" t="s">
        <v>12323</v>
      </c>
      <c r="E2935" s="127">
        <v>44140</v>
      </c>
      <c r="F2935" s="127">
        <v>44140</v>
      </c>
      <c r="G2935" s="129">
        <v>1069200</v>
      </c>
    </row>
    <row r="2936" spans="1:7" x14ac:dyDescent="0.35">
      <c r="A2936" s="125" t="s">
        <v>13043</v>
      </c>
      <c r="B2936" s="125" t="s">
        <v>13224</v>
      </c>
      <c r="C2936" s="125" t="s">
        <v>13225</v>
      </c>
      <c r="D2936" s="126" t="s">
        <v>12030</v>
      </c>
      <c r="E2936" s="127">
        <v>44147</v>
      </c>
      <c r="F2936" s="127">
        <v>44147</v>
      </c>
      <c r="G2936" s="129">
        <v>891000</v>
      </c>
    </row>
    <row r="2937" spans="1:7" x14ac:dyDescent="0.35">
      <c r="A2937" s="125" t="s">
        <v>13043</v>
      </c>
      <c r="B2937" s="125" t="s">
        <v>13226</v>
      </c>
      <c r="C2937" s="125" t="s">
        <v>13227</v>
      </c>
      <c r="D2937" s="126" t="s">
        <v>13228</v>
      </c>
      <c r="E2937" s="127">
        <v>44177</v>
      </c>
      <c r="F2937" s="127">
        <v>44208</v>
      </c>
      <c r="G2937" s="129">
        <v>1464002</v>
      </c>
    </row>
    <row r="2938" spans="1:7" x14ac:dyDescent="0.35">
      <c r="A2938" s="125" t="s">
        <v>13043</v>
      </c>
      <c r="B2938" s="125" t="s">
        <v>13226</v>
      </c>
      <c r="C2938" s="125" t="s">
        <v>13227</v>
      </c>
      <c r="D2938" s="126" t="s">
        <v>13229</v>
      </c>
      <c r="E2938" s="127">
        <v>44257</v>
      </c>
      <c r="F2938" s="127">
        <v>44288</v>
      </c>
      <c r="G2938" s="129">
        <v>2297054</v>
      </c>
    </row>
    <row r="2939" spans="1:7" x14ac:dyDescent="0.35">
      <c r="A2939" s="125" t="s">
        <v>13043</v>
      </c>
      <c r="B2939" s="125" t="s">
        <v>13226</v>
      </c>
      <c r="C2939" s="125" t="s">
        <v>13227</v>
      </c>
      <c r="D2939" s="126" t="s">
        <v>13230</v>
      </c>
      <c r="E2939" s="127">
        <v>44257</v>
      </c>
      <c r="F2939" s="127">
        <v>44288</v>
      </c>
      <c r="G2939" s="129">
        <v>2040730</v>
      </c>
    </row>
    <row r="2940" spans="1:7" x14ac:dyDescent="0.35">
      <c r="A2940" s="125" t="s">
        <v>13043</v>
      </c>
      <c r="B2940" s="125" t="s">
        <v>13226</v>
      </c>
      <c r="C2940" s="125" t="s">
        <v>13227</v>
      </c>
      <c r="D2940" s="126" t="s">
        <v>13231</v>
      </c>
      <c r="E2940" s="127">
        <v>44300</v>
      </c>
      <c r="F2940" s="127">
        <v>44330</v>
      </c>
      <c r="G2940" s="129">
        <v>2287195</v>
      </c>
    </row>
    <row r="2941" spans="1:7" x14ac:dyDescent="0.35">
      <c r="A2941" s="125" t="s">
        <v>13043</v>
      </c>
      <c r="B2941" s="125" t="s">
        <v>13226</v>
      </c>
      <c r="C2941" s="125" t="s">
        <v>13227</v>
      </c>
      <c r="D2941" s="126" t="s">
        <v>13232</v>
      </c>
      <c r="E2941" s="127">
        <v>44306</v>
      </c>
      <c r="F2941" s="127">
        <v>44336</v>
      </c>
      <c r="G2941" s="129">
        <v>2582953</v>
      </c>
    </row>
    <row r="2942" spans="1:7" x14ac:dyDescent="0.35">
      <c r="A2942" s="125" t="s">
        <v>13043</v>
      </c>
      <c r="B2942" s="125" t="s">
        <v>13226</v>
      </c>
      <c r="C2942" s="125" t="s">
        <v>13227</v>
      </c>
      <c r="D2942" s="126" t="s">
        <v>13233</v>
      </c>
      <c r="E2942" s="127">
        <v>44340</v>
      </c>
      <c r="F2942" s="127">
        <v>44371</v>
      </c>
      <c r="G2942" s="129">
        <v>2001296</v>
      </c>
    </row>
    <row r="2943" spans="1:7" x14ac:dyDescent="0.35">
      <c r="A2943" s="125" t="s">
        <v>13043</v>
      </c>
      <c r="B2943" s="125" t="s">
        <v>13226</v>
      </c>
      <c r="C2943" s="125" t="s">
        <v>13227</v>
      </c>
      <c r="D2943" s="126" t="s">
        <v>11876</v>
      </c>
      <c r="E2943" s="127">
        <v>44368</v>
      </c>
      <c r="F2943" s="127">
        <v>44398</v>
      </c>
      <c r="G2943" s="129">
        <v>1064729</v>
      </c>
    </row>
    <row r="2944" spans="1:7" x14ac:dyDescent="0.35">
      <c r="A2944" s="125" t="s">
        <v>13043</v>
      </c>
      <c r="B2944" s="125" t="s">
        <v>13226</v>
      </c>
      <c r="C2944" s="125" t="s">
        <v>13227</v>
      </c>
      <c r="D2944" s="126" t="s">
        <v>11879</v>
      </c>
      <c r="E2944" s="127">
        <v>44393</v>
      </c>
      <c r="F2944" s="127">
        <v>44424</v>
      </c>
      <c r="G2944" s="129">
        <v>1459073</v>
      </c>
    </row>
    <row r="2945" spans="1:7" x14ac:dyDescent="0.35">
      <c r="A2945" s="125" t="s">
        <v>13043</v>
      </c>
      <c r="B2945" s="125" t="s">
        <v>13226</v>
      </c>
      <c r="C2945" s="125" t="s">
        <v>13227</v>
      </c>
      <c r="D2945" s="126" t="s">
        <v>13234</v>
      </c>
      <c r="E2945" s="127">
        <v>44396</v>
      </c>
      <c r="F2945" s="127">
        <v>44427</v>
      </c>
      <c r="G2945" s="129">
        <v>1567517</v>
      </c>
    </row>
    <row r="2946" spans="1:7" x14ac:dyDescent="0.35">
      <c r="A2946" s="125" t="s">
        <v>13043</v>
      </c>
      <c r="B2946" s="125" t="s">
        <v>13226</v>
      </c>
      <c r="C2946" s="125" t="s">
        <v>13227</v>
      </c>
      <c r="D2946" s="126" t="s">
        <v>13235</v>
      </c>
      <c r="E2946" s="127">
        <v>44440</v>
      </c>
      <c r="F2946" s="127">
        <v>44470</v>
      </c>
      <c r="G2946" s="129">
        <v>1434426</v>
      </c>
    </row>
    <row r="2947" spans="1:7" x14ac:dyDescent="0.35">
      <c r="A2947" s="125" t="s">
        <v>13043</v>
      </c>
      <c r="B2947" s="125" t="s">
        <v>13236</v>
      </c>
      <c r="C2947" s="125" t="s">
        <v>13237</v>
      </c>
      <c r="D2947" s="126" t="s">
        <v>12651</v>
      </c>
      <c r="E2947" s="127">
        <v>43670</v>
      </c>
      <c r="F2947" s="127">
        <v>43701</v>
      </c>
      <c r="G2947" s="129">
        <v>744997</v>
      </c>
    </row>
    <row r="2948" spans="1:7" x14ac:dyDescent="0.35">
      <c r="A2948" s="125" t="s">
        <v>13043</v>
      </c>
      <c r="B2948" s="125" t="s">
        <v>13238</v>
      </c>
      <c r="C2948" s="125" t="s">
        <v>13239</v>
      </c>
      <c r="D2948" s="126" t="s">
        <v>12436</v>
      </c>
      <c r="E2948" s="127">
        <v>43626</v>
      </c>
      <c r="F2948" s="127">
        <v>43656</v>
      </c>
      <c r="G2948" s="129">
        <v>1952003</v>
      </c>
    </row>
    <row r="2949" spans="1:7" x14ac:dyDescent="0.35">
      <c r="A2949" s="125" t="s">
        <v>13043</v>
      </c>
      <c r="B2949" s="125" t="s">
        <v>13238</v>
      </c>
      <c r="C2949" s="125" t="s">
        <v>13239</v>
      </c>
      <c r="D2949" s="126" t="s">
        <v>12984</v>
      </c>
      <c r="E2949" s="127">
        <v>43648</v>
      </c>
      <c r="F2949" s="127">
        <v>43679</v>
      </c>
      <c r="G2949" s="129">
        <v>2661822</v>
      </c>
    </row>
    <row r="2950" spans="1:7" x14ac:dyDescent="0.35">
      <c r="A2950" s="125" t="s">
        <v>13043</v>
      </c>
      <c r="B2950" s="125" t="s">
        <v>13238</v>
      </c>
      <c r="C2950" s="125" t="s">
        <v>13239</v>
      </c>
      <c r="D2950" s="126" t="s">
        <v>12803</v>
      </c>
      <c r="E2950" s="127">
        <v>43648</v>
      </c>
      <c r="F2950" s="127">
        <v>43679</v>
      </c>
      <c r="G2950" s="129">
        <v>1242184</v>
      </c>
    </row>
    <row r="2951" spans="1:7" x14ac:dyDescent="0.35">
      <c r="A2951" s="125" t="s">
        <v>13043</v>
      </c>
      <c r="B2951" s="125" t="s">
        <v>13238</v>
      </c>
      <c r="C2951" s="125" t="s">
        <v>13239</v>
      </c>
      <c r="D2951" s="126" t="s">
        <v>13240</v>
      </c>
      <c r="E2951" s="127">
        <v>43678</v>
      </c>
      <c r="F2951" s="127">
        <v>43709</v>
      </c>
      <c r="G2951" s="129">
        <v>3194186</v>
      </c>
    </row>
    <row r="2952" spans="1:7" x14ac:dyDescent="0.35">
      <c r="A2952" s="125" t="s">
        <v>13043</v>
      </c>
      <c r="B2952" s="125" t="s">
        <v>13238</v>
      </c>
      <c r="C2952" s="125" t="s">
        <v>13239</v>
      </c>
      <c r="D2952" s="126" t="s">
        <v>13241</v>
      </c>
      <c r="E2952" s="127">
        <v>43678</v>
      </c>
      <c r="F2952" s="127">
        <v>43709</v>
      </c>
      <c r="G2952" s="129">
        <v>1242184</v>
      </c>
    </row>
    <row r="2953" spans="1:7" x14ac:dyDescent="0.35">
      <c r="A2953" s="125" t="s">
        <v>13043</v>
      </c>
      <c r="B2953" s="125" t="s">
        <v>13238</v>
      </c>
      <c r="C2953" s="125" t="s">
        <v>13239</v>
      </c>
      <c r="D2953" s="126" t="s">
        <v>12188</v>
      </c>
      <c r="E2953" s="127">
        <v>43710</v>
      </c>
      <c r="F2953" s="127">
        <v>43740</v>
      </c>
      <c r="G2953" s="129">
        <v>2129458</v>
      </c>
    </row>
    <row r="2954" spans="1:7" x14ac:dyDescent="0.35">
      <c r="A2954" s="125" t="s">
        <v>13043</v>
      </c>
      <c r="B2954" s="125" t="s">
        <v>13238</v>
      </c>
      <c r="C2954" s="125" t="s">
        <v>13239</v>
      </c>
      <c r="D2954" s="126" t="s">
        <v>12189</v>
      </c>
      <c r="E2954" s="127">
        <v>43710</v>
      </c>
      <c r="F2954" s="127">
        <v>43740</v>
      </c>
      <c r="G2954" s="129">
        <v>2129458</v>
      </c>
    </row>
    <row r="2955" spans="1:7" x14ac:dyDescent="0.35">
      <c r="A2955" s="125" t="s">
        <v>13043</v>
      </c>
      <c r="B2955" s="125" t="s">
        <v>13238</v>
      </c>
      <c r="C2955" s="125" t="s">
        <v>13239</v>
      </c>
      <c r="D2955" s="126" t="s">
        <v>13242</v>
      </c>
      <c r="E2955" s="127">
        <v>43740</v>
      </c>
      <c r="F2955" s="127">
        <v>43771</v>
      </c>
      <c r="G2955" s="129">
        <v>2129458</v>
      </c>
    </row>
    <row r="2956" spans="1:7" x14ac:dyDescent="0.35">
      <c r="A2956" s="125" t="s">
        <v>13043</v>
      </c>
      <c r="B2956" s="125" t="s">
        <v>13243</v>
      </c>
      <c r="C2956" s="125" t="s">
        <v>13244</v>
      </c>
      <c r="D2956" s="126" t="s">
        <v>13245</v>
      </c>
      <c r="E2956" s="127">
        <v>43840</v>
      </c>
      <c r="F2956" s="127">
        <v>43871</v>
      </c>
      <c r="G2956" s="129">
        <v>7728354</v>
      </c>
    </row>
    <row r="2957" spans="1:7" x14ac:dyDescent="0.35">
      <c r="A2957" s="125" t="s">
        <v>13043</v>
      </c>
      <c r="B2957" s="125" t="s">
        <v>13243</v>
      </c>
      <c r="C2957" s="125" t="s">
        <v>13244</v>
      </c>
      <c r="D2957" s="126" t="s">
        <v>13246</v>
      </c>
      <c r="E2957" s="127">
        <v>43840</v>
      </c>
      <c r="F2957" s="127">
        <v>43871</v>
      </c>
      <c r="G2957" s="129">
        <v>3136514</v>
      </c>
    </row>
    <row r="2958" spans="1:7" x14ac:dyDescent="0.35">
      <c r="A2958" s="125" t="s">
        <v>13043</v>
      </c>
      <c r="B2958" s="125" t="s">
        <v>13243</v>
      </c>
      <c r="C2958" s="125" t="s">
        <v>13244</v>
      </c>
      <c r="D2958" s="126" t="s">
        <v>13247</v>
      </c>
      <c r="E2958" s="127">
        <v>43880</v>
      </c>
      <c r="F2958" s="127">
        <v>43909</v>
      </c>
      <c r="G2958" s="129">
        <v>10699342</v>
      </c>
    </row>
    <row r="2959" spans="1:7" x14ac:dyDescent="0.35">
      <c r="A2959" s="125" t="s">
        <v>13043</v>
      </c>
      <c r="B2959" s="125" t="s">
        <v>13248</v>
      </c>
      <c r="C2959" s="125" t="s">
        <v>13249</v>
      </c>
      <c r="D2959" s="126" t="s">
        <v>13250</v>
      </c>
      <c r="E2959" s="127">
        <v>44022</v>
      </c>
      <c r="F2959" s="127">
        <v>44053</v>
      </c>
      <c r="G2959" s="129">
        <v>343675</v>
      </c>
    </row>
    <row r="2960" spans="1:7" x14ac:dyDescent="0.35">
      <c r="A2960" s="125" t="s">
        <v>13043</v>
      </c>
      <c r="B2960" s="125" t="s">
        <v>13251</v>
      </c>
      <c r="C2960" s="125" t="s">
        <v>13252</v>
      </c>
      <c r="D2960" s="126" t="s">
        <v>13253</v>
      </c>
      <c r="E2960" s="127">
        <v>43418</v>
      </c>
      <c r="F2960" s="127">
        <v>43448</v>
      </c>
      <c r="G2960" s="129">
        <v>1237500</v>
      </c>
    </row>
    <row r="2961" spans="1:7" x14ac:dyDescent="0.35">
      <c r="A2961" s="125" t="s">
        <v>13043</v>
      </c>
      <c r="B2961" s="125" t="s">
        <v>13251</v>
      </c>
      <c r="C2961" s="125" t="s">
        <v>13252</v>
      </c>
      <c r="D2961" s="126" t="s">
        <v>13254</v>
      </c>
      <c r="E2961" s="127">
        <v>43418</v>
      </c>
      <c r="F2961" s="127">
        <v>43448</v>
      </c>
      <c r="G2961" s="129">
        <v>3168000</v>
      </c>
    </row>
    <row r="2962" spans="1:7" x14ac:dyDescent="0.35">
      <c r="A2962" s="125" t="s">
        <v>13043</v>
      </c>
      <c r="B2962" s="125" t="s">
        <v>13251</v>
      </c>
      <c r="C2962" s="125" t="s">
        <v>13252</v>
      </c>
      <c r="D2962" s="126" t="s">
        <v>13255</v>
      </c>
      <c r="E2962" s="127">
        <v>43418</v>
      </c>
      <c r="F2962" s="127">
        <v>43448</v>
      </c>
      <c r="G2962" s="129">
        <v>1232325</v>
      </c>
    </row>
    <row r="2963" spans="1:7" x14ac:dyDescent="0.35">
      <c r="A2963" s="125" t="s">
        <v>13043</v>
      </c>
      <c r="B2963" s="125" t="s">
        <v>13251</v>
      </c>
      <c r="C2963" s="125" t="s">
        <v>13252</v>
      </c>
      <c r="D2963" s="126" t="s">
        <v>13256</v>
      </c>
      <c r="E2963" s="127">
        <v>43418</v>
      </c>
      <c r="F2963" s="127">
        <v>43448</v>
      </c>
      <c r="G2963" s="129">
        <v>1930500</v>
      </c>
    </row>
    <row r="2964" spans="1:7" x14ac:dyDescent="0.35">
      <c r="A2964" s="125" t="s">
        <v>13043</v>
      </c>
      <c r="B2964" s="125" t="s">
        <v>13251</v>
      </c>
      <c r="C2964" s="125" t="s">
        <v>13252</v>
      </c>
      <c r="D2964" s="126" t="s">
        <v>13257</v>
      </c>
      <c r="E2964" s="127">
        <v>43418</v>
      </c>
      <c r="F2964" s="127">
        <v>43448</v>
      </c>
      <c r="G2964" s="129">
        <v>1232325</v>
      </c>
    </row>
    <row r="2965" spans="1:7" x14ac:dyDescent="0.35">
      <c r="A2965" s="125" t="s">
        <v>13043</v>
      </c>
      <c r="B2965" s="125" t="s">
        <v>13251</v>
      </c>
      <c r="C2965" s="125" t="s">
        <v>13252</v>
      </c>
      <c r="D2965" s="126" t="s">
        <v>13258</v>
      </c>
      <c r="E2965" s="127">
        <v>43418</v>
      </c>
      <c r="F2965" s="127">
        <v>43448</v>
      </c>
      <c r="G2965" s="129">
        <v>643500</v>
      </c>
    </row>
    <row r="2966" spans="1:7" x14ac:dyDescent="0.35">
      <c r="A2966" s="125" t="s">
        <v>13043</v>
      </c>
      <c r="B2966" s="125" t="s">
        <v>13251</v>
      </c>
      <c r="C2966" s="125" t="s">
        <v>13252</v>
      </c>
      <c r="D2966" s="126" t="s">
        <v>13259</v>
      </c>
      <c r="E2966" s="127">
        <v>43420</v>
      </c>
      <c r="F2966" s="127">
        <v>43450</v>
      </c>
      <c r="G2966" s="129">
        <v>1089000</v>
      </c>
    </row>
    <row r="2967" spans="1:7" x14ac:dyDescent="0.35">
      <c r="A2967" s="125" t="s">
        <v>13043</v>
      </c>
      <c r="B2967" s="125" t="s">
        <v>13251</v>
      </c>
      <c r="C2967" s="125" t="s">
        <v>13252</v>
      </c>
      <c r="D2967" s="126" t="s">
        <v>13260</v>
      </c>
      <c r="E2967" s="127">
        <v>43420</v>
      </c>
      <c r="F2967" s="127">
        <v>43450</v>
      </c>
      <c r="G2967" s="129">
        <v>1237500</v>
      </c>
    </row>
    <row r="2968" spans="1:7" x14ac:dyDescent="0.35">
      <c r="A2968" s="125" t="s">
        <v>13043</v>
      </c>
      <c r="B2968" s="125" t="s">
        <v>13251</v>
      </c>
      <c r="C2968" s="125" t="s">
        <v>13252</v>
      </c>
      <c r="D2968" s="126" t="s">
        <v>13261</v>
      </c>
      <c r="E2968" s="127">
        <v>43420</v>
      </c>
      <c r="F2968" s="127">
        <v>43450</v>
      </c>
      <c r="G2968" s="129">
        <v>1089000</v>
      </c>
    </row>
    <row r="2969" spans="1:7" x14ac:dyDescent="0.35">
      <c r="A2969" s="125" t="s">
        <v>13043</v>
      </c>
      <c r="B2969" s="125" t="s">
        <v>13251</v>
      </c>
      <c r="C2969" s="125" t="s">
        <v>13252</v>
      </c>
      <c r="D2969" s="126" t="s">
        <v>13262</v>
      </c>
      <c r="E2969" s="127">
        <v>43421</v>
      </c>
      <c r="F2969" s="127">
        <v>43451</v>
      </c>
      <c r="G2969" s="129">
        <v>1237500</v>
      </c>
    </row>
    <row r="2970" spans="1:7" x14ac:dyDescent="0.35">
      <c r="A2970" s="125" t="s">
        <v>13043</v>
      </c>
      <c r="B2970" s="125" t="s">
        <v>13251</v>
      </c>
      <c r="C2970" s="125" t="s">
        <v>13252</v>
      </c>
      <c r="D2970" s="126" t="s">
        <v>13263</v>
      </c>
      <c r="E2970" s="127">
        <v>43435</v>
      </c>
      <c r="F2970" s="127">
        <v>43466</v>
      </c>
      <c r="G2970" s="129">
        <v>1237500</v>
      </c>
    </row>
    <row r="2971" spans="1:7" x14ac:dyDescent="0.35">
      <c r="A2971" s="125" t="s">
        <v>13043</v>
      </c>
      <c r="B2971" s="125" t="s">
        <v>13264</v>
      </c>
      <c r="C2971" s="125" t="s">
        <v>13265</v>
      </c>
      <c r="D2971" s="126" t="s">
        <v>13266</v>
      </c>
      <c r="E2971" s="127">
        <v>43111</v>
      </c>
      <c r="F2971" s="127">
        <v>43142</v>
      </c>
      <c r="G2971" s="129">
        <v>1636527</v>
      </c>
    </row>
    <row r="2972" spans="1:7" x14ac:dyDescent="0.35">
      <c r="A2972" s="125" t="s">
        <v>13043</v>
      </c>
      <c r="B2972" s="125" t="s">
        <v>13264</v>
      </c>
      <c r="C2972" s="125" t="s">
        <v>13265</v>
      </c>
      <c r="D2972" s="126" t="s">
        <v>13267</v>
      </c>
      <c r="E2972" s="127">
        <v>43111</v>
      </c>
      <c r="F2972" s="127">
        <v>43142</v>
      </c>
      <c r="G2972" s="129">
        <v>994535</v>
      </c>
    </row>
    <row r="2973" spans="1:7" x14ac:dyDescent="0.35">
      <c r="A2973" s="125" t="s">
        <v>13043</v>
      </c>
      <c r="B2973" s="125" t="s">
        <v>13264</v>
      </c>
      <c r="C2973" s="125" t="s">
        <v>13265</v>
      </c>
      <c r="D2973" s="126" t="s">
        <v>13268</v>
      </c>
      <c r="E2973" s="127">
        <v>43112</v>
      </c>
      <c r="F2973" s="127">
        <v>43143</v>
      </c>
      <c r="G2973" s="129">
        <v>1636527</v>
      </c>
    </row>
    <row r="2974" spans="1:7" x14ac:dyDescent="0.35">
      <c r="A2974" s="125" t="s">
        <v>13043</v>
      </c>
      <c r="B2974" s="125" t="s">
        <v>13264</v>
      </c>
      <c r="C2974" s="125" t="s">
        <v>13265</v>
      </c>
      <c r="D2974" s="126" t="s">
        <v>13269</v>
      </c>
      <c r="E2974" s="127">
        <v>43129</v>
      </c>
      <c r="F2974" s="127">
        <v>43142</v>
      </c>
      <c r="G2974" s="129">
        <v>998712</v>
      </c>
    </row>
    <row r="2975" spans="1:7" x14ac:dyDescent="0.35">
      <c r="A2975" s="125" t="s">
        <v>13043</v>
      </c>
      <c r="B2975" s="125" t="s">
        <v>13264</v>
      </c>
      <c r="C2975" s="125" t="s">
        <v>13265</v>
      </c>
      <c r="D2975" s="126" t="s">
        <v>13270</v>
      </c>
      <c r="E2975" s="127">
        <v>43263</v>
      </c>
      <c r="F2975" s="127">
        <v>43293</v>
      </c>
      <c r="G2975" s="129">
        <v>1183032</v>
      </c>
    </row>
    <row r="2976" spans="1:7" x14ac:dyDescent="0.35">
      <c r="A2976" s="125" t="s">
        <v>13043</v>
      </c>
      <c r="B2976" s="125" t="s">
        <v>13264</v>
      </c>
      <c r="C2976" s="125" t="s">
        <v>13265</v>
      </c>
      <c r="D2976" s="126" t="s">
        <v>13271</v>
      </c>
      <c r="E2976" s="127">
        <v>43281</v>
      </c>
      <c r="F2976" s="127">
        <v>43293</v>
      </c>
      <c r="G2976" s="129">
        <v>1386000</v>
      </c>
    </row>
    <row r="2977" spans="1:7" x14ac:dyDescent="0.35">
      <c r="A2977" s="125" t="s">
        <v>13043</v>
      </c>
      <c r="B2977" s="125" t="s">
        <v>11330</v>
      </c>
      <c r="C2977" s="125" t="s">
        <v>11331</v>
      </c>
      <c r="D2977" s="126" t="s">
        <v>13272</v>
      </c>
      <c r="E2977" s="127">
        <v>42521</v>
      </c>
      <c r="F2977" s="127">
        <v>42537</v>
      </c>
      <c r="G2977" s="129">
        <v>406000</v>
      </c>
    </row>
    <row r="2978" spans="1:7" x14ac:dyDescent="0.35">
      <c r="A2978" s="125" t="s">
        <v>13043</v>
      </c>
      <c r="B2978" s="125" t="s">
        <v>11330</v>
      </c>
      <c r="C2978" s="125" t="s">
        <v>11331</v>
      </c>
      <c r="D2978" s="126" t="s">
        <v>13273</v>
      </c>
      <c r="E2978" s="127">
        <v>42580</v>
      </c>
      <c r="F2978" s="127">
        <v>42596</v>
      </c>
      <c r="G2978" s="129">
        <v>40452538</v>
      </c>
    </row>
    <row r="2979" spans="1:7" x14ac:dyDescent="0.35">
      <c r="A2979" s="125" t="s">
        <v>13043</v>
      </c>
      <c r="B2979" s="125" t="s">
        <v>11330</v>
      </c>
      <c r="C2979" s="125" t="s">
        <v>11331</v>
      </c>
      <c r="D2979" s="126" t="s">
        <v>13274</v>
      </c>
      <c r="E2979" s="127">
        <v>42580</v>
      </c>
      <c r="F2979" s="127">
        <v>42596</v>
      </c>
      <c r="G2979" s="129">
        <v>9109764</v>
      </c>
    </row>
    <row r="2980" spans="1:7" x14ac:dyDescent="0.35">
      <c r="A2980" s="125" t="s">
        <v>13043</v>
      </c>
      <c r="B2980" s="125" t="s">
        <v>11330</v>
      </c>
      <c r="C2980" s="125" t="s">
        <v>11331</v>
      </c>
      <c r="D2980" s="126" t="s">
        <v>13275</v>
      </c>
      <c r="E2980" s="127">
        <v>42600</v>
      </c>
      <c r="F2980" s="127">
        <v>42616</v>
      </c>
      <c r="G2980" s="129">
        <v>2753190</v>
      </c>
    </row>
    <row r="2981" spans="1:7" x14ac:dyDescent="0.35">
      <c r="A2981" s="125" t="s">
        <v>13043</v>
      </c>
      <c r="B2981" s="125" t="s">
        <v>11330</v>
      </c>
      <c r="C2981" s="125" t="s">
        <v>11331</v>
      </c>
      <c r="D2981" s="126" t="s">
        <v>13276</v>
      </c>
      <c r="E2981" s="127">
        <v>42604</v>
      </c>
      <c r="F2981" s="127">
        <v>42620</v>
      </c>
      <c r="G2981" s="129">
        <v>3588750</v>
      </c>
    </row>
    <row r="2982" spans="1:7" x14ac:dyDescent="0.35">
      <c r="A2982" s="125" t="s">
        <v>13043</v>
      </c>
      <c r="B2982" s="125" t="s">
        <v>11330</v>
      </c>
      <c r="C2982" s="125" t="s">
        <v>11331</v>
      </c>
      <c r="D2982" s="126" t="s">
        <v>13277</v>
      </c>
      <c r="E2982" s="127">
        <v>42606</v>
      </c>
      <c r="F2982" s="127">
        <v>42622</v>
      </c>
      <c r="G2982" s="129">
        <v>7623000</v>
      </c>
    </row>
    <row r="2983" spans="1:7" x14ac:dyDescent="0.35">
      <c r="A2983" s="125" t="s">
        <v>13043</v>
      </c>
      <c r="B2983" s="125" t="s">
        <v>11330</v>
      </c>
      <c r="C2983" s="125" t="s">
        <v>11331</v>
      </c>
      <c r="D2983" s="126" t="s">
        <v>13278</v>
      </c>
      <c r="E2983" s="127">
        <v>42606</v>
      </c>
      <c r="F2983" s="127">
        <v>42622</v>
      </c>
      <c r="G2983" s="129">
        <v>2221560</v>
      </c>
    </row>
    <row r="2984" spans="1:7" x14ac:dyDescent="0.35">
      <c r="A2984" s="125" t="s">
        <v>13043</v>
      </c>
      <c r="B2984" s="125" t="s">
        <v>11330</v>
      </c>
      <c r="C2984" s="125" t="s">
        <v>11331</v>
      </c>
      <c r="D2984" s="126" t="s">
        <v>13279</v>
      </c>
      <c r="E2984" s="127">
        <v>42607</v>
      </c>
      <c r="F2984" s="127">
        <v>42623</v>
      </c>
      <c r="G2984" s="129">
        <v>129990510</v>
      </c>
    </row>
    <row r="2985" spans="1:7" x14ac:dyDescent="0.35">
      <c r="A2985" s="125" t="s">
        <v>13043</v>
      </c>
      <c r="B2985" s="125" t="s">
        <v>11330</v>
      </c>
      <c r="C2985" s="125" t="s">
        <v>11331</v>
      </c>
      <c r="D2985" s="126" t="s">
        <v>13280</v>
      </c>
      <c r="E2985" s="127">
        <v>42607</v>
      </c>
      <c r="F2985" s="127">
        <v>42623</v>
      </c>
      <c r="G2985" s="129">
        <v>29044599</v>
      </c>
    </row>
    <row r="2986" spans="1:7" x14ac:dyDescent="0.35">
      <c r="A2986" s="125" t="s">
        <v>13043</v>
      </c>
      <c r="B2986" s="125" t="s">
        <v>11330</v>
      </c>
      <c r="C2986" s="125" t="s">
        <v>11331</v>
      </c>
      <c r="D2986" s="126" t="s">
        <v>13281</v>
      </c>
      <c r="E2986" s="127">
        <v>42608</v>
      </c>
      <c r="F2986" s="127">
        <v>42624</v>
      </c>
      <c r="G2986" s="129">
        <v>43737014</v>
      </c>
    </row>
    <row r="2987" spans="1:7" x14ac:dyDescent="0.35">
      <c r="A2987" s="125" t="s">
        <v>13043</v>
      </c>
      <c r="B2987" s="125" t="s">
        <v>11330</v>
      </c>
      <c r="C2987" s="125" t="s">
        <v>11331</v>
      </c>
      <c r="D2987" s="126" t="s">
        <v>13282</v>
      </c>
      <c r="E2987" s="127">
        <v>42608</v>
      </c>
      <c r="F2987" s="127">
        <v>42624</v>
      </c>
      <c r="G2987" s="129">
        <v>9720793</v>
      </c>
    </row>
    <row r="2988" spans="1:7" x14ac:dyDescent="0.35">
      <c r="A2988" s="125" t="s">
        <v>13043</v>
      </c>
      <c r="B2988" s="125" t="s">
        <v>11330</v>
      </c>
      <c r="C2988" s="125" t="s">
        <v>11331</v>
      </c>
      <c r="D2988" s="126" t="s">
        <v>13283</v>
      </c>
      <c r="E2988" s="127">
        <v>42613</v>
      </c>
      <c r="F2988" s="127">
        <v>42613</v>
      </c>
      <c r="G2988" s="129">
        <v>2178000</v>
      </c>
    </row>
    <row r="2989" spans="1:7" x14ac:dyDescent="0.35">
      <c r="A2989" s="125" t="s">
        <v>13043</v>
      </c>
      <c r="B2989" s="125" t="s">
        <v>11330</v>
      </c>
      <c r="C2989" s="125" t="s">
        <v>11331</v>
      </c>
      <c r="D2989" s="126" t="s">
        <v>13284</v>
      </c>
      <c r="E2989" s="127">
        <v>42613</v>
      </c>
      <c r="F2989" s="127">
        <v>42616</v>
      </c>
      <c r="G2989" s="129">
        <v>3306600</v>
      </c>
    </row>
    <row r="2990" spans="1:7" x14ac:dyDescent="0.35">
      <c r="A2990" s="125" t="s">
        <v>13043</v>
      </c>
      <c r="B2990" s="125" t="s">
        <v>11330</v>
      </c>
      <c r="C2990" s="125" t="s">
        <v>11331</v>
      </c>
      <c r="D2990" s="126" t="s">
        <v>13285</v>
      </c>
      <c r="E2990" s="127">
        <v>42613</v>
      </c>
      <c r="F2990" s="127">
        <v>42620</v>
      </c>
      <c r="G2990" s="129">
        <v>4138200</v>
      </c>
    </row>
    <row r="2991" spans="1:7" x14ac:dyDescent="0.35">
      <c r="A2991" s="125" t="s">
        <v>13043</v>
      </c>
      <c r="B2991" s="125" t="s">
        <v>11330</v>
      </c>
      <c r="C2991" s="125" t="s">
        <v>11331</v>
      </c>
      <c r="D2991" s="126" t="s">
        <v>13286</v>
      </c>
      <c r="E2991" s="127">
        <v>42613</v>
      </c>
      <c r="F2991" s="127">
        <v>42623</v>
      </c>
      <c r="G2991" s="129">
        <v>5423220</v>
      </c>
    </row>
    <row r="2992" spans="1:7" x14ac:dyDescent="0.35">
      <c r="A2992" s="125" t="s">
        <v>13043</v>
      </c>
      <c r="B2992" s="125" t="s">
        <v>11330</v>
      </c>
      <c r="C2992" s="125" t="s">
        <v>11331</v>
      </c>
      <c r="D2992" s="126" t="s">
        <v>13287</v>
      </c>
      <c r="E2992" s="127">
        <v>42619</v>
      </c>
      <c r="F2992" s="127">
        <v>42634</v>
      </c>
      <c r="G2992" s="129">
        <v>10426680</v>
      </c>
    </row>
    <row r="2993" spans="1:7" x14ac:dyDescent="0.35">
      <c r="A2993" s="125" t="s">
        <v>13043</v>
      </c>
      <c r="B2993" s="125" t="s">
        <v>11330</v>
      </c>
      <c r="C2993" s="125" t="s">
        <v>11331</v>
      </c>
      <c r="D2993" s="126" t="s">
        <v>13288</v>
      </c>
      <c r="E2993" s="127">
        <v>42621</v>
      </c>
      <c r="F2993" s="127">
        <v>42636</v>
      </c>
      <c r="G2993" s="129">
        <v>7793280</v>
      </c>
    </row>
    <row r="2994" spans="1:7" x14ac:dyDescent="0.35">
      <c r="A2994" s="125" t="s">
        <v>13043</v>
      </c>
      <c r="B2994" s="125" t="s">
        <v>11330</v>
      </c>
      <c r="C2994" s="125" t="s">
        <v>11331</v>
      </c>
      <c r="D2994" s="126" t="s">
        <v>13289</v>
      </c>
      <c r="E2994" s="127">
        <v>42626</v>
      </c>
      <c r="F2994" s="127">
        <v>42641</v>
      </c>
      <c r="G2994" s="129">
        <v>3415500</v>
      </c>
    </row>
    <row r="2995" spans="1:7" x14ac:dyDescent="0.35">
      <c r="A2995" s="125" t="s">
        <v>13043</v>
      </c>
      <c r="B2995" s="125" t="s">
        <v>11330</v>
      </c>
      <c r="C2995" s="125" t="s">
        <v>11331</v>
      </c>
      <c r="D2995" s="126" t="s">
        <v>13290</v>
      </c>
      <c r="E2995" s="127">
        <v>42627</v>
      </c>
      <c r="F2995" s="127">
        <v>42642</v>
      </c>
      <c r="G2995" s="129">
        <v>30412924</v>
      </c>
    </row>
    <row r="2996" spans="1:7" x14ac:dyDescent="0.35">
      <c r="A2996" s="125" t="s">
        <v>13043</v>
      </c>
      <c r="B2996" s="125" t="s">
        <v>11330</v>
      </c>
      <c r="C2996" s="125" t="s">
        <v>11331</v>
      </c>
      <c r="D2996" s="126" t="s">
        <v>13291</v>
      </c>
      <c r="E2996" s="127">
        <v>42627</v>
      </c>
      <c r="F2996" s="127">
        <v>42642</v>
      </c>
      <c r="G2996" s="129">
        <v>6431024</v>
      </c>
    </row>
    <row r="2997" spans="1:7" x14ac:dyDescent="0.35">
      <c r="A2997" s="125" t="s">
        <v>13043</v>
      </c>
      <c r="B2997" s="125" t="s">
        <v>11330</v>
      </c>
      <c r="C2997" s="125" t="s">
        <v>11331</v>
      </c>
      <c r="D2997" s="126" t="s">
        <v>13292</v>
      </c>
      <c r="E2997" s="127">
        <v>42636</v>
      </c>
      <c r="F2997" s="127">
        <v>42651</v>
      </c>
      <c r="G2997" s="129">
        <v>7004250</v>
      </c>
    </row>
    <row r="2998" spans="1:7" x14ac:dyDescent="0.35">
      <c r="A2998" s="125" t="s">
        <v>13043</v>
      </c>
      <c r="B2998" s="125" t="s">
        <v>11330</v>
      </c>
      <c r="C2998" s="125" t="s">
        <v>11331</v>
      </c>
      <c r="D2998" s="126" t="s">
        <v>13293</v>
      </c>
      <c r="E2998" s="127">
        <v>42636</v>
      </c>
      <c r="F2998" s="127">
        <v>42636</v>
      </c>
      <c r="G2998" s="129">
        <v>2712600</v>
      </c>
    </row>
    <row r="2999" spans="1:7" x14ac:dyDescent="0.35">
      <c r="A2999" s="125" t="s">
        <v>13043</v>
      </c>
      <c r="B2999" s="125" t="s">
        <v>11330</v>
      </c>
      <c r="C2999" s="125" t="s">
        <v>11331</v>
      </c>
      <c r="D2999" s="126" t="s">
        <v>13294</v>
      </c>
      <c r="E2999" s="127">
        <v>42642</v>
      </c>
      <c r="F2999" s="127">
        <v>42657</v>
      </c>
      <c r="G2999" s="129">
        <v>202648942</v>
      </c>
    </row>
    <row r="3000" spans="1:7" x14ac:dyDescent="0.35">
      <c r="A3000" s="125" t="s">
        <v>13043</v>
      </c>
      <c r="B3000" s="125" t="s">
        <v>11330</v>
      </c>
      <c r="C3000" s="125" t="s">
        <v>11331</v>
      </c>
      <c r="D3000" s="126" t="s">
        <v>13295</v>
      </c>
      <c r="E3000" s="127">
        <v>42642</v>
      </c>
      <c r="F3000" s="127">
        <v>42657</v>
      </c>
      <c r="G3000" s="129">
        <v>38754889</v>
      </c>
    </row>
    <row r="3001" spans="1:7" x14ac:dyDescent="0.35">
      <c r="A3001" s="125" t="s">
        <v>13043</v>
      </c>
      <c r="B3001" s="125" t="s">
        <v>11330</v>
      </c>
      <c r="C3001" s="125" t="s">
        <v>11331</v>
      </c>
      <c r="D3001" s="126" t="s">
        <v>13296</v>
      </c>
      <c r="E3001" s="127">
        <v>42643</v>
      </c>
      <c r="F3001" s="127">
        <v>42643</v>
      </c>
      <c r="G3001" s="129">
        <v>6286500</v>
      </c>
    </row>
    <row r="3002" spans="1:7" x14ac:dyDescent="0.35">
      <c r="A3002" s="125" t="s">
        <v>13043</v>
      </c>
      <c r="B3002" s="125" t="s">
        <v>11330</v>
      </c>
      <c r="C3002" s="125" t="s">
        <v>11331</v>
      </c>
      <c r="D3002" s="126" t="s">
        <v>13297</v>
      </c>
      <c r="E3002" s="127">
        <v>42643</v>
      </c>
      <c r="F3002" s="127">
        <v>42647</v>
      </c>
      <c r="G3002" s="129">
        <v>7266600</v>
      </c>
    </row>
    <row r="3003" spans="1:7" x14ac:dyDescent="0.35">
      <c r="A3003" s="125" t="s">
        <v>13043</v>
      </c>
      <c r="B3003" s="125" t="s">
        <v>11330</v>
      </c>
      <c r="C3003" s="125" t="s">
        <v>11331</v>
      </c>
      <c r="D3003" s="126" t="s">
        <v>13298</v>
      </c>
      <c r="E3003" s="127">
        <v>42643</v>
      </c>
      <c r="F3003" s="127">
        <v>42650</v>
      </c>
      <c r="G3003" s="129">
        <v>7910100</v>
      </c>
    </row>
    <row r="3004" spans="1:7" x14ac:dyDescent="0.35">
      <c r="A3004" s="125" t="s">
        <v>13043</v>
      </c>
      <c r="B3004" s="125" t="s">
        <v>11330</v>
      </c>
      <c r="C3004" s="125" t="s">
        <v>11331</v>
      </c>
      <c r="D3004" s="126" t="s">
        <v>13299</v>
      </c>
      <c r="E3004" s="127">
        <v>42648</v>
      </c>
      <c r="F3004" s="127">
        <v>42663</v>
      </c>
      <c r="G3004" s="129">
        <v>12891780</v>
      </c>
    </row>
    <row r="3005" spans="1:7" x14ac:dyDescent="0.35">
      <c r="A3005" s="125" t="s">
        <v>13043</v>
      </c>
      <c r="B3005" s="125" t="s">
        <v>11330</v>
      </c>
      <c r="C3005" s="125" t="s">
        <v>11331</v>
      </c>
      <c r="D3005" s="126" t="s">
        <v>13300</v>
      </c>
      <c r="E3005" s="127">
        <v>42649</v>
      </c>
      <c r="F3005" s="127">
        <v>42664</v>
      </c>
      <c r="G3005" s="129">
        <v>3332340</v>
      </c>
    </row>
    <row r="3006" spans="1:7" x14ac:dyDescent="0.35">
      <c r="A3006" s="125" t="s">
        <v>13043</v>
      </c>
      <c r="B3006" s="125" t="s">
        <v>11330</v>
      </c>
      <c r="C3006" s="125" t="s">
        <v>11331</v>
      </c>
      <c r="D3006" s="126" t="s">
        <v>13301</v>
      </c>
      <c r="E3006" s="127">
        <v>42649</v>
      </c>
      <c r="F3006" s="127">
        <v>42664</v>
      </c>
      <c r="G3006" s="129">
        <v>11787930</v>
      </c>
    </row>
    <row r="3007" spans="1:7" x14ac:dyDescent="0.35">
      <c r="A3007" s="125" t="s">
        <v>13043</v>
      </c>
      <c r="B3007" s="125" t="s">
        <v>11330</v>
      </c>
      <c r="C3007" s="125" t="s">
        <v>11331</v>
      </c>
      <c r="D3007" s="126" t="s">
        <v>13302</v>
      </c>
      <c r="E3007" s="127">
        <v>42649</v>
      </c>
      <c r="F3007" s="127">
        <v>42664</v>
      </c>
      <c r="G3007" s="129">
        <v>18695160</v>
      </c>
    </row>
    <row r="3008" spans="1:7" x14ac:dyDescent="0.35">
      <c r="A3008" s="125" t="s">
        <v>13043</v>
      </c>
      <c r="B3008" s="125" t="s">
        <v>11330</v>
      </c>
      <c r="C3008" s="125" t="s">
        <v>11331</v>
      </c>
      <c r="D3008" s="126" t="s">
        <v>13303</v>
      </c>
      <c r="E3008" s="127">
        <v>42649</v>
      </c>
      <c r="F3008" s="127">
        <v>42664</v>
      </c>
      <c r="G3008" s="129">
        <v>7985340</v>
      </c>
    </row>
    <row r="3009" spans="1:7" x14ac:dyDescent="0.35">
      <c r="A3009" s="125" t="s">
        <v>13043</v>
      </c>
      <c r="B3009" s="125" t="s">
        <v>11330</v>
      </c>
      <c r="C3009" s="125" t="s">
        <v>11331</v>
      </c>
      <c r="D3009" s="126" t="s">
        <v>13304</v>
      </c>
      <c r="E3009" s="127">
        <v>42654</v>
      </c>
      <c r="F3009" s="127">
        <v>42669</v>
      </c>
      <c r="G3009" s="129">
        <v>6410250</v>
      </c>
    </row>
    <row r="3010" spans="1:7" x14ac:dyDescent="0.35">
      <c r="A3010" s="125" t="s">
        <v>13043</v>
      </c>
      <c r="B3010" s="125" t="s">
        <v>11330</v>
      </c>
      <c r="C3010" s="125" t="s">
        <v>11331</v>
      </c>
      <c r="D3010" s="126" t="s">
        <v>13305</v>
      </c>
      <c r="E3010" s="127">
        <v>42655</v>
      </c>
      <c r="F3010" s="127">
        <v>42670</v>
      </c>
      <c r="G3010" s="129">
        <v>8256600</v>
      </c>
    </row>
    <row r="3011" spans="1:7" x14ac:dyDescent="0.35">
      <c r="A3011" s="125" t="s">
        <v>13043</v>
      </c>
      <c r="B3011" s="125" t="s">
        <v>11330</v>
      </c>
      <c r="C3011" s="125" t="s">
        <v>11331</v>
      </c>
      <c r="D3011" s="126" t="s">
        <v>13306</v>
      </c>
      <c r="E3011" s="127">
        <v>42664</v>
      </c>
      <c r="F3011" s="127">
        <v>42680</v>
      </c>
      <c r="G3011" s="129">
        <v>1045440</v>
      </c>
    </row>
    <row r="3012" spans="1:7" x14ac:dyDescent="0.35">
      <c r="A3012" s="125" t="s">
        <v>13043</v>
      </c>
      <c r="B3012" s="125" t="s">
        <v>11330</v>
      </c>
      <c r="C3012" s="125" t="s">
        <v>11331</v>
      </c>
      <c r="D3012" s="126" t="s">
        <v>13307</v>
      </c>
      <c r="E3012" s="127">
        <v>42671</v>
      </c>
      <c r="F3012" s="127">
        <v>42671</v>
      </c>
      <c r="G3012" s="129">
        <v>1188000</v>
      </c>
    </row>
    <row r="3013" spans="1:7" x14ac:dyDescent="0.35">
      <c r="A3013" s="125" t="s">
        <v>13043</v>
      </c>
      <c r="B3013" s="125" t="s">
        <v>11330</v>
      </c>
      <c r="C3013" s="125" t="s">
        <v>11331</v>
      </c>
      <c r="D3013" s="126" t="s">
        <v>13308</v>
      </c>
      <c r="E3013" s="127">
        <v>42671</v>
      </c>
      <c r="F3013" s="127">
        <v>42671</v>
      </c>
      <c r="G3013" s="129">
        <v>8454600</v>
      </c>
    </row>
    <row r="3014" spans="1:7" x14ac:dyDescent="0.35">
      <c r="A3014" s="125" t="s">
        <v>13043</v>
      </c>
      <c r="B3014" s="125" t="s">
        <v>11330</v>
      </c>
      <c r="C3014" s="125" t="s">
        <v>11331</v>
      </c>
      <c r="D3014" s="126" t="s">
        <v>13309</v>
      </c>
      <c r="E3014" s="127">
        <v>42671</v>
      </c>
      <c r="F3014" s="127">
        <v>42671</v>
      </c>
      <c r="G3014" s="129">
        <v>1188000</v>
      </c>
    </row>
    <row r="3015" spans="1:7" x14ac:dyDescent="0.35">
      <c r="A3015" s="125" t="s">
        <v>13043</v>
      </c>
      <c r="B3015" s="125" t="s">
        <v>11330</v>
      </c>
      <c r="C3015" s="125" t="s">
        <v>11331</v>
      </c>
      <c r="D3015" s="126" t="s">
        <v>13310</v>
      </c>
      <c r="E3015" s="127">
        <v>42671</v>
      </c>
      <c r="F3015" s="127">
        <v>42671</v>
      </c>
      <c r="G3015" s="129">
        <v>2178000</v>
      </c>
    </row>
    <row r="3016" spans="1:7" x14ac:dyDescent="0.35">
      <c r="A3016" s="125" t="s">
        <v>13043</v>
      </c>
      <c r="B3016" s="125" t="s">
        <v>11330</v>
      </c>
      <c r="C3016" s="125" t="s">
        <v>11331</v>
      </c>
      <c r="D3016" s="126" t="s">
        <v>13311</v>
      </c>
      <c r="E3016" s="127">
        <v>42674</v>
      </c>
      <c r="F3016" s="127">
        <v>42680</v>
      </c>
      <c r="G3016" s="129">
        <v>3564000</v>
      </c>
    </row>
    <row r="3017" spans="1:7" x14ac:dyDescent="0.35">
      <c r="A3017" s="125" t="s">
        <v>13043</v>
      </c>
      <c r="B3017" s="125" t="s">
        <v>11330</v>
      </c>
      <c r="C3017" s="125" t="s">
        <v>11331</v>
      </c>
      <c r="D3017" s="126" t="s">
        <v>13312</v>
      </c>
      <c r="E3017" s="127">
        <v>42702</v>
      </c>
      <c r="F3017" s="127">
        <v>42717</v>
      </c>
      <c r="G3017" s="129">
        <v>23771095</v>
      </c>
    </row>
    <row r="3018" spans="1:7" x14ac:dyDescent="0.35">
      <c r="A3018" s="125" t="s">
        <v>13043</v>
      </c>
      <c r="B3018" s="125" t="s">
        <v>11330</v>
      </c>
      <c r="C3018" s="125" t="s">
        <v>11331</v>
      </c>
      <c r="D3018" s="126" t="s">
        <v>13313</v>
      </c>
      <c r="E3018" s="127">
        <v>42702</v>
      </c>
      <c r="F3018" s="127">
        <v>42717</v>
      </c>
      <c r="G3018" s="129">
        <v>128376369</v>
      </c>
    </row>
    <row r="3019" spans="1:7" x14ac:dyDescent="0.35">
      <c r="A3019" s="125" t="s">
        <v>13043</v>
      </c>
      <c r="B3019" s="125" t="s">
        <v>11330</v>
      </c>
      <c r="C3019" s="125" t="s">
        <v>11331</v>
      </c>
      <c r="D3019" s="126" t="s">
        <v>13314</v>
      </c>
      <c r="E3019" s="127">
        <v>42726</v>
      </c>
      <c r="F3019" s="127">
        <v>42732</v>
      </c>
      <c r="G3019" s="129">
        <v>30838077</v>
      </c>
    </row>
    <row r="3020" spans="1:7" x14ac:dyDescent="0.35">
      <c r="A3020" s="125" t="s">
        <v>13043</v>
      </c>
      <c r="B3020" s="125" t="s">
        <v>11330</v>
      </c>
      <c r="C3020" s="125" t="s">
        <v>11331</v>
      </c>
      <c r="D3020" s="126" t="s">
        <v>13315</v>
      </c>
      <c r="E3020" s="127">
        <v>42726</v>
      </c>
      <c r="F3020" s="127">
        <v>42732</v>
      </c>
      <c r="G3020" s="129">
        <v>5058301</v>
      </c>
    </row>
    <row r="3021" spans="1:7" x14ac:dyDescent="0.35">
      <c r="A3021" s="125" t="s">
        <v>13043</v>
      </c>
      <c r="B3021" s="125" t="s">
        <v>11330</v>
      </c>
      <c r="C3021" s="125" t="s">
        <v>11331</v>
      </c>
      <c r="D3021" s="126" t="s">
        <v>13316</v>
      </c>
      <c r="E3021" s="127">
        <v>42726</v>
      </c>
      <c r="F3021" s="127">
        <v>42732</v>
      </c>
      <c r="G3021" s="129">
        <v>5494500</v>
      </c>
    </row>
    <row r="3022" spans="1:7" x14ac:dyDescent="0.35">
      <c r="A3022" s="125" t="s">
        <v>13043</v>
      </c>
      <c r="B3022" s="125" t="s">
        <v>11330</v>
      </c>
      <c r="C3022" s="125" t="s">
        <v>11331</v>
      </c>
      <c r="D3022" s="126" t="s">
        <v>13317</v>
      </c>
      <c r="E3022" s="127">
        <v>42726</v>
      </c>
      <c r="F3022" s="127">
        <v>42732</v>
      </c>
      <c r="G3022" s="129">
        <v>5688536</v>
      </c>
    </row>
    <row r="3023" spans="1:7" x14ac:dyDescent="0.35">
      <c r="A3023" s="125" t="s">
        <v>13043</v>
      </c>
      <c r="B3023" s="125" t="s">
        <v>11330</v>
      </c>
      <c r="C3023" s="125" t="s">
        <v>11331</v>
      </c>
      <c r="D3023" s="126" t="s">
        <v>13318</v>
      </c>
      <c r="E3023" s="127">
        <v>42726</v>
      </c>
      <c r="F3023" s="127">
        <v>42732</v>
      </c>
      <c r="G3023" s="129">
        <v>6291113</v>
      </c>
    </row>
    <row r="3024" spans="1:7" x14ac:dyDescent="0.35">
      <c r="A3024" s="125" t="s">
        <v>13043</v>
      </c>
      <c r="B3024" s="125" t="s">
        <v>11330</v>
      </c>
      <c r="C3024" s="125" t="s">
        <v>11331</v>
      </c>
      <c r="D3024" s="126" t="s">
        <v>13319</v>
      </c>
      <c r="E3024" s="127">
        <v>42726</v>
      </c>
      <c r="F3024" s="127">
        <v>42732</v>
      </c>
      <c r="G3024" s="129">
        <v>5295144</v>
      </c>
    </row>
    <row r="3025" spans="1:7" x14ac:dyDescent="0.35">
      <c r="A3025" s="125" t="s">
        <v>13043</v>
      </c>
      <c r="B3025" s="125" t="s">
        <v>11330</v>
      </c>
      <c r="C3025" s="125" t="s">
        <v>11331</v>
      </c>
      <c r="D3025" s="126" t="s">
        <v>13320</v>
      </c>
      <c r="E3025" s="127">
        <v>42733</v>
      </c>
      <c r="F3025" s="127">
        <v>42733</v>
      </c>
      <c r="G3025" s="129">
        <v>1089000</v>
      </c>
    </row>
    <row r="3026" spans="1:7" x14ac:dyDescent="0.35">
      <c r="A3026" s="125" t="s">
        <v>13043</v>
      </c>
      <c r="B3026" s="125" t="s">
        <v>13321</v>
      </c>
      <c r="C3026" s="125" t="s">
        <v>13322</v>
      </c>
      <c r="D3026" s="126" t="s">
        <v>13323</v>
      </c>
      <c r="E3026" s="127">
        <v>43710</v>
      </c>
      <c r="F3026" s="127">
        <v>43740</v>
      </c>
      <c r="G3026" s="129">
        <v>767733</v>
      </c>
    </row>
    <row r="3027" spans="1:7" x14ac:dyDescent="0.35">
      <c r="A3027" s="125" t="s">
        <v>13043</v>
      </c>
      <c r="B3027" s="125" t="s">
        <v>13321</v>
      </c>
      <c r="C3027" s="125" t="s">
        <v>13322</v>
      </c>
      <c r="D3027" s="126" t="s">
        <v>13324</v>
      </c>
      <c r="E3027" s="127">
        <v>43741</v>
      </c>
      <c r="F3027" s="127">
        <v>43772</v>
      </c>
      <c r="G3027" s="129">
        <v>252991</v>
      </c>
    </row>
    <row r="3028" spans="1:7" x14ac:dyDescent="0.35">
      <c r="A3028" s="125" t="s">
        <v>13043</v>
      </c>
      <c r="B3028" s="125" t="s">
        <v>13321</v>
      </c>
      <c r="C3028" s="125" t="s">
        <v>13322</v>
      </c>
      <c r="D3028" s="126" t="s">
        <v>13325</v>
      </c>
      <c r="E3028" s="127">
        <v>43746</v>
      </c>
      <c r="F3028" s="127">
        <v>43777</v>
      </c>
      <c r="G3028" s="129">
        <v>110932</v>
      </c>
    </row>
    <row r="3029" spans="1:7" x14ac:dyDescent="0.35">
      <c r="A3029" s="125" t="s">
        <v>13043</v>
      </c>
      <c r="B3029" s="125" t="s">
        <v>13321</v>
      </c>
      <c r="C3029" s="125" t="s">
        <v>13322</v>
      </c>
      <c r="D3029" s="126" t="s">
        <v>13326</v>
      </c>
      <c r="E3029" s="127">
        <v>43756</v>
      </c>
      <c r="F3029" s="127">
        <v>43787</v>
      </c>
      <c r="G3029" s="129">
        <v>483949</v>
      </c>
    </row>
    <row r="3030" spans="1:7" x14ac:dyDescent="0.35">
      <c r="A3030" s="125" t="s">
        <v>13043</v>
      </c>
      <c r="B3030" s="125" t="s">
        <v>13321</v>
      </c>
      <c r="C3030" s="125" t="s">
        <v>13322</v>
      </c>
      <c r="D3030" s="126" t="s">
        <v>13327</v>
      </c>
      <c r="E3030" s="127">
        <v>43775</v>
      </c>
      <c r="F3030" s="127">
        <v>43805</v>
      </c>
      <c r="G3030" s="129">
        <v>563356</v>
      </c>
    </row>
    <row r="3031" spans="1:7" x14ac:dyDescent="0.35">
      <c r="A3031" s="125" t="s">
        <v>13043</v>
      </c>
      <c r="B3031" s="125" t="s">
        <v>13321</v>
      </c>
      <c r="C3031" s="125" t="s">
        <v>13322</v>
      </c>
      <c r="D3031" s="126" t="s">
        <v>13328</v>
      </c>
      <c r="E3031" s="127">
        <v>43802</v>
      </c>
      <c r="F3031" s="127">
        <v>43833</v>
      </c>
      <c r="G3031" s="129">
        <v>952072</v>
      </c>
    </row>
    <row r="3032" spans="1:7" x14ac:dyDescent="0.35">
      <c r="A3032" s="125" t="s">
        <v>13043</v>
      </c>
      <c r="B3032" s="125" t="s">
        <v>13321</v>
      </c>
      <c r="C3032" s="125" t="s">
        <v>13322</v>
      </c>
      <c r="D3032" s="126" t="s">
        <v>13329</v>
      </c>
      <c r="E3032" s="127">
        <v>43811</v>
      </c>
      <c r="F3032" s="127">
        <v>43842</v>
      </c>
      <c r="G3032" s="129">
        <v>135452</v>
      </c>
    </row>
    <row r="3033" spans="1:7" x14ac:dyDescent="0.35">
      <c r="A3033" s="125" t="s">
        <v>13043</v>
      </c>
      <c r="B3033" s="125" t="s">
        <v>13321</v>
      </c>
      <c r="C3033" s="125" t="s">
        <v>13322</v>
      </c>
      <c r="D3033" s="126" t="s">
        <v>13330</v>
      </c>
      <c r="E3033" s="127">
        <v>43811</v>
      </c>
      <c r="F3033" s="127">
        <v>43842</v>
      </c>
      <c r="G3033" s="129">
        <v>779174</v>
      </c>
    </row>
    <row r="3034" spans="1:7" x14ac:dyDescent="0.35">
      <c r="A3034" s="125" t="s">
        <v>13043</v>
      </c>
      <c r="B3034" s="125" t="s">
        <v>13321</v>
      </c>
      <c r="C3034" s="125" t="s">
        <v>13322</v>
      </c>
      <c r="D3034" s="126" t="s">
        <v>13331</v>
      </c>
      <c r="E3034" s="127">
        <v>43838</v>
      </c>
      <c r="F3034" s="127">
        <v>43869</v>
      </c>
      <c r="G3034" s="129">
        <v>949020</v>
      </c>
    </row>
    <row r="3035" spans="1:7" x14ac:dyDescent="0.35">
      <c r="A3035" s="125" t="s">
        <v>13043</v>
      </c>
      <c r="B3035" s="125" t="s">
        <v>13321</v>
      </c>
      <c r="C3035" s="125" t="s">
        <v>13322</v>
      </c>
      <c r="D3035" s="126" t="s">
        <v>13332</v>
      </c>
      <c r="E3035" s="127">
        <v>43843</v>
      </c>
      <c r="F3035" s="127">
        <v>43874</v>
      </c>
      <c r="G3035" s="129">
        <v>141457</v>
      </c>
    </row>
    <row r="3036" spans="1:7" x14ac:dyDescent="0.35">
      <c r="A3036" s="125" t="s">
        <v>13043</v>
      </c>
      <c r="B3036" s="125" t="s">
        <v>13321</v>
      </c>
      <c r="C3036" s="125" t="s">
        <v>13322</v>
      </c>
      <c r="D3036" s="126" t="s">
        <v>13333</v>
      </c>
      <c r="E3036" s="127">
        <v>43847</v>
      </c>
      <c r="F3036" s="127">
        <v>43878</v>
      </c>
      <c r="G3036" s="129">
        <v>141343</v>
      </c>
    </row>
    <row r="3037" spans="1:7" x14ac:dyDescent="0.35">
      <c r="A3037" s="125" t="s">
        <v>13043</v>
      </c>
      <c r="B3037" s="125" t="s">
        <v>13321</v>
      </c>
      <c r="C3037" s="125" t="s">
        <v>13322</v>
      </c>
      <c r="D3037" s="126" t="s">
        <v>13334</v>
      </c>
      <c r="E3037" s="127">
        <v>43865</v>
      </c>
      <c r="F3037" s="127">
        <v>43894</v>
      </c>
      <c r="G3037" s="129">
        <v>308572</v>
      </c>
    </row>
    <row r="3038" spans="1:7" x14ac:dyDescent="0.35">
      <c r="A3038" s="125" t="s">
        <v>13043</v>
      </c>
      <c r="B3038" s="125" t="s">
        <v>13321</v>
      </c>
      <c r="C3038" s="125" t="s">
        <v>13322</v>
      </c>
      <c r="D3038" s="126" t="s">
        <v>13335</v>
      </c>
      <c r="E3038" s="127">
        <v>43868</v>
      </c>
      <c r="F3038" s="127">
        <v>43897</v>
      </c>
      <c r="G3038" s="129">
        <v>91884</v>
      </c>
    </row>
    <row r="3039" spans="1:7" x14ac:dyDescent="0.35">
      <c r="A3039" s="125" t="s">
        <v>13043</v>
      </c>
      <c r="B3039" s="125" t="s">
        <v>13321</v>
      </c>
      <c r="C3039" s="125" t="s">
        <v>13322</v>
      </c>
      <c r="D3039" s="126" t="s">
        <v>13336</v>
      </c>
      <c r="E3039" s="127">
        <v>43874</v>
      </c>
      <c r="F3039" s="127">
        <v>43903</v>
      </c>
      <c r="G3039" s="129">
        <v>328700</v>
      </c>
    </row>
    <row r="3040" spans="1:7" x14ac:dyDescent="0.35">
      <c r="A3040" s="125" t="s">
        <v>13043</v>
      </c>
      <c r="B3040" s="125" t="s">
        <v>13321</v>
      </c>
      <c r="C3040" s="125" t="s">
        <v>13322</v>
      </c>
      <c r="D3040" s="126" t="s">
        <v>13337</v>
      </c>
      <c r="E3040" s="127">
        <v>43903</v>
      </c>
      <c r="F3040" s="127">
        <v>43934</v>
      </c>
      <c r="G3040" s="129">
        <v>409285</v>
      </c>
    </row>
    <row r="3041" spans="1:7" x14ac:dyDescent="0.35">
      <c r="A3041" s="125" t="s">
        <v>13043</v>
      </c>
      <c r="B3041" s="125" t="s">
        <v>13321</v>
      </c>
      <c r="C3041" s="125" t="s">
        <v>13322</v>
      </c>
      <c r="D3041" s="126" t="s">
        <v>13338</v>
      </c>
      <c r="E3041" s="127">
        <v>43936</v>
      </c>
      <c r="F3041" s="127">
        <v>43966</v>
      </c>
      <c r="G3041" s="129">
        <v>175824</v>
      </c>
    </row>
    <row r="3042" spans="1:7" x14ac:dyDescent="0.35">
      <c r="A3042" s="125" t="s">
        <v>13043</v>
      </c>
      <c r="B3042" s="125" t="s">
        <v>13321</v>
      </c>
      <c r="C3042" s="125" t="s">
        <v>13322</v>
      </c>
      <c r="D3042" s="126" t="s">
        <v>13339</v>
      </c>
      <c r="E3042" s="127">
        <v>44081</v>
      </c>
      <c r="F3042" s="127">
        <v>44111</v>
      </c>
      <c r="G3042" s="129">
        <v>271250</v>
      </c>
    </row>
    <row r="3043" spans="1:7" x14ac:dyDescent="0.35">
      <c r="A3043" s="125" t="s">
        <v>13043</v>
      </c>
      <c r="B3043" s="125" t="s">
        <v>13321</v>
      </c>
      <c r="C3043" s="125" t="s">
        <v>13322</v>
      </c>
      <c r="D3043" s="126" t="s">
        <v>13340</v>
      </c>
      <c r="E3043" s="127">
        <v>44088</v>
      </c>
      <c r="F3043" s="127">
        <v>44118</v>
      </c>
      <c r="G3043" s="129">
        <v>245617</v>
      </c>
    </row>
    <row r="3044" spans="1:7" x14ac:dyDescent="0.35">
      <c r="A3044" s="125" t="s">
        <v>13043</v>
      </c>
      <c r="B3044" s="125" t="s">
        <v>13321</v>
      </c>
      <c r="C3044" s="125" t="s">
        <v>13322</v>
      </c>
      <c r="D3044" s="126" t="s">
        <v>13341</v>
      </c>
      <c r="E3044" s="127">
        <v>44106</v>
      </c>
      <c r="F3044" s="127">
        <v>44137</v>
      </c>
      <c r="G3044" s="129">
        <v>1077553</v>
      </c>
    </row>
    <row r="3045" spans="1:7" x14ac:dyDescent="0.35">
      <c r="A3045" s="125" t="s">
        <v>13043</v>
      </c>
      <c r="B3045" s="125" t="s">
        <v>13321</v>
      </c>
      <c r="C3045" s="125" t="s">
        <v>13322</v>
      </c>
      <c r="D3045" s="126" t="s">
        <v>13342</v>
      </c>
      <c r="E3045" s="127">
        <v>44168</v>
      </c>
      <c r="F3045" s="127">
        <v>44199</v>
      </c>
      <c r="G3045" s="129">
        <v>165331</v>
      </c>
    </row>
    <row r="3046" spans="1:7" x14ac:dyDescent="0.35">
      <c r="A3046" s="125" t="s">
        <v>13043</v>
      </c>
      <c r="B3046" s="125" t="s">
        <v>13321</v>
      </c>
      <c r="C3046" s="125" t="s">
        <v>13322</v>
      </c>
      <c r="D3046" s="126" t="s">
        <v>13343</v>
      </c>
      <c r="E3046" s="127">
        <v>44174</v>
      </c>
      <c r="F3046" s="127">
        <v>44205</v>
      </c>
      <c r="G3046" s="129">
        <v>359685</v>
      </c>
    </row>
    <row r="3047" spans="1:7" x14ac:dyDescent="0.35">
      <c r="A3047" s="125" t="s">
        <v>13043</v>
      </c>
      <c r="B3047" s="125" t="s">
        <v>13321</v>
      </c>
      <c r="C3047" s="125" t="s">
        <v>13322</v>
      </c>
      <c r="D3047" s="126" t="s">
        <v>13344</v>
      </c>
      <c r="E3047" s="127">
        <v>44174</v>
      </c>
      <c r="F3047" s="127">
        <v>44205</v>
      </c>
      <c r="G3047" s="129">
        <v>136865</v>
      </c>
    </row>
    <row r="3048" spans="1:7" x14ac:dyDescent="0.35">
      <c r="A3048" s="125" t="s">
        <v>13043</v>
      </c>
      <c r="B3048" s="125" t="s">
        <v>13321</v>
      </c>
      <c r="C3048" s="125" t="s">
        <v>13322</v>
      </c>
      <c r="D3048" s="126" t="s">
        <v>13345</v>
      </c>
      <c r="E3048" s="127">
        <v>44182</v>
      </c>
      <c r="F3048" s="127">
        <v>44213</v>
      </c>
      <c r="G3048" s="129">
        <v>143112</v>
      </c>
    </row>
    <row r="3049" spans="1:7" x14ac:dyDescent="0.35">
      <c r="A3049" s="125" t="s">
        <v>13043</v>
      </c>
      <c r="B3049" s="125" t="s">
        <v>13321</v>
      </c>
      <c r="C3049" s="125" t="s">
        <v>13322</v>
      </c>
      <c r="D3049" s="126" t="s">
        <v>13346</v>
      </c>
      <c r="E3049" s="127">
        <v>44200</v>
      </c>
      <c r="F3049" s="127">
        <v>44231</v>
      </c>
      <c r="G3049" s="129">
        <v>694371</v>
      </c>
    </row>
    <row r="3050" spans="1:7" x14ac:dyDescent="0.35">
      <c r="A3050" s="125" t="s">
        <v>13043</v>
      </c>
      <c r="B3050" s="125" t="s">
        <v>13321</v>
      </c>
      <c r="C3050" s="125" t="s">
        <v>13322</v>
      </c>
      <c r="D3050" s="126" t="s">
        <v>13347</v>
      </c>
      <c r="E3050" s="127">
        <v>44204</v>
      </c>
      <c r="F3050" s="127">
        <v>44235</v>
      </c>
      <c r="G3050" s="129">
        <v>144664</v>
      </c>
    </row>
    <row r="3051" spans="1:7" x14ac:dyDescent="0.35">
      <c r="A3051" s="125" t="s">
        <v>13043</v>
      </c>
      <c r="B3051" s="125" t="s">
        <v>13321</v>
      </c>
      <c r="C3051" s="125" t="s">
        <v>13322</v>
      </c>
      <c r="D3051" s="126" t="s">
        <v>13348</v>
      </c>
      <c r="E3051" s="127">
        <v>44230</v>
      </c>
      <c r="F3051" s="127">
        <v>44258</v>
      </c>
      <c r="G3051" s="129">
        <v>300285</v>
      </c>
    </row>
    <row r="3052" spans="1:7" x14ac:dyDescent="0.35">
      <c r="A3052" s="125" t="s">
        <v>13043</v>
      </c>
      <c r="B3052" s="125" t="s">
        <v>13321</v>
      </c>
      <c r="C3052" s="125" t="s">
        <v>13322</v>
      </c>
      <c r="D3052" s="126" t="s">
        <v>13349</v>
      </c>
      <c r="E3052" s="127">
        <v>44230</v>
      </c>
      <c r="F3052" s="127">
        <v>44258</v>
      </c>
      <c r="G3052" s="129">
        <v>487386</v>
      </c>
    </row>
    <row r="3053" spans="1:7" x14ac:dyDescent="0.35">
      <c r="A3053" s="125" t="s">
        <v>13043</v>
      </c>
      <c r="B3053" s="125" t="s">
        <v>13321</v>
      </c>
      <c r="C3053" s="125" t="s">
        <v>13322</v>
      </c>
      <c r="D3053" s="126" t="s">
        <v>13350</v>
      </c>
      <c r="E3053" s="127">
        <v>44246</v>
      </c>
      <c r="F3053" s="127">
        <v>44274</v>
      </c>
      <c r="G3053" s="129">
        <v>373357</v>
      </c>
    </row>
    <row r="3054" spans="1:7" x14ac:dyDescent="0.35">
      <c r="A3054" s="125" t="s">
        <v>13043</v>
      </c>
      <c r="B3054" s="125" t="s">
        <v>13321</v>
      </c>
      <c r="C3054" s="125" t="s">
        <v>13322</v>
      </c>
      <c r="D3054" s="126" t="s">
        <v>13351</v>
      </c>
      <c r="E3054" s="127">
        <v>44252</v>
      </c>
      <c r="F3054" s="127">
        <v>44280</v>
      </c>
      <c r="G3054" s="129">
        <v>2160738</v>
      </c>
    </row>
    <row r="3055" spans="1:7" x14ac:dyDescent="0.35">
      <c r="A3055" s="125" t="s">
        <v>13043</v>
      </c>
      <c r="B3055" s="125" t="s">
        <v>13321</v>
      </c>
      <c r="C3055" s="125" t="s">
        <v>13322</v>
      </c>
      <c r="D3055" s="126" t="s">
        <v>13352</v>
      </c>
      <c r="E3055" s="127">
        <v>44266</v>
      </c>
      <c r="F3055" s="127">
        <v>44297</v>
      </c>
      <c r="G3055" s="129">
        <v>680372</v>
      </c>
    </row>
    <row r="3056" spans="1:7" x14ac:dyDescent="0.35">
      <c r="A3056" s="125" t="s">
        <v>13043</v>
      </c>
      <c r="B3056" s="125" t="s">
        <v>13321</v>
      </c>
      <c r="C3056" s="125" t="s">
        <v>13322</v>
      </c>
      <c r="D3056" s="126" t="s">
        <v>13353</v>
      </c>
      <c r="E3056" s="127">
        <v>44271</v>
      </c>
      <c r="F3056" s="127">
        <v>44302</v>
      </c>
      <c r="G3056" s="129">
        <v>194530</v>
      </c>
    </row>
    <row r="3057" spans="1:7" x14ac:dyDescent="0.35">
      <c r="A3057" s="125" t="s">
        <v>13043</v>
      </c>
      <c r="B3057" s="125" t="s">
        <v>116</v>
      </c>
      <c r="C3057" s="125" t="s">
        <v>117</v>
      </c>
      <c r="D3057" s="126" t="s">
        <v>13354</v>
      </c>
      <c r="E3057" s="127">
        <v>43525</v>
      </c>
      <c r="F3057" s="127">
        <v>43556</v>
      </c>
      <c r="G3057" s="129">
        <v>1300000</v>
      </c>
    </row>
    <row r="3058" spans="1:7" x14ac:dyDescent="0.35">
      <c r="A3058" s="125" t="s">
        <v>13043</v>
      </c>
      <c r="B3058" s="125" t="s">
        <v>13355</v>
      </c>
      <c r="C3058" s="125" t="s">
        <v>13356</v>
      </c>
      <c r="D3058" s="126" t="s">
        <v>13357</v>
      </c>
      <c r="E3058" s="127">
        <v>43629</v>
      </c>
      <c r="F3058" s="127">
        <v>43659</v>
      </c>
      <c r="G3058" s="129">
        <v>3498232</v>
      </c>
    </row>
    <row r="3059" spans="1:7" x14ac:dyDescent="0.35">
      <c r="A3059" s="125" t="s">
        <v>13043</v>
      </c>
      <c r="B3059" s="125" t="s">
        <v>13355</v>
      </c>
      <c r="C3059" s="125" t="s">
        <v>13356</v>
      </c>
      <c r="D3059" s="126" t="s">
        <v>11342</v>
      </c>
      <c r="E3059" s="127">
        <v>43658</v>
      </c>
      <c r="F3059" s="127">
        <v>43689</v>
      </c>
      <c r="G3059" s="129">
        <v>3452225</v>
      </c>
    </row>
    <row r="3060" spans="1:7" x14ac:dyDescent="0.35">
      <c r="A3060" s="125" t="s">
        <v>13043</v>
      </c>
      <c r="B3060" s="125" t="s">
        <v>13355</v>
      </c>
      <c r="C3060" s="125" t="s">
        <v>13356</v>
      </c>
      <c r="D3060" s="126" t="s">
        <v>13358</v>
      </c>
      <c r="E3060" s="127">
        <v>43691</v>
      </c>
      <c r="F3060" s="127">
        <v>43722</v>
      </c>
      <c r="G3060" s="129">
        <v>3345228</v>
      </c>
    </row>
    <row r="3061" spans="1:7" x14ac:dyDescent="0.35">
      <c r="A3061" s="125" t="s">
        <v>13043</v>
      </c>
      <c r="B3061" s="125" t="s">
        <v>13355</v>
      </c>
      <c r="C3061" s="125" t="s">
        <v>13356</v>
      </c>
      <c r="D3061" s="126" t="s">
        <v>13359</v>
      </c>
      <c r="E3061" s="127">
        <v>43709</v>
      </c>
      <c r="F3061" s="127">
        <v>43738</v>
      </c>
      <c r="G3061" s="129">
        <v>2080022</v>
      </c>
    </row>
    <row r="3062" spans="1:7" x14ac:dyDescent="0.35">
      <c r="A3062" s="125" t="s">
        <v>13043</v>
      </c>
      <c r="B3062" s="125" t="s">
        <v>13355</v>
      </c>
      <c r="C3062" s="125" t="s">
        <v>13356</v>
      </c>
      <c r="D3062" s="126" t="s">
        <v>13360</v>
      </c>
      <c r="E3062" s="127">
        <v>43739</v>
      </c>
      <c r="F3062" s="127">
        <v>43769</v>
      </c>
      <c r="G3062" s="129">
        <v>6041721</v>
      </c>
    </row>
    <row r="3063" spans="1:7" x14ac:dyDescent="0.35">
      <c r="A3063" s="125" t="s">
        <v>13043</v>
      </c>
      <c r="B3063" s="125" t="s">
        <v>13355</v>
      </c>
      <c r="C3063" s="125" t="s">
        <v>13356</v>
      </c>
      <c r="D3063" s="126" t="s">
        <v>13361</v>
      </c>
      <c r="E3063" s="127">
        <v>43782</v>
      </c>
      <c r="F3063" s="127">
        <v>43782</v>
      </c>
      <c r="G3063" s="129">
        <v>906592</v>
      </c>
    </row>
    <row r="3064" spans="1:7" x14ac:dyDescent="0.35">
      <c r="A3064" s="125" t="s">
        <v>13043</v>
      </c>
      <c r="B3064" s="125" t="s">
        <v>13362</v>
      </c>
      <c r="C3064" s="125" t="s">
        <v>13363</v>
      </c>
      <c r="D3064" s="126" t="s">
        <v>11608</v>
      </c>
      <c r="E3064" s="127">
        <v>44044</v>
      </c>
      <c r="F3064" s="127">
        <v>44044</v>
      </c>
      <c r="G3064" s="129">
        <v>628892</v>
      </c>
    </row>
    <row r="3065" spans="1:7" x14ac:dyDescent="0.35">
      <c r="A3065" s="125" t="s">
        <v>13043</v>
      </c>
      <c r="B3065" s="125" t="s">
        <v>118</v>
      </c>
      <c r="C3065" s="125" t="s">
        <v>119</v>
      </c>
      <c r="D3065" s="126" t="s">
        <v>13364</v>
      </c>
      <c r="E3065" s="127">
        <v>43544</v>
      </c>
      <c r="F3065" s="127">
        <v>43575</v>
      </c>
      <c r="G3065" s="129">
        <v>1324151</v>
      </c>
    </row>
    <row r="3066" spans="1:7" x14ac:dyDescent="0.35">
      <c r="A3066" s="125" t="s">
        <v>13043</v>
      </c>
      <c r="B3066" s="125" t="s">
        <v>118</v>
      </c>
      <c r="C3066" s="125" t="s">
        <v>119</v>
      </c>
      <c r="D3066" s="126" t="s">
        <v>13365</v>
      </c>
      <c r="E3066" s="127">
        <v>43544</v>
      </c>
      <c r="F3066" s="127">
        <v>43575</v>
      </c>
      <c r="G3066" s="129">
        <v>420689</v>
      </c>
    </row>
    <row r="3067" spans="1:7" x14ac:dyDescent="0.35">
      <c r="A3067" s="125" t="s">
        <v>13043</v>
      </c>
      <c r="B3067" s="125" t="s">
        <v>118</v>
      </c>
      <c r="C3067" s="125" t="s">
        <v>119</v>
      </c>
      <c r="D3067" s="126" t="s">
        <v>13366</v>
      </c>
      <c r="E3067" s="127">
        <v>43559</v>
      </c>
      <c r="F3067" s="127">
        <v>43589</v>
      </c>
      <c r="G3067" s="129">
        <v>1320071</v>
      </c>
    </row>
    <row r="3068" spans="1:7" x14ac:dyDescent="0.35">
      <c r="A3068" s="125" t="s">
        <v>13043</v>
      </c>
      <c r="B3068" s="125" t="s">
        <v>118</v>
      </c>
      <c r="C3068" s="125" t="s">
        <v>119</v>
      </c>
      <c r="D3068" s="126" t="s">
        <v>13367</v>
      </c>
      <c r="E3068" s="127">
        <v>43559</v>
      </c>
      <c r="F3068" s="127">
        <v>43589</v>
      </c>
      <c r="G3068" s="129">
        <v>3902398</v>
      </c>
    </row>
    <row r="3069" spans="1:7" x14ac:dyDescent="0.35">
      <c r="A3069" s="125" t="s">
        <v>13043</v>
      </c>
      <c r="B3069" s="125" t="s">
        <v>118</v>
      </c>
      <c r="C3069" s="125" t="s">
        <v>119</v>
      </c>
      <c r="D3069" s="126" t="s">
        <v>13368</v>
      </c>
      <c r="E3069" s="127">
        <v>43559</v>
      </c>
      <c r="F3069" s="127">
        <v>43589</v>
      </c>
      <c r="G3069" s="129">
        <v>3679404</v>
      </c>
    </row>
    <row r="3070" spans="1:7" x14ac:dyDescent="0.35">
      <c r="A3070" s="125" t="s">
        <v>13043</v>
      </c>
      <c r="B3070" s="125" t="s">
        <v>118</v>
      </c>
      <c r="C3070" s="125" t="s">
        <v>119</v>
      </c>
      <c r="D3070" s="126" t="s">
        <v>13369</v>
      </c>
      <c r="E3070" s="127">
        <v>43560</v>
      </c>
      <c r="F3070" s="127">
        <v>43590</v>
      </c>
      <c r="G3070" s="129">
        <v>364684</v>
      </c>
    </row>
    <row r="3071" spans="1:7" x14ac:dyDescent="0.35">
      <c r="A3071" s="125" t="s">
        <v>13043</v>
      </c>
      <c r="B3071" s="125" t="s">
        <v>118</v>
      </c>
      <c r="C3071" s="125" t="s">
        <v>119</v>
      </c>
      <c r="D3071" s="126" t="s">
        <v>13370</v>
      </c>
      <c r="E3071" s="127">
        <v>43560</v>
      </c>
      <c r="F3071" s="127">
        <v>43590</v>
      </c>
      <c r="G3071" s="129">
        <v>1795202</v>
      </c>
    </row>
    <row r="3072" spans="1:7" x14ac:dyDescent="0.35">
      <c r="A3072" s="125" t="s">
        <v>13043</v>
      </c>
      <c r="B3072" s="125" t="s">
        <v>118</v>
      </c>
      <c r="C3072" s="125" t="s">
        <v>119</v>
      </c>
      <c r="D3072" s="126" t="s">
        <v>13371</v>
      </c>
      <c r="E3072" s="127">
        <v>43560</v>
      </c>
      <c r="F3072" s="127">
        <v>43590</v>
      </c>
      <c r="G3072" s="129">
        <v>364684</v>
      </c>
    </row>
    <row r="3073" spans="1:7" x14ac:dyDescent="0.35">
      <c r="A3073" s="125" t="s">
        <v>13043</v>
      </c>
      <c r="B3073" s="125" t="s">
        <v>118</v>
      </c>
      <c r="C3073" s="125" t="s">
        <v>119</v>
      </c>
      <c r="D3073" s="126" t="s">
        <v>13372</v>
      </c>
      <c r="E3073" s="127">
        <v>43560</v>
      </c>
      <c r="F3073" s="127">
        <v>43590</v>
      </c>
      <c r="G3073" s="129">
        <v>186684</v>
      </c>
    </row>
    <row r="3074" spans="1:7" x14ac:dyDescent="0.35">
      <c r="A3074" s="125" t="s">
        <v>13043</v>
      </c>
      <c r="B3074" s="125" t="s">
        <v>118</v>
      </c>
      <c r="C3074" s="125" t="s">
        <v>119</v>
      </c>
      <c r="D3074" s="126" t="s">
        <v>13373</v>
      </c>
      <c r="E3074" s="127">
        <v>43571</v>
      </c>
      <c r="F3074" s="127">
        <v>43601</v>
      </c>
      <c r="G3074" s="129">
        <v>560051</v>
      </c>
    </row>
    <row r="3075" spans="1:7" x14ac:dyDescent="0.35">
      <c r="A3075" s="125" t="s">
        <v>13043</v>
      </c>
      <c r="B3075" s="125" t="s">
        <v>118</v>
      </c>
      <c r="C3075" s="125" t="s">
        <v>119</v>
      </c>
      <c r="D3075" s="126" t="s">
        <v>13374</v>
      </c>
      <c r="E3075" s="127">
        <v>43571</v>
      </c>
      <c r="F3075" s="127">
        <v>43601</v>
      </c>
      <c r="G3075" s="129">
        <v>2194618</v>
      </c>
    </row>
    <row r="3076" spans="1:7" x14ac:dyDescent="0.35">
      <c r="A3076" s="125" t="s">
        <v>13043</v>
      </c>
      <c r="B3076" s="125" t="s">
        <v>118</v>
      </c>
      <c r="C3076" s="125" t="s">
        <v>119</v>
      </c>
      <c r="D3076" s="126" t="s">
        <v>13375</v>
      </c>
      <c r="E3076" s="127">
        <v>43571</v>
      </c>
      <c r="F3076" s="127">
        <v>43601</v>
      </c>
      <c r="G3076" s="129">
        <v>3822673</v>
      </c>
    </row>
    <row r="3077" spans="1:7" x14ac:dyDescent="0.35">
      <c r="A3077" s="125" t="s">
        <v>13043</v>
      </c>
      <c r="B3077" s="125" t="s">
        <v>118</v>
      </c>
      <c r="C3077" s="125" t="s">
        <v>119</v>
      </c>
      <c r="D3077" s="126" t="s">
        <v>13376</v>
      </c>
      <c r="E3077" s="127">
        <v>43571</v>
      </c>
      <c r="F3077" s="127">
        <v>43601</v>
      </c>
      <c r="G3077" s="129">
        <v>4714453</v>
      </c>
    </row>
    <row r="3078" spans="1:7" x14ac:dyDescent="0.35">
      <c r="A3078" s="125" t="s">
        <v>13043</v>
      </c>
      <c r="B3078" s="125" t="s">
        <v>118</v>
      </c>
      <c r="C3078" s="125" t="s">
        <v>119</v>
      </c>
      <c r="D3078" s="126" t="s">
        <v>13377</v>
      </c>
      <c r="E3078" s="127">
        <v>43571</v>
      </c>
      <c r="F3078" s="127">
        <v>43601</v>
      </c>
      <c r="G3078" s="129">
        <v>191490</v>
      </c>
    </row>
    <row r="3079" spans="1:7" x14ac:dyDescent="0.35">
      <c r="A3079" s="125" t="s">
        <v>13043</v>
      </c>
      <c r="B3079" s="125" t="s">
        <v>118</v>
      </c>
      <c r="C3079" s="125" t="s">
        <v>119</v>
      </c>
      <c r="D3079" s="126" t="s">
        <v>13378</v>
      </c>
      <c r="E3079" s="127">
        <v>43571</v>
      </c>
      <c r="F3079" s="127">
        <v>43601</v>
      </c>
      <c r="G3079" s="129">
        <v>3618229</v>
      </c>
    </row>
    <row r="3080" spans="1:7" x14ac:dyDescent="0.35">
      <c r="A3080" s="125" t="s">
        <v>13043</v>
      </c>
      <c r="B3080" s="125" t="s">
        <v>118</v>
      </c>
      <c r="C3080" s="125" t="s">
        <v>119</v>
      </c>
      <c r="D3080" s="126" t="s">
        <v>13379</v>
      </c>
      <c r="E3080" s="127">
        <v>43588</v>
      </c>
      <c r="F3080" s="127">
        <v>43619</v>
      </c>
      <c r="G3080" s="129">
        <v>388562</v>
      </c>
    </row>
    <row r="3081" spans="1:7" x14ac:dyDescent="0.35">
      <c r="A3081" s="125" t="s">
        <v>13043</v>
      </c>
      <c r="B3081" s="125" t="s">
        <v>118</v>
      </c>
      <c r="C3081" s="125" t="s">
        <v>119</v>
      </c>
      <c r="D3081" s="126" t="s">
        <v>13380</v>
      </c>
      <c r="E3081" s="127">
        <v>43588</v>
      </c>
      <c r="F3081" s="127">
        <v>43619</v>
      </c>
      <c r="G3081" s="129">
        <v>299562</v>
      </c>
    </row>
    <row r="3082" spans="1:7" x14ac:dyDescent="0.35">
      <c r="A3082" s="125" t="s">
        <v>13043</v>
      </c>
      <c r="B3082" s="125" t="s">
        <v>118</v>
      </c>
      <c r="C3082" s="125" t="s">
        <v>119</v>
      </c>
      <c r="D3082" s="126" t="s">
        <v>13381</v>
      </c>
      <c r="E3082" s="127">
        <v>43588</v>
      </c>
      <c r="F3082" s="127">
        <v>43619</v>
      </c>
      <c r="G3082" s="129">
        <v>1769153</v>
      </c>
    </row>
    <row r="3083" spans="1:7" x14ac:dyDescent="0.35">
      <c r="A3083" s="125" t="s">
        <v>13043</v>
      </c>
      <c r="B3083" s="125" t="s">
        <v>118</v>
      </c>
      <c r="C3083" s="125" t="s">
        <v>119</v>
      </c>
      <c r="D3083" s="126" t="s">
        <v>13382</v>
      </c>
      <c r="E3083" s="127">
        <v>43621</v>
      </c>
      <c r="F3083" s="127">
        <v>43651</v>
      </c>
      <c r="G3083" s="129">
        <v>201879</v>
      </c>
    </row>
    <row r="3084" spans="1:7" x14ac:dyDescent="0.35">
      <c r="A3084" s="125" t="s">
        <v>13043</v>
      </c>
      <c r="B3084" s="125" t="s">
        <v>13383</v>
      </c>
      <c r="C3084" s="125" t="s">
        <v>13384</v>
      </c>
      <c r="D3084" s="126" t="s">
        <v>13385</v>
      </c>
      <c r="E3084" s="127">
        <v>43244</v>
      </c>
      <c r="F3084" s="127">
        <v>43275</v>
      </c>
      <c r="G3084" s="129">
        <v>726546</v>
      </c>
    </row>
    <row r="3085" spans="1:7" x14ac:dyDescent="0.35">
      <c r="A3085" s="125" t="s">
        <v>13043</v>
      </c>
      <c r="B3085" s="125" t="s">
        <v>13383</v>
      </c>
      <c r="C3085" s="125" t="s">
        <v>13384</v>
      </c>
      <c r="D3085" s="126" t="s">
        <v>13386</v>
      </c>
      <c r="E3085" s="127">
        <v>43245</v>
      </c>
      <c r="F3085" s="127">
        <v>43276</v>
      </c>
      <c r="G3085" s="129">
        <v>2464650</v>
      </c>
    </row>
    <row r="3086" spans="1:7" x14ac:dyDescent="0.35">
      <c r="A3086" s="125" t="s">
        <v>13043</v>
      </c>
      <c r="B3086" s="125" t="s">
        <v>13383</v>
      </c>
      <c r="C3086" s="125" t="s">
        <v>13384</v>
      </c>
      <c r="D3086" s="126" t="s">
        <v>13387</v>
      </c>
      <c r="E3086" s="127">
        <v>43245</v>
      </c>
      <c r="F3086" s="127">
        <v>43276</v>
      </c>
      <c r="G3086" s="129">
        <v>1281618</v>
      </c>
    </row>
    <row r="3087" spans="1:7" x14ac:dyDescent="0.35">
      <c r="A3087" s="125" t="s">
        <v>13043</v>
      </c>
      <c r="B3087" s="125" t="s">
        <v>13383</v>
      </c>
      <c r="C3087" s="125" t="s">
        <v>13384</v>
      </c>
      <c r="D3087" s="126" t="s">
        <v>13388</v>
      </c>
      <c r="E3087" s="127">
        <v>43245</v>
      </c>
      <c r="F3087" s="127">
        <v>43276</v>
      </c>
      <c r="G3087" s="129">
        <v>1478790</v>
      </c>
    </row>
    <row r="3088" spans="1:7" x14ac:dyDescent="0.35">
      <c r="A3088" s="125" t="s">
        <v>13043</v>
      </c>
      <c r="B3088" s="125" t="s">
        <v>13383</v>
      </c>
      <c r="C3088" s="125" t="s">
        <v>13384</v>
      </c>
      <c r="D3088" s="126" t="s">
        <v>13389</v>
      </c>
      <c r="E3088" s="127">
        <v>43256</v>
      </c>
      <c r="F3088" s="127">
        <v>43286</v>
      </c>
      <c r="G3088" s="129">
        <v>1311193</v>
      </c>
    </row>
    <row r="3089" spans="1:7" x14ac:dyDescent="0.35">
      <c r="A3089" s="125" t="s">
        <v>13043</v>
      </c>
      <c r="B3089" s="125" t="s">
        <v>13383</v>
      </c>
      <c r="C3089" s="125" t="s">
        <v>13384</v>
      </c>
      <c r="D3089" s="126" t="s">
        <v>13390</v>
      </c>
      <c r="E3089" s="127">
        <v>43257</v>
      </c>
      <c r="F3089" s="127">
        <v>43287</v>
      </c>
      <c r="G3089" s="129">
        <v>1123880</v>
      </c>
    </row>
    <row r="3090" spans="1:7" x14ac:dyDescent="0.35">
      <c r="A3090" s="125" t="s">
        <v>13043</v>
      </c>
      <c r="B3090" s="125" t="s">
        <v>13383</v>
      </c>
      <c r="C3090" s="125" t="s">
        <v>13384</v>
      </c>
      <c r="D3090" s="126" t="s">
        <v>13391</v>
      </c>
      <c r="E3090" s="127">
        <v>43259</v>
      </c>
      <c r="F3090" s="127">
        <v>43289</v>
      </c>
      <c r="G3090" s="129">
        <v>946425</v>
      </c>
    </row>
    <row r="3091" spans="1:7" x14ac:dyDescent="0.35">
      <c r="A3091" s="125" t="s">
        <v>13043</v>
      </c>
      <c r="B3091" s="125" t="s">
        <v>13383</v>
      </c>
      <c r="C3091" s="125" t="s">
        <v>13384</v>
      </c>
      <c r="D3091" s="126" t="s">
        <v>13392</v>
      </c>
      <c r="E3091" s="127">
        <v>43259</v>
      </c>
      <c r="F3091" s="127">
        <v>43289</v>
      </c>
      <c r="G3091" s="129">
        <v>936567</v>
      </c>
    </row>
    <row r="3092" spans="1:7" x14ac:dyDescent="0.35">
      <c r="A3092" s="125" t="s">
        <v>13043</v>
      </c>
      <c r="B3092" s="125" t="s">
        <v>13383</v>
      </c>
      <c r="C3092" s="125" t="s">
        <v>13384</v>
      </c>
      <c r="D3092" s="126" t="s">
        <v>13393</v>
      </c>
      <c r="E3092" s="127">
        <v>43259</v>
      </c>
      <c r="F3092" s="127">
        <v>43289</v>
      </c>
      <c r="G3092" s="129">
        <v>246465</v>
      </c>
    </row>
    <row r="3093" spans="1:7" x14ac:dyDescent="0.35">
      <c r="A3093" s="125" t="s">
        <v>13043</v>
      </c>
      <c r="B3093" s="125" t="s">
        <v>13383</v>
      </c>
      <c r="C3093" s="125" t="s">
        <v>13384</v>
      </c>
      <c r="D3093" s="126" t="s">
        <v>13394</v>
      </c>
      <c r="E3093" s="127">
        <v>43259</v>
      </c>
      <c r="F3093" s="127">
        <v>43289</v>
      </c>
      <c r="G3093" s="129">
        <v>1971720</v>
      </c>
    </row>
    <row r="3094" spans="1:7" x14ac:dyDescent="0.35">
      <c r="A3094" s="125" t="s">
        <v>13043</v>
      </c>
      <c r="B3094" s="125" t="s">
        <v>13383</v>
      </c>
      <c r="C3094" s="125" t="s">
        <v>13384</v>
      </c>
      <c r="D3094" s="126" t="s">
        <v>13395</v>
      </c>
      <c r="E3094" s="127">
        <v>43259</v>
      </c>
      <c r="F3094" s="127">
        <v>43289</v>
      </c>
      <c r="G3094" s="129">
        <v>246465</v>
      </c>
    </row>
    <row r="3095" spans="1:7" x14ac:dyDescent="0.35">
      <c r="A3095" s="125" t="s">
        <v>13043</v>
      </c>
      <c r="B3095" s="125" t="s">
        <v>13383</v>
      </c>
      <c r="C3095" s="125" t="s">
        <v>13384</v>
      </c>
      <c r="D3095" s="126" t="s">
        <v>13396</v>
      </c>
      <c r="E3095" s="127">
        <v>43264</v>
      </c>
      <c r="F3095" s="127">
        <v>43294</v>
      </c>
      <c r="G3095" s="129">
        <v>936567</v>
      </c>
    </row>
    <row r="3096" spans="1:7" x14ac:dyDescent="0.35">
      <c r="A3096" s="125" t="s">
        <v>13043</v>
      </c>
      <c r="B3096" s="125" t="s">
        <v>13383</v>
      </c>
      <c r="C3096" s="125" t="s">
        <v>13384</v>
      </c>
      <c r="D3096" s="126" t="s">
        <v>13397</v>
      </c>
      <c r="E3096" s="127">
        <v>43264</v>
      </c>
      <c r="F3096" s="127">
        <v>43294</v>
      </c>
      <c r="G3096" s="129">
        <v>936567</v>
      </c>
    </row>
    <row r="3097" spans="1:7" x14ac:dyDescent="0.35">
      <c r="A3097" s="125" t="s">
        <v>13043</v>
      </c>
      <c r="B3097" s="125" t="s">
        <v>13383</v>
      </c>
      <c r="C3097" s="125" t="s">
        <v>13384</v>
      </c>
      <c r="D3097" s="126" t="s">
        <v>13398</v>
      </c>
      <c r="E3097" s="127">
        <v>43265</v>
      </c>
      <c r="F3097" s="127">
        <v>43295</v>
      </c>
      <c r="G3097" s="129">
        <v>1479504</v>
      </c>
    </row>
    <row r="3098" spans="1:7" x14ac:dyDescent="0.35">
      <c r="A3098" s="125" t="s">
        <v>13043</v>
      </c>
      <c r="B3098" s="125" t="s">
        <v>13383</v>
      </c>
      <c r="C3098" s="125" t="s">
        <v>13384</v>
      </c>
      <c r="D3098" s="126" t="s">
        <v>13399</v>
      </c>
      <c r="E3098" s="127">
        <v>43265</v>
      </c>
      <c r="F3098" s="127">
        <v>43295</v>
      </c>
      <c r="G3098" s="129">
        <v>3154752</v>
      </c>
    </row>
    <row r="3099" spans="1:7" x14ac:dyDescent="0.35">
      <c r="A3099" s="125" t="s">
        <v>13043</v>
      </c>
      <c r="B3099" s="125" t="s">
        <v>13383</v>
      </c>
      <c r="C3099" s="125" t="s">
        <v>13384</v>
      </c>
      <c r="D3099" s="126" t="s">
        <v>13400</v>
      </c>
      <c r="E3099" s="127">
        <v>43270</v>
      </c>
      <c r="F3099" s="127">
        <v>43300</v>
      </c>
      <c r="G3099" s="129">
        <v>936567</v>
      </c>
    </row>
    <row r="3100" spans="1:7" x14ac:dyDescent="0.35">
      <c r="A3100" s="125" t="s">
        <v>13043</v>
      </c>
      <c r="B3100" s="125" t="s">
        <v>13383</v>
      </c>
      <c r="C3100" s="125" t="s">
        <v>13384</v>
      </c>
      <c r="D3100" s="126" t="s">
        <v>13401</v>
      </c>
      <c r="E3100" s="127">
        <v>43273</v>
      </c>
      <c r="F3100" s="127">
        <v>43303</v>
      </c>
      <c r="G3100" s="129">
        <v>936567</v>
      </c>
    </row>
    <row r="3101" spans="1:7" x14ac:dyDescent="0.35">
      <c r="A3101" s="125" t="s">
        <v>13043</v>
      </c>
      <c r="B3101" s="125" t="s">
        <v>13383</v>
      </c>
      <c r="C3101" s="125" t="s">
        <v>13384</v>
      </c>
      <c r="D3101" s="126" t="s">
        <v>13402</v>
      </c>
      <c r="E3101" s="127">
        <v>43277</v>
      </c>
      <c r="F3101" s="127">
        <v>43307</v>
      </c>
      <c r="G3101" s="129">
        <v>345051</v>
      </c>
    </row>
    <row r="3102" spans="1:7" x14ac:dyDescent="0.35">
      <c r="A3102" s="125" t="s">
        <v>13043</v>
      </c>
      <c r="B3102" s="125" t="s">
        <v>13383</v>
      </c>
      <c r="C3102" s="125" t="s">
        <v>13384</v>
      </c>
      <c r="D3102" s="126" t="s">
        <v>13403</v>
      </c>
      <c r="E3102" s="127">
        <v>43281</v>
      </c>
      <c r="F3102" s="127">
        <v>43303</v>
      </c>
      <c r="G3102" s="129">
        <v>1584000</v>
      </c>
    </row>
    <row r="3103" spans="1:7" x14ac:dyDescent="0.35">
      <c r="A3103" s="125" t="s">
        <v>13043</v>
      </c>
      <c r="B3103" s="125" t="s">
        <v>13383</v>
      </c>
      <c r="C3103" s="125" t="s">
        <v>13384</v>
      </c>
      <c r="D3103" s="126" t="s">
        <v>13404</v>
      </c>
      <c r="E3103" s="127">
        <v>43290</v>
      </c>
      <c r="F3103" s="127">
        <v>43321</v>
      </c>
      <c r="G3103" s="129">
        <v>1123880</v>
      </c>
    </row>
    <row r="3104" spans="1:7" x14ac:dyDescent="0.35">
      <c r="A3104" s="125" t="s">
        <v>13043</v>
      </c>
      <c r="B3104" s="125" t="s">
        <v>13383</v>
      </c>
      <c r="C3104" s="125" t="s">
        <v>13384</v>
      </c>
      <c r="D3104" s="126" t="s">
        <v>13405</v>
      </c>
      <c r="E3104" s="127">
        <v>43290</v>
      </c>
      <c r="F3104" s="127">
        <v>43321</v>
      </c>
      <c r="G3104" s="129">
        <v>1123880</v>
      </c>
    </row>
    <row r="3105" spans="1:7" x14ac:dyDescent="0.35">
      <c r="A3105" s="125" t="s">
        <v>13043</v>
      </c>
      <c r="B3105" s="125" t="s">
        <v>13383</v>
      </c>
      <c r="C3105" s="125" t="s">
        <v>13384</v>
      </c>
      <c r="D3105" s="126" t="s">
        <v>13406</v>
      </c>
      <c r="E3105" s="127">
        <v>43290</v>
      </c>
      <c r="F3105" s="127">
        <v>43321</v>
      </c>
      <c r="G3105" s="129">
        <v>1123880</v>
      </c>
    </row>
    <row r="3106" spans="1:7" x14ac:dyDescent="0.35">
      <c r="A3106" s="125" t="s">
        <v>13043</v>
      </c>
      <c r="B3106" s="125" t="s">
        <v>13383</v>
      </c>
      <c r="C3106" s="125" t="s">
        <v>13384</v>
      </c>
      <c r="D3106" s="126" t="s">
        <v>13407</v>
      </c>
      <c r="E3106" s="127">
        <v>43290</v>
      </c>
      <c r="F3106" s="127">
        <v>43321</v>
      </c>
      <c r="G3106" s="129">
        <v>2021013</v>
      </c>
    </row>
    <row r="3107" spans="1:7" x14ac:dyDescent="0.35">
      <c r="A3107" s="125" t="s">
        <v>13043</v>
      </c>
      <c r="B3107" s="125" t="s">
        <v>13383</v>
      </c>
      <c r="C3107" s="125" t="s">
        <v>13384</v>
      </c>
      <c r="D3107" s="126" t="s">
        <v>13408</v>
      </c>
      <c r="E3107" s="127">
        <v>43292</v>
      </c>
      <c r="F3107" s="127">
        <v>43323</v>
      </c>
      <c r="G3107" s="129">
        <v>936567</v>
      </c>
    </row>
    <row r="3108" spans="1:7" x14ac:dyDescent="0.35">
      <c r="A3108" s="125" t="s">
        <v>13043</v>
      </c>
      <c r="B3108" s="125" t="s">
        <v>13383</v>
      </c>
      <c r="C3108" s="125" t="s">
        <v>13384</v>
      </c>
      <c r="D3108" s="126" t="s">
        <v>13409</v>
      </c>
      <c r="E3108" s="127">
        <v>43292</v>
      </c>
      <c r="F3108" s="127">
        <v>43323</v>
      </c>
      <c r="G3108" s="129">
        <v>936567</v>
      </c>
    </row>
    <row r="3109" spans="1:7" x14ac:dyDescent="0.35">
      <c r="A3109" s="125" t="s">
        <v>13043</v>
      </c>
      <c r="B3109" s="125" t="s">
        <v>13383</v>
      </c>
      <c r="C3109" s="125" t="s">
        <v>13384</v>
      </c>
      <c r="D3109" s="126" t="s">
        <v>13410</v>
      </c>
      <c r="E3109" s="127">
        <v>43299</v>
      </c>
      <c r="F3109" s="127">
        <v>43330</v>
      </c>
      <c r="G3109" s="129">
        <v>2366064</v>
      </c>
    </row>
    <row r="3110" spans="1:7" x14ac:dyDescent="0.35">
      <c r="A3110" s="125" t="s">
        <v>13043</v>
      </c>
      <c r="B3110" s="125" t="s">
        <v>13383</v>
      </c>
      <c r="C3110" s="125" t="s">
        <v>13384</v>
      </c>
      <c r="D3110" s="126" t="s">
        <v>13411</v>
      </c>
      <c r="E3110" s="127">
        <v>43299</v>
      </c>
      <c r="F3110" s="127">
        <v>43330</v>
      </c>
      <c r="G3110" s="129">
        <v>1311194</v>
      </c>
    </row>
    <row r="3111" spans="1:7" x14ac:dyDescent="0.35">
      <c r="A3111" s="125" t="s">
        <v>13043</v>
      </c>
      <c r="B3111" s="125" t="s">
        <v>13383</v>
      </c>
      <c r="C3111" s="125" t="s">
        <v>13384</v>
      </c>
      <c r="D3111" s="126" t="s">
        <v>13412</v>
      </c>
      <c r="E3111" s="127">
        <v>43305</v>
      </c>
      <c r="F3111" s="127">
        <v>43336</v>
      </c>
      <c r="G3111" s="129">
        <v>2060447</v>
      </c>
    </row>
    <row r="3112" spans="1:7" x14ac:dyDescent="0.35">
      <c r="A3112" s="125" t="s">
        <v>13043</v>
      </c>
      <c r="B3112" s="125" t="s">
        <v>13383</v>
      </c>
      <c r="C3112" s="125" t="s">
        <v>13384</v>
      </c>
      <c r="D3112" s="126" t="s">
        <v>13413</v>
      </c>
      <c r="E3112" s="127">
        <v>43306</v>
      </c>
      <c r="F3112" s="127">
        <v>43337</v>
      </c>
      <c r="G3112" s="129">
        <v>936567</v>
      </c>
    </row>
    <row r="3113" spans="1:7" x14ac:dyDescent="0.35">
      <c r="A3113" s="125" t="s">
        <v>13043</v>
      </c>
      <c r="B3113" s="125" t="s">
        <v>13383</v>
      </c>
      <c r="C3113" s="125" t="s">
        <v>13384</v>
      </c>
      <c r="D3113" s="126" t="s">
        <v>13414</v>
      </c>
      <c r="E3113" s="127">
        <v>43306</v>
      </c>
      <c r="F3113" s="127">
        <v>43337</v>
      </c>
      <c r="G3113" s="129">
        <v>1399921</v>
      </c>
    </row>
    <row r="3114" spans="1:7" x14ac:dyDescent="0.35">
      <c r="A3114" s="125" t="s">
        <v>13043</v>
      </c>
      <c r="B3114" s="125" t="s">
        <v>13383</v>
      </c>
      <c r="C3114" s="125" t="s">
        <v>13384</v>
      </c>
      <c r="D3114" s="126" t="s">
        <v>13415</v>
      </c>
      <c r="E3114" s="127">
        <v>43313</v>
      </c>
      <c r="F3114" s="127">
        <v>43344</v>
      </c>
      <c r="G3114" s="129">
        <v>443637</v>
      </c>
    </row>
    <row r="3115" spans="1:7" x14ac:dyDescent="0.35">
      <c r="A3115" s="125" t="s">
        <v>13043</v>
      </c>
      <c r="B3115" s="125" t="s">
        <v>13383</v>
      </c>
      <c r="C3115" s="125" t="s">
        <v>13384</v>
      </c>
      <c r="D3115" s="126" t="s">
        <v>13416</v>
      </c>
      <c r="E3115" s="127">
        <v>43313</v>
      </c>
      <c r="F3115" s="127">
        <v>43344</v>
      </c>
      <c r="G3115" s="129">
        <v>443637</v>
      </c>
    </row>
    <row r="3116" spans="1:7" x14ac:dyDescent="0.35">
      <c r="A3116" s="125" t="s">
        <v>13043</v>
      </c>
      <c r="B3116" s="125" t="s">
        <v>13383</v>
      </c>
      <c r="C3116" s="125" t="s">
        <v>13384</v>
      </c>
      <c r="D3116" s="126" t="s">
        <v>13417</v>
      </c>
      <c r="E3116" s="127">
        <v>43313</v>
      </c>
      <c r="F3116" s="127">
        <v>43344</v>
      </c>
      <c r="G3116" s="129">
        <v>4935634</v>
      </c>
    </row>
    <row r="3117" spans="1:7" x14ac:dyDescent="0.35">
      <c r="A3117" s="125" t="s">
        <v>13043</v>
      </c>
      <c r="B3117" s="125" t="s">
        <v>13383</v>
      </c>
      <c r="C3117" s="125" t="s">
        <v>13384</v>
      </c>
      <c r="D3117" s="126" t="s">
        <v>13418</v>
      </c>
      <c r="E3117" s="127">
        <v>43313</v>
      </c>
      <c r="F3117" s="127">
        <v>43344</v>
      </c>
      <c r="G3117" s="129">
        <v>5738481</v>
      </c>
    </row>
    <row r="3118" spans="1:7" x14ac:dyDescent="0.35">
      <c r="A3118" s="125" t="s">
        <v>13043</v>
      </c>
      <c r="B3118" s="125" t="s">
        <v>13383</v>
      </c>
      <c r="C3118" s="125" t="s">
        <v>13384</v>
      </c>
      <c r="D3118" s="126" t="s">
        <v>13419</v>
      </c>
      <c r="E3118" s="127">
        <v>43313</v>
      </c>
      <c r="F3118" s="127">
        <v>43344</v>
      </c>
      <c r="G3118" s="129">
        <v>1780344</v>
      </c>
    </row>
    <row r="3119" spans="1:7" x14ac:dyDescent="0.35">
      <c r="A3119" s="125" t="s">
        <v>13043</v>
      </c>
      <c r="B3119" s="125" t="s">
        <v>13383</v>
      </c>
      <c r="C3119" s="125" t="s">
        <v>13384</v>
      </c>
      <c r="D3119" s="126" t="s">
        <v>13420</v>
      </c>
      <c r="E3119" s="127">
        <v>43313</v>
      </c>
      <c r="F3119" s="127">
        <v>43344</v>
      </c>
      <c r="G3119" s="129">
        <v>1123880</v>
      </c>
    </row>
    <row r="3120" spans="1:7" x14ac:dyDescent="0.35">
      <c r="A3120" s="125" t="s">
        <v>13043</v>
      </c>
      <c r="B3120" s="125" t="s">
        <v>13383</v>
      </c>
      <c r="C3120" s="125" t="s">
        <v>13384</v>
      </c>
      <c r="D3120" s="126" t="s">
        <v>13421</v>
      </c>
      <c r="E3120" s="127">
        <v>43314</v>
      </c>
      <c r="F3120" s="127">
        <v>43345</v>
      </c>
      <c r="G3120" s="129">
        <v>1485000</v>
      </c>
    </row>
    <row r="3121" spans="1:7" x14ac:dyDescent="0.35">
      <c r="A3121" s="125" t="s">
        <v>13043</v>
      </c>
      <c r="B3121" s="125" t="s">
        <v>13383</v>
      </c>
      <c r="C3121" s="125" t="s">
        <v>13384</v>
      </c>
      <c r="D3121" s="126" t="s">
        <v>13422</v>
      </c>
      <c r="E3121" s="127">
        <v>43314</v>
      </c>
      <c r="F3121" s="127">
        <v>43345</v>
      </c>
      <c r="G3121" s="129">
        <v>1480050</v>
      </c>
    </row>
    <row r="3122" spans="1:7" x14ac:dyDescent="0.35">
      <c r="A3122" s="125" t="s">
        <v>13043</v>
      </c>
      <c r="B3122" s="125" t="s">
        <v>13383</v>
      </c>
      <c r="C3122" s="125" t="s">
        <v>13384</v>
      </c>
      <c r="D3122" s="126" t="s">
        <v>13423</v>
      </c>
      <c r="E3122" s="127">
        <v>43314</v>
      </c>
      <c r="F3122" s="127">
        <v>43345</v>
      </c>
      <c r="G3122" s="129">
        <v>443637</v>
      </c>
    </row>
    <row r="3123" spans="1:7" x14ac:dyDescent="0.35">
      <c r="A3123" s="125" t="s">
        <v>13043</v>
      </c>
      <c r="B3123" s="125" t="s">
        <v>13383</v>
      </c>
      <c r="C3123" s="125" t="s">
        <v>13384</v>
      </c>
      <c r="D3123" s="126" t="s">
        <v>13424</v>
      </c>
      <c r="E3123" s="127">
        <v>43314</v>
      </c>
      <c r="F3123" s="127">
        <v>43345</v>
      </c>
      <c r="G3123" s="129">
        <v>374627</v>
      </c>
    </row>
    <row r="3124" spans="1:7" x14ac:dyDescent="0.35">
      <c r="A3124" s="125" t="s">
        <v>13043</v>
      </c>
      <c r="B3124" s="125" t="s">
        <v>13383</v>
      </c>
      <c r="C3124" s="125" t="s">
        <v>13384</v>
      </c>
      <c r="D3124" s="126" t="s">
        <v>13425</v>
      </c>
      <c r="E3124" s="127">
        <v>43314</v>
      </c>
      <c r="F3124" s="127">
        <v>43345</v>
      </c>
      <c r="G3124" s="129">
        <v>1123880</v>
      </c>
    </row>
    <row r="3125" spans="1:7" x14ac:dyDescent="0.35">
      <c r="A3125" s="125" t="s">
        <v>13043</v>
      </c>
      <c r="B3125" s="125" t="s">
        <v>13383</v>
      </c>
      <c r="C3125" s="125" t="s">
        <v>13384</v>
      </c>
      <c r="D3125" s="126" t="s">
        <v>13426</v>
      </c>
      <c r="E3125" s="127">
        <v>43320</v>
      </c>
      <c r="F3125" s="127">
        <v>43351</v>
      </c>
      <c r="G3125" s="129">
        <v>2956788</v>
      </c>
    </row>
    <row r="3126" spans="1:7" x14ac:dyDescent="0.35">
      <c r="A3126" s="125" t="s">
        <v>13043</v>
      </c>
      <c r="B3126" s="125" t="s">
        <v>13383</v>
      </c>
      <c r="C3126" s="125" t="s">
        <v>13384</v>
      </c>
      <c r="D3126" s="126" t="s">
        <v>13427</v>
      </c>
      <c r="E3126" s="127">
        <v>43320</v>
      </c>
      <c r="F3126" s="127">
        <v>43351</v>
      </c>
      <c r="G3126" s="129">
        <v>2264492</v>
      </c>
    </row>
    <row r="3127" spans="1:7" x14ac:dyDescent="0.35">
      <c r="A3127" s="125" t="s">
        <v>13043</v>
      </c>
      <c r="B3127" s="125" t="s">
        <v>13383</v>
      </c>
      <c r="C3127" s="125" t="s">
        <v>13384</v>
      </c>
      <c r="D3127" s="126" t="s">
        <v>13428</v>
      </c>
      <c r="E3127" s="127">
        <v>43322</v>
      </c>
      <c r="F3127" s="127">
        <v>43353</v>
      </c>
      <c r="G3127" s="129">
        <v>1123880</v>
      </c>
    </row>
    <row r="3128" spans="1:7" x14ac:dyDescent="0.35">
      <c r="A3128" s="125" t="s">
        <v>13043</v>
      </c>
      <c r="B3128" s="125" t="s">
        <v>13383</v>
      </c>
      <c r="C3128" s="125" t="s">
        <v>13384</v>
      </c>
      <c r="D3128" s="126" t="s">
        <v>13429</v>
      </c>
      <c r="E3128" s="127">
        <v>43326</v>
      </c>
      <c r="F3128" s="127">
        <v>43357</v>
      </c>
      <c r="G3128" s="129">
        <v>936567</v>
      </c>
    </row>
    <row r="3129" spans="1:7" x14ac:dyDescent="0.35">
      <c r="A3129" s="125" t="s">
        <v>13043</v>
      </c>
      <c r="B3129" s="125" t="s">
        <v>13383</v>
      </c>
      <c r="C3129" s="125" t="s">
        <v>13384</v>
      </c>
      <c r="D3129" s="126" t="s">
        <v>13430</v>
      </c>
      <c r="E3129" s="127">
        <v>43326</v>
      </c>
      <c r="F3129" s="127">
        <v>43357</v>
      </c>
      <c r="G3129" s="129">
        <v>1123880</v>
      </c>
    </row>
    <row r="3130" spans="1:7" x14ac:dyDescent="0.35">
      <c r="A3130" s="125" t="s">
        <v>13043</v>
      </c>
      <c r="B3130" s="125" t="s">
        <v>13383</v>
      </c>
      <c r="C3130" s="125" t="s">
        <v>13384</v>
      </c>
      <c r="D3130" s="126" t="s">
        <v>13431</v>
      </c>
      <c r="E3130" s="127">
        <v>43326</v>
      </c>
      <c r="F3130" s="127">
        <v>43357</v>
      </c>
      <c r="G3130" s="129">
        <v>1123880</v>
      </c>
    </row>
    <row r="3131" spans="1:7" x14ac:dyDescent="0.35">
      <c r="A3131" s="125" t="s">
        <v>13043</v>
      </c>
      <c r="B3131" s="125" t="s">
        <v>13383</v>
      </c>
      <c r="C3131" s="125" t="s">
        <v>13384</v>
      </c>
      <c r="D3131" s="126" t="s">
        <v>13432</v>
      </c>
      <c r="E3131" s="127">
        <v>43348</v>
      </c>
      <c r="F3131" s="127">
        <v>43378</v>
      </c>
      <c r="G3131" s="129">
        <v>2060447</v>
      </c>
    </row>
    <row r="3132" spans="1:7" x14ac:dyDescent="0.35">
      <c r="A3132" s="125" t="s">
        <v>13043</v>
      </c>
      <c r="B3132" s="125" t="s">
        <v>13383</v>
      </c>
      <c r="C3132" s="125" t="s">
        <v>13384</v>
      </c>
      <c r="D3132" s="126" t="s">
        <v>13433</v>
      </c>
      <c r="E3132" s="127">
        <v>43348</v>
      </c>
      <c r="F3132" s="127">
        <v>43378</v>
      </c>
      <c r="G3132" s="129">
        <v>2060447</v>
      </c>
    </row>
    <row r="3133" spans="1:7" x14ac:dyDescent="0.35">
      <c r="A3133" s="125" t="s">
        <v>13043</v>
      </c>
      <c r="B3133" s="125" t="s">
        <v>13383</v>
      </c>
      <c r="C3133" s="125" t="s">
        <v>13384</v>
      </c>
      <c r="D3133" s="126" t="s">
        <v>13434</v>
      </c>
      <c r="E3133" s="127">
        <v>43350</v>
      </c>
      <c r="F3133" s="127">
        <v>43380</v>
      </c>
      <c r="G3133" s="129">
        <v>1498507</v>
      </c>
    </row>
    <row r="3134" spans="1:7" x14ac:dyDescent="0.35">
      <c r="A3134" s="125" t="s">
        <v>13043</v>
      </c>
      <c r="B3134" s="125" t="s">
        <v>13383</v>
      </c>
      <c r="C3134" s="125" t="s">
        <v>13384</v>
      </c>
      <c r="D3134" s="126" t="s">
        <v>13435</v>
      </c>
      <c r="E3134" s="127">
        <v>43350</v>
      </c>
      <c r="F3134" s="127">
        <v>43380</v>
      </c>
      <c r="G3134" s="129">
        <v>1311194</v>
      </c>
    </row>
    <row r="3135" spans="1:7" x14ac:dyDescent="0.35">
      <c r="A3135" s="125" t="s">
        <v>13043</v>
      </c>
      <c r="B3135" s="125" t="s">
        <v>13383</v>
      </c>
      <c r="C3135" s="125" t="s">
        <v>13384</v>
      </c>
      <c r="D3135" s="126" t="s">
        <v>13436</v>
      </c>
      <c r="E3135" s="127">
        <v>43862</v>
      </c>
      <c r="F3135" s="127">
        <v>43862</v>
      </c>
      <c r="G3135" s="129">
        <v>500000</v>
      </c>
    </row>
    <row r="3136" spans="1:7" x14ac:dyDescent="0.35">
      <c r="A3136" s="125" t="s">
        <v>13043</v>
      </c>
      <c r="B3136" s="125" t="s">
        <v>13383</v>
      </c>
      <c r="C3136" s="125" t="s">
        <v>13384</v>
      </c>
      <c r="D3136" s="126" t="s">
        <v>13437</v>
      </c>
      <c r="E3136" s="127">
        <v>43862</v>
      </c>
      <c r="F3136" s="127">
        <v>43862</v>
      </c>
      <c r="G3136" s="129">
        <v>500000</v>
      </c>
    </row>
    <row r="3137" spans="1:7" x14ac:dyDescent="0.35">
      <c r="A3137" s="125" t="s">
        <v>13043</v>
      </c>
      <c r="B3137" s="125" t="s">
        <v>13383</v>
      </c>
      <c r="C3137" s="125" t="s">
        <v>13384</v>
      </c>
      <c r="D3137" s="126" t="s">
        <v>13438</v>
      </c>
      <c r="E3137" s="127">
        <v>43862</v>
      </c>
      <c r="F3137" s="127">
        <v>43862</v>
      </c>
      <c r="G3137" s="129">
        <v>2600000</v>
      </c>
    </row>
    <row r="3138" spans="1:7" x14ac:dyDescent="0.35">
      <c r="A3138" s="125" t="s">
        <v>13043</v>
      </c>
      <c r="B3138" s="125" t="s">
        <v>10974</v>
      </c>
      <c r="C3138" s="125" t="s">
        <v>10975</v>
      </c>
      <c r="D3138" s="126" t="s">
        <v>13439</v>
      </c>
      <c r="E3138" s="127">
        <v>43358</v>
      </c>
      <c r="F3138" s="127">
        <v>43419</v>
      </c>
      <c r="G3138" s="129">
        <v>11881774</v>
      </c>
    </row>
    <row r="3139" spans="1:7" x14ac:dyDescent="0.35">
      <c r="A3139" s="125" t="s">
        <v>13043</v>
      </c>
      <c r="B3139" s="125" t="s">
        <v>13440</v>
      </c>
      <c r="C3139" s="125" t="s">
        <v>13441</v>
      </c>
      <c r="D3139" s="126" t="s">
        <v>13183</v>
      </c>
      <c r="E3139" s="127">
        <v>44246</v>
      </c>
      <c r="F3139" s="127">
        <v>44274</v>
      </c>
      <c r="G3139" s="129">
        <v>1094305</v>
      </c>
    </row>
    <row r="3140" spans="1:7" x14ac:dyDescent="0.35">
      <c r="A3140" s="125" t="s">
        <v>13043</v>
      </c>
      <c r="B3140" s="125" t="s">
        <v>120</v>
      </c>
      <c r="C3140" s="125" t="s">
        <v>121</v>
      </c>
      <c r="D3140" s="126" t="s">
        <v>13442</v>
      </c>
      <c r="E3140" s="127">
        <v>43501</v>
      </c>
      <c r="F3140" s="127">
        <v>43529</v>
      </c>
      <c r="G3140" s="129">
        <v>2842696.86</v>
      </c>
    </row>
    <row r="3141" spans="1:7" x14ac:dyDescent="0.35">
      <c r="A3141" s="125" t="s">
        <v>13043</v>
      </c>
      <c r="B3141" s="125" t="s">
        <v>120</v>
      </c>
      <c r="C3141" s="125" t="s">
        <v>121</v>
      </c>
      <c r="D3141" s="126" t="s">
        <v>13443</v>
      </c>
      <c r="E3141" s="127">
        <v>43557</v>
      </c>
      <c r="F3141" s="127">
        <v>43587</v>
      </c>
      <c r="G3141" s="129">
        <v>4229272</v>
      </c>
    </row>
    <row r="3142" spans="1:7" x14ac:dyDescent="0.35">
      <c r="A3142" s="125" t="s">
        <v>13043</v>
      </c>
      <c r="B3142" s="125" t="s">
        <v>120</v>
      </c>
      <c r="C3142" s="125" t="s">
        <v>121</v>
      </c>
      <c r="D3142" s="126" t="s">
        <v>13444</v>
      </c>
      <c r="E3142" s="127">
        <v>43598</v>
      </c>
      <c r="F3142" s="127">
        <v>43629</v>
      </c>
      <c r="G3142" s="129">
        <v>7887557</v>
      </c>
    </row>
    <row r="3143" spans="1:7" x14ac:dyDescent="0.35">
      <c r="A3143" s="125" t="s">
        <v>13043</v>
      </c>
      <c r="B3143" s="125" t="s">
        <v>120</v>
      </c>
      <c r="C3143" s="125" t="s">
        <v>121</v>
      </c>
      <c r="D3143" s="126" t="s">
        <v>13445</v>
      </c>
      <c r="E3143" s="127">
        <v>43628</v>
      </c>
      <c r="F3143" s="127">
        <v>43658</v>
      </c>
      <c r="G3143" s="129">
        <v>4563067</v>
      </c>
    </row>
    <row r="3144" spans="1:7" x14ac:dyDescent="0.35">
      <c r="A3144" s="125" t="s">
        <v>13043</v>
      </c>
      <c r="B3144" s="125" t="s">
        <v>120</v>
      </c>
      <c r="C3144" s="125" t="s">
        <v>121</v>
      </c>
      <c r="D3144" s="126" t="s">
        <v>13446</v>
      </c>
      <c r="E3144" s="127">
        <v>43628</v>
      </c>
      <c r="F3144" s="127">
        <v>43658</v>
      </c>
      <c r="G3144" s="129">
        <v>1004103</v>
      </c>
    </row>
    <row r="3145" spans="1:7" x14ac:dyDescent="0.35">
      <c r="A3145" s="125" t="s">
        <v>13043</v>
      </c>
      <c r="B3145" s="125" t="s">
        <v>120</v>
      </c>
      <c r="C3145" s="125" t="s">
        <v>121</v>
      </c>
      <c r="D3145" s="126" t="s">
        <v>13447</v>
      </c>
      <c r="E3145" s="127">
        <v>43663</v>
      </c>
      <c r="F3145" s="127">
        <v>43694</v>
      </c>
      <c r="G3145" s="129">
        <v>4251944</v>
      </c>
    </row>
    <row r="3146" spans="1:7" x14ac:dyDescent="0.35">
      <c r="A3146" s="125" t="s">
        <v>13043</v>
      </c>
      <c r="B3146" s="125" t="s">
        <v>120</v>
      </c>
      <c r="C3146" s="125" t="s">
        <v>121</v>
      </c>
      <c r="D3146" s="126" t="s">
        <v>13448</v>
      </c>
      <c r="E3146" s="127">
        <v>43663</v>
      </c>
      <c r="F3146" s="127">
        <v>43694</v>
      </c>
      <c r="G3146" s="129">
        <v>676664</v>
      </c>
    </row>
    <row r="3147" spans="1:7" x14ac:dyDescent="0.35">
      <c r="A3147" s="125" t="s">
        <v>13043</v>
      </c>
      <c r="B3147" s="125" t="s">
        <v>120</v>
      </c>
      <c r="C3147" s="125" t="s">
        <v>121</v>
      </c>
      <c r="D3147" s="126" t="s">
        <v>13449</v>
      </c>
      <c r="E3147" s="127">
        <v>43700</v>
      </c>
      <c r="F3147" s="127">
        <v>43731</v>
      </c>
      <c r="G3147" s="129">
        <v>7344567</v>
      </c>
    </row>
    <row r="3148" spans="1:7" x14ac:dyDescent="0.35">
      <c r="A3148" s="125" t="s">
        <v>13043</v>
      </c>
      <c r="B3148" s="125" t="s">
        <v>120</v>
      </c>
      <c r="C3148" s="125" t="s">
        <v>121</v>
      </c>
      <c r="D3148" s="126" t="s">
        <v>13450</v>
      </c>
      <c r="E3148" s="127">
        <v>43700</v>
      </c>
      <c r="F3148" s="127">
        <v>43731</v>
      </c>
      <c r="G3148" s="129">
        <v>701765</v>
      </c>
    </row>
    <row r="3149" spans="1:7" x14ac:dyDescent="0.35">
      <c r="A3149" s="125" t="s">
        <v>13043</v>
      </c>
      <c r="B3149" s="125" t="s">
        <v>120</v>
      </c>
      <c r="C3149" s="125" t="s">
        <v>121</v>
      </c>
      <c r="D3149" s="126" t="s">
        <v>13451</v>
      </c>
      <c r="E3149" s="127">
        <v>43726</v>
      </c>
      <c r="F3149" s="127">
        <v>43756</v>
      </c>
      <c r="G3149" s="129">
        <v>4137320</v>
      </c>
    </row>
    <row r="3150" spans="1:7" x14ac:dyDescent="0.35">
      <c r="A3150" s="125" t="s">
        <v>13043</v>
      </c>
      <c r="B3150" s="125" t="s">
        <v>120</v>
      </c>
      <c r="C3150" s="125" t="s">
        <v>121</v>
      </c>
      <c r="D3150" s="126" t="s">
        <v>13452</v>
      </c>
      <c r="E3150" s="127">
        <v>43726</v>
      </c>
      <c r="F3150" s="127">
        <v>43756</v>
      </c>
      <c r="G3150" s="129">
        <v>886707</v>
      </c>
    </row>
    <row r="3151" spans="1:7" x14ac:dyDescent="0.35">
      <c r="A3151" s="125" t="s">
        <v>13043</v>
      </c>
      <c r="B3151" s="125" t="s">
        <v>120</v>
      </c>
      <c r="C3151" s="125" t="s">
        <v>121</v>
      </c>
      <c r="D3151" s="126" t="s">
        <v>13453</v>
      </c>
      <c r="E3151" s="127">
        <v>43760</v>
      </c>
      <c r="F3151" s="127">
        <v>43791</v>
      </c>
      <c r="G3151" s="129">
        <v>5065238</v>
      </c>
    </row>
    <row r="3152" spans="1:7" x14ac:dyDescent="0.35">
      <c r="A3152" s="125" t="s">
        <v>13043</v>
      </c>
      <c r="B3152" s="125" t="s">
        <v>120</v>
      </c>
      <c r="C3152" s="125" t="s">
        <v>121</v>
      </c>
      <c r="D3152" s="126" t="s">
        <v>13454</v>
      </c>
      <c r="E3152" s="127">
        <v>43760</v>
      </c>
      <c r="F3152" s="127">
        <v>43791</v>
      </c>
      <c r="G3152" s="129">
        <v>676621</v>
      </c>
    </row>
    <row r="3153" spans="1:7" x14ac:dyDescent="0.35">
      <c r="A3153" s="125" t="s">
        <v>13043</v>
      </c>
      <c r="B3153" s="125" t="s">
        <v>120</v>
      </c>
      <c r="C3153" s="125" t="s">
        <v>121</v>
      </c>
      <c r="D3153" s="126" t="s">
        <v>13455</v>
      </c>
      <c r="E3153" s="127">
        <v>43790</v>
      </c>
      <c r="F3153" s="127">
        <v>43820</v>
      </c>
      <c r="G3153" s="129">
        <v>417181</v>
      </c>
    </row>
    <row r="3154" spans="1:7" x14ac:dyDescent="0.35">
      <c r="A3154" s="125" t="s">
        <v>13043</v>
      </c>
      <c r="B3154" s="125" t="s">
        <v>120</v>
      </c>
      <c r="C3154" s="125" t="s">
        <v>121</v>
      </c>
      <c r="D3154" s="126" t="s">
        <v>13456</v>
      </c>
      <c r="E3154" s="127">
        <v>43790</v>
      </c>
      <c r="F3154" s="127">
        <v>43820</v>
      </c>
      <c r="G3154" s="129">
        <v>6689089</v>
      </c>
    </row>
    <row r="3155" spans="1:7" x14ac:dyDescent="0.35">
      <c r="A3155" s="125" t="s">
        <v>13043</v>
      </c>
      <c r="B3155" s="125" t="s">
        <v>120</v>
      </c>
      <c r="C3155" s="125" t="s">
        <v>121</v>
      </c>
      <c r="D3155" s="126" t="s">
        <v>13457</v>
      </c>
      <c r="E3155" s="127">
        <v>43826</v>
      </c>
      <c r="F3155" s="127">
        <v>43857</v>
      </c>
      <c r="G3155" s="129">
        <v>13489226</v>
      </c>
    </row>
    <row r="3156" spans="1:7" x14ac:dyDescent="0.35">
      <c r="A3156" s="125" t="s">
        <v>13043</v>
      </c>
      <c r="B3156" s="125" t="s">
        <v>120</v>
      </c>
      <c r="C3156" s="125" t="s">
        <v>121</v>
      </c>
      <c r="D3156" s="126" t="s">
        <v>13458</v>
      </c>
      <c r="E3156" s="127">
        <v>43826</v>
      </c>
      <c r="F3156" s="127">
        <v>43857</v>
      </c>
      <c r="G3156" s="129">
        <v>273304</v>
      </c>
    </row>
    <row r="3157" spans="1:7" x14ac:dyDescent="0.35">
      <c r="A3157" s="125" t="s">
        <v>13043</v>
      </c>
      <c r="B3157" s="125" t="s">
        <v>120</v>
      </c>
      <c r="C3157" s="125" t="s">
        <v>121</v>
      </c>
      <c r="D3157" s="126" t="s">
        <v>13459</v>
      </c>
      <c r="E3157" s="127">
        <v>43850</v>
      </c>
      <c r="F3157" s="127">
        <v>43881</v>
      </c>
      <c r="G3157" s="129">
        <v>11984225</v>
      </c>
    </row>
    <row r="3158" spans="1:7" x14ac:dyDescent="0.35">
      <c r="A3158" s="125" t="s">
        <v>13043</v>
      </c>
      <c r="B3158" s="125" t="s">
        <v>120</v>
      </c>
      <c r="C3158" s="125" t="s">
        <v>121</v>
      </c>
      <c r="D3158" s="126" t="s">
        <v>13460</v>
      </c>
      <c r="E3158" s="127">
        <v>43891</v>
      </c>
      <c r="F3158" s="127">
        <v>43922</v>
      </c>
      <c r="G3158" s="129">
        <v>5337409</v>
      </c>
    </row>
    <row r="3159" spans="1:7" x14ac:dyDescent="0.35">
      <c r="A3159" s="125" t="s">
        <v>13043</v>
      </c>
      <c r="B3159" s="125" t="s">
        <v>120</v>
      </c>
      <c r="C3159" s="125" t="s">
        <v>121</v>
      </c>
      <c r="D3159" s="126" t="s">
        <v>13461</v>
      </c>
      <c r="E3159" s="127">
        <v>43970</v>
      </c>
      <c r="F3159" s="127">
        <v>44001</v>
      </c>
      <c r="G3159" s="129">
        <v>2461212</v>
      </c>
    </row>
    <row r="3160" spans="1:7" x14ac:dyDescent="0.35">
      <c r="A3160" s="125" t="s">
        <v>13043</v>
      </c>
      <c r="B3160" s="125" t="s">
        <v>120</v>
      </c>
      <c r="C3160" s="125" t="s">
        <v>121</v>
      </c>
      <c r="D3160" s="126" t="s">
        <v>13462</v>
      </c>
      <c r="E3160" s="127">
        <v>44007</v>
      </c>
      <c r="F3160" s="127">
        <v>44037</v>
      </c>
      <c r="G3160" s="129">
        <v>17021183</v>
      </c>
    </row>
    <row r="3161" spans="1:7" x14ac:dyDescent="0.35">
      <c r="A3161" s="125" t="s">
        <v>13043</v>
      </c>
      <c r="B3161" s="125" t="s">
        <v>120</v>
      </c>
      <c r="C3161" s="125" t="s">
        <v>121</v>
      </c>
      <c r="D3161" s="126" t="s">
        <v>13463</v>
      </c>
      <c r="E3161" s="127">
        <v>44053</v>
      </c>
      <c r="F3161" s="127">
        <v>44084</v>
      </c>
      <c r="G3161" s="129">
        <v>8021411</v>
      </c>
    </row>
    <row r="3162" spans="1:7" x14ac:dyDescent="0.35">
      <c r="A3162" s="125" t="s">
        <v>13043</v>
      </c>
      <c r="B3162" s="125" t="s">
        <v>120</v>
      </c>
      <c r="C3162" s="125" t="s">
        <v>121</v>
      </c>
      <c r="D3162" s="126" t="s">
        <v>13464</v>
      </c>
      <c r="E3162" s="127">
        <v>44093</v>
      </c>
      <c r="F3162" s="127">
        <v>44123</v>
      </c>
      <c r="G3162" s="129">
        <v>4399124</v>
      </c>
    </row>
    <row r="3163" spans="1:7" x14ac:dyDescent="0.35">
      <c r="A3163" s="125" t="s">
        <v>13043</v>
      </c>
      <c r="B3163" s="125" t="s">
        <v>120</v>
      </c>
      <c r="C3163" s="125" t="s">
        <v>121</v>
      </c>
      <c r="D3163" s="126" t="s">
        <v>13465</v>
      </c>
      <c r="E3163" s="127">
        <v>44096</v>
      </c>
      <c r="F3163" s="127">
        <v>44126</v>
      </c>
      <c r="G3163" s="129">
        <v>10476934</v>
      </c>
    </row>
    <row r="3164" spans="1:7" x14ac:dyDescent="0.35">
      <c r="A3164" s="125" t="s">
        <v>13043</v>
      </c>
      <c r="B3164" s="125" t="s">
        <v>120</v>
      </c>
      <c r="C3164" s="125" t="s">
        <v>121</v>
      </c>
      <c r="D3164" s="126" t="s">
        <v>13466</v>
      </c>
      <c r="E3164" s="127">
        <v>44096</v>
      </c>
      <c r="F3164" s="127">
        <v>44126</v>
      </c>
      <c r="G3164" s="129">
        <v>5527479</v>
      </c>
    </row>
    <row r="3165" spans="1:7" x14ac:dyDescent="0.35">
      <c r="A3165" s="125" t="s">
        <v>13043</v>
      </c>
      <c r="B3165" s="125" t="s">
        <v>120</v>
      </c>
      <c r="C3165" s="125" t="s">
        <v>121</v>
      </c>
      <c r="D3165" s="126" t="s">
        <v>13467</v>
      </c>
      <c r="E3165" s="127">
        <v>44103</v>
      </c>
      <c r="F3165" s="127">
        <v>44133</v>
      </c>
      <c r="G3165" s="129">
        <v>5460162</v>
      </c>
    </row>
    <row r="3166" spans="1:7" x14ac:dyDescent="0.35">
      <c r="A3166" s="125" t="s">
        <v>13043</v>
      </c>
      <c r="B3166" s="125" t="s">
        <v>120</v>
      </c>
      <c r="C3166" s="125" t="s">
        <v>121</v>
      </c>
      <c r="D3166" s="126" t="s">
        <v>13468</v>
      </c>
      <c r="E3166" s="127">
        <v>44127</v>
      </c>
      <c r="F3166" s="127">
        <v>44158</v>
      </c>
      <c r="G3166" s="129">
        <v>4925048</v>
      </c>
    </row>
    <row r="3167" spans="1:7" x14ac:dyDescent="0.35">
      <c r="A3167" s="125" t="s">
        <v>13043</v>
      </c>
      <c r="B3167" s="125" t="s">
        <v>120</v>
      </c>
      <c r="C3167" s="125" t="s">
        <v>121</v>
      </c>
      <c r="D3167" s="126" t="s">
        <v>13469</v>
      </c>
      <c r="E3167" s="127">
        <v>44155</v>
      </c>
      <c r="F3167" s="127">
        <v>44185</v>
      </c>
      <c r="G3167" s="129">
        <v>4919727</v>
      </c>
    </row>
    <row r="3168" spans="1:7" x14ac:dyDescent="0.35">
      <c r="A3168" s="125" t="s">
        <v>13043</v>
      </c>
      <c r="B3168" s="125" t="s">
        <v>120</v>
      </c>
      <c r="C3168" s="125" t="s">
        <v>121</v>
      </c>
      <c r="D3168" s="126" t="s">
        <v>13470</v>
      </c>
      <c r="E3168" s="127">
        <v>44187</v>
      </c>
      <c r="F3168" s="127">
        <v>44218</v>
      </c>
      <c r="G3168" s="129">
        <v>2969887</v>
      </c>
    </row>
    <row r="3169" spans="1:7" x14ac:dyDescent="0.35">
      <c r="A3169" s="125" t="s">
        <v>13043</v>
      </c>
      <c r="B3169" s="125" t="s">
        <v>120</v>
      </c>
      <c r="C3169" s="125" t="s">
        <v>121</v>
      </c>
      <c r="D3169" s="126" t="s">
        <v>13471</v>
      </c>
      <c r="E3169" s="127">
        <v>44221</v>
      </c>
      <c r="F3169" s="127">
        <v>44252</v>
      </c>
      <c r="G3169" s="129">
        <v>5181185</v>
      </c>
    </row>
    <row r="3170" spans="1:7" x14ac:dyDescent="0.35">
      <c r="A3170" s="125" t="s">
        <v>13043</v>
      </c>
      <c r="B3170" s="125" t="s">
        <v>120</v>
      </c>
      <c r="C3170" s="125" t="s">
        <v>121</v>
      </c>
      <c r="D3170" s="126" t="s">
        <v>13472</v>
      </c>
      <c r="E3170" s="127">
        <v>44242</v>
      </c>
      <c r="F3170" s="127">
        <v>44270</v>
      </c>
      <c r="G3170" s="129">
        <v>1988363</v>
      </c>
    </row>
    <row r="3171" spans="1:7" x14ac:dyDescent="0.35">
      <c r="A3171" s="125" t="s">
        <v>13043</v>
      </c>
      <c r="B3171" s="125" t="s">
        <v>120</v>
      </c>
      <c r="C3171" s="125" t="s">
        <v>121</v>
      </c>
      <c r="D3171" s="126" t="s">
        <v>13473</v>
      </c>
      <c r="E3171" s="127">
        <v>44258</v>
      </c>
      <c r="F3171" s="127">
        <v>44289</v>
      </c>
      <c r="G3171" s="129">
        <v>864337</v>
      </c>
    </row>
    <row r="3172" spans="1:7" x14ac:dyDescent="0.35">
      <c r="A3172" s="125" t="s">
        <v>13043</v>
      </c>
      <c r="B3172" s="125" t="s">
        <v>120</v>
      </c>
      <c r="C3172" s="125" t="s">
        <v>121</v>
      </c>
      <c r="D3172" s="126" t="s">
        <v>13474</v>
      </c>
      <c r="E3172" s="127">
        <v>44299</v>
      </c>
      <c r="F3172" s="127">
        <v>44329</v>
      </c>
      <c r="G3172" s="129">
        <v>313477</v>
      </c>
    </row>
    <row r="3173" spans="1:7" x14ac:dyDescent="0.35">
      <c r="A3173" s="125" t="s">
        <v>13043</v>
      </c>
      <c r="B3173" s="125" t="s">
        <v>120</v>
      </c>
      <c r="C3173" s="125" t="s">
        <v>121</v>
      </c>
      <c r="D3173" s="126" t="s">
        <v>13475</v>
      </c>
      <c r="E3173" s="127">
        <v>44347</v>
      </c>
      <c r="F3173" s="127">
        <v>44378</v>
      </c>
      <c r="G3173" s="129">
        <v>612005</v>
      </c>
    </row>
    <row r="3174" spans="1:7" x14ac:dyDescent="0.35">
      <c r="A3174" s="125" t="s">
        <v>13043</v>
      </c>
      <c r="B3174" s="125" t="s">
        <v>120</v>
      </c>
      <c r="C3174" s="125" t="s">
        <v>121</v>
      </c>
      <c r="D3174" s="126" t="s">
        <v>13476</v>
      </c>
      <c r="E3174" s="127">
        <v>44378</v>
      </c>
      <c r="F3174" s="127">
        <v>44378</v>
      </c>
      <c r="G3174" s="129">
        <v>624944</v>
      </c>
    </row>
    <row r="3175" spans="1:7" x14ac:dyDescent="0.35">
      <c r="A3175" s="125" t="s">
        <v>13043</v>
      </c>
      <c r="B3175" s="125" t="s">
        <v>120</v>
      </c>
      <c r="C3175" s="125" t="s">
        <v>121</v>
      </c>
      <c r="D3175" s="126" t="s">
        <v>13477</v>
      </c>
      <c r="E3175" s="127">
        <v>44405</v>
      </c>
      <c r="F3175" s="127">
        <v>44436</v>
      </c>
      <c r="G3175" s="129">
        <v>5150583</v>
      </c>
    </row>
    <row r="3176" spans="1:7" x14ac:dyDescent="0.35">
      <c r="A3176" s="125" t="s">
        <v>13043</v>
      </c>
      <c r="B3176" s="125" t="s">
        <v>120</v>
      </c>
      <c r="C3176" s="125" t="s">
        <v>121</v>
      </c>
      <c r="D3176" s="126" t="s">
        <v>13478</v>
      </c>
      <c r="E3176" s="127">
        <v>44425</v>
      </c>
      <c r="F3176" s="127">
        <v>44456</v>
      </c>
      <c r="G3176" s="129">
        <v>404973</v>
      </c>
    </row>
    <row r="3177" spans="1:7" x14ac:dyDescent="0.35">
      <c r="A3177" s="125" t="s">
        <v>13043</v>
      </c>
      <c r="B3177" s="125" t="s">
        <v>13479</v>
      </c>
      <c r="C3177" s="125" t="s">
        <v>13480</v>
      </c>
      <c r="D3177" s="126" t="s">
        <v>13481</v>
      </c>
      <c r="E3177" s="127">
        <v>43746</v>
      </c>
      <c r="F3177" s="127">
        <v>43746</v>
      </c>
      <c r="G3177" s="129">
        <v>24615932</v>
      </c>
    </row>
    <row r="3178" spans="1:7" x14ac:dyDescent="0.35">
      <c r="A3178" s="125" t="s">
        <v>13043</v>
      </c>
      <c r="B3178" s="125" t="s">
        <v>13479</v>
      </c>
      <c r="C3178" s="125" t="s">
        <v>13480</v>
      </c>
      <c r="D3178" s="126" t="s">
        <v>13482</v>
      </c>
      <c r="E3178" s="127">
        <v>43746</v>
      </c>
      <c r="F3178" s="127">
        <v>43746</v>
      </c>
      <c r="G3178" s="129">
        <v>6049676</v>
      </c>
    </row>
    <row r="3179" spans="1:7" x14ac:dyDescent="0.35">
      <c r="A3179" s="125" t="s">
        <v>13043</v>
      </c>
      <c r="B3179" s="125" t="s">
        <v>13479</v>
      </c>
      <c r="C3179" s="125" t="s">
        <v>13480</v>
      </c>
      <c r="D3179" s="126" t="s">
        <v>13483</v>
      </c>
      <c r="E3179" s="127">
        <v>43775</v>
      </c>
      <c r="F3179" s="127">
        <v>43775</v>
      </c>
      <c r="G3179" s="129">
        <v>1270350</v>
      </c>
    </row>
    <row r="3180" spans="1:7" x14ac:dyDescent="0.35">
      <c r="A3180" s="125" t="s">
        <v>13043</v>
      </c>
      <c r="B3180" s="125" t="s">
        <v>13479</v>
      </c>
      <c r="C3180" s="125" t="s">
        <v>13480</v>
      </c>
      <c r="D3180" s="126" t="s">
        <v>13484</v>
      </c>
      <c r="E3180" s="127">
        <v>43775</v>
      </c>
      <c r="F3180" s="127">
        <v>43775</v>
      </c>
      <c r="G3180" s="129">
        <v>467032</v>
      </c>
    </row>
    <row r="3181" spans="1:7" x14ac:dyDescent="0.35">
      <c r="A3181" s="125" t="s">
        <v>13043</v>
      </c>
      <c r="B3181" s="125" t="s">
        <v>13485</v>
      </c>
      <c r="C3181" s="125" t="s">
        <v>13486</v>
      </c>
      <c r="D3181" s="126" t="s">
        <v>13487</v>
      </c>
      <c r="E3181" s="127">
        <v>44278</v>
      </c>
      <c r="F3181" s="127">
        <v>44309</v>
      </c>
      <c r="G3181" s="129">
        <v>1441290</v>
      </c>
    </row>
    <row r="3182" spans="1:7" x14ac:dyDescent="0.35">
      <c r="A3182" s="125" t="s">
        <v>13043</v>
      </c>
      <c r="B3182" s="125" t="s">
        <v>13485</v>
      </c>
      <c r="C3182" s="125" t="s">
        <v>13486</v>
      </c>
      <c r="D3182" s="126" t="s">
        <v>13488</v>
      </c>
      <c r="E3182" s="127">
        <v>44292</v>
      </c>
      <c r="F3182" s="127">
        <v>44322</v>
      </c>
      <c r="G3182" s="129">
        <v>960860</v>
      </c>
    </row>
    <row r="3183" spans="1:7" x14ac:dyDescent="0.35">
      <c r="A3183" s="125" t="s">
        <v>13043</v>
      </c>
      <c r="B3183" s="125" t="s">
        <v>13485</v>
      </c>
      <c r="C3183" s="125" t="s">
        <v>13486</v>
      </c>
      <c r="D3183" s="126" t="s">
        <v>13489</v>
      </c>
      <c r="E3183" s="127">
        <v>44307</v>
      </c>
      <c r="F3183" s="127">
        <v>44337</v>
      </c>
      <c r="G3183" s="129">
        <v>1441290</v>
      </c>
    </row>
    <row r="3184" spans="1:7" x14ac:dyDescent="0.35">
      <c r="A3184" s="125" t="s">
        <v>13043</v>
      </c>
      <c r="B3184" s="125" t="s">
        <v>13485</v>
      </c>
      <c r="C3184" s="125" t="s">
        <v>13486</v>
      </c>
      <c r="D3184" s="126" t="s">
        <v>13490</v>
      </c>
      <c r="E3184" s="127">
        <v>44320</v>
      </c>
      <c r="F3184" s="127">
        <v>44351</v>
      </c>
      <c r="G3184" s="129">
        <v>1201075</v>
      </c>
    </row>
    <row r="3185" spans="1:7" x14ac:dyDescent="0.35">
      <c r="A3185" s="125" t="s">
        <v>13043</v>
      </c>
      <c r="B3185" s="125" t="s">
        <v>13485</v>
      </c>
      <c r="C3185" s="125" t="s">
        <v>13486</v>
      </c>
      <c r="D3185" s="126" t="s">
        <v>13491</v>
      </c>
      <c r="E3185" s="127">
        <v>44335</v>
      </c>
      <c r="F3185" s="127">
        <v>44366</v>
      </c>
      <c r="G3185" s="129">
        <v>1441290</v>
      </c>
    </row>
    <row r="3186" spans="1:7" x14ac:dyDescent="0.35">
      <c r="A3186" s="125" t="s">
        <v>13043</v>
      </c>
      <c r="B3186" s="125" t="s">
        <v>13485</v>
      </c>
      <c r="C3186" s="125" t="s">
        <v>13486</v>
      </c>
      <c r="D3186" s="126" t="s">
        <v>13492</v>
      </c>
      <c r="E3186" s="127">
        <v>44350</v>
      </c>
      <c r="F3186" s="127">
        <v>44380</v>
      </c>
      <c r="G3186" s="129">
        <v>1441290</v>
      </c>
    </row>
    <row r="3187" spans="1:7" x14ac:dyDescent="0.35">
      <c r="A3187" s="125" t="s">
        <v>13043</v>
      </c>
      <c r="B3187" s="125" t="s">
        <v>13485</v>
      </c>
      <c r="C3187" s="125" t="s">
        <v>13486</v>
      </c>
      <c r="D3187" s="126" t="s">
        <v>13493</v>
      </c>
      <c r="E3187" s="127">
        <v>44364</v>
      </c>
      <c r="F3187" s="127">
        <v>44394</v>
      </c>
      <c r="G3187" s="129">
        <v>1201075</v>
      </c>
    </row>
    <row r="3188" spans="1:7" x14ac:dyDescent="0.35">
      <c r="A3188" s="125" t="s">
        <v>13043</v>
      </c>
      <c r="B3188" s="125" t="s">
        <v>13485</v>
      </c>
      <c r="C3188" s="125" t="s">
        <v>13486</v>
      </c>
      <c r="D3188" s="126" t="s">
        <v>13494</v>
      </c>
      <c r="E3188" s="127">
        <v>44379</v>
      </c>
      <c r="F3188" s="127">
        <v>44379</v>
      </c>
      <c r="G3188" s="129">
        <v>1441290</v>
      </c>
    </row>
    <row r="3189" spans="1:7" x14ac:dyDescent="0.35">
      <c r="A3189" s="125" t="s">
        <v>13043</v>
      </c>
      <c r="B3189" s="125" t="s">
        <v>13485</v>
      </c>
      <c r="C3189" s="125" t="s">
        <v>13486</v>
      </c>
      <c r="D3189" s="126" t="s">
        <v>13495</v>
      </c>
      <c r="E3189" s="127">
        <v>44389</v>
      </c>
      <c r="F3189" s="127">
        <v>44420</v>
      </c>
      <c r="G3189" s="129">
        <v>1201075</v>
      </c>
    </row>
    <row r="3190" spans="1:7" x14ac:dyDescent="0.35">
      <c r="A3190" s="125" t="s">
        <v>13043</v>
      </c>
      <c r="B3190" s="125" t="s">
        <v>13485</v>
      </c>
      <c r="C3190" s="125" t="s">
        <v>13486</v>
      </c>
      <c r="D3190" s="126" t="s">
        <v>13496</v>
      </c>
      <c r="E3190" s="127">
        <v>44407</v>
      </c>
      <c r="F3190" s="127">
        <v>44438</v>
      </c>
      <c r="G3190" s="129">
        <v>1201075</v>
      </c>
    </row>
    <row r="3191" spans="1:7" x14ac:dyDescent="0.35">
      <c r="A3191" s="125" t="s">
        <v>13043</v>
      </c>
      <c r="B3191" s="125" t="s">
        <v>13485</v>
      </c>
      <c r="C3191" s="125" t="s">
        <v>13486</v>
      </c>
      <c r="D3191" s="126" t="s">
        <v>13497</v>
      </c>
      <c r="E3191" s="127">
        <v>44416</v>
      </c>
      <c r="F3191" s="127">
        <v>44447</v>
      </c>
      <c r="G3191" s="129">
        <v>1201075</v>
      </c>
    </row>
    <row r="3192" spans="1:7" x14ac:dyDescent="0.35">
      <c r="A3192" s="125" t="s">
        <v>13043</v>
      </c>
      <c r="B3192" s="125" t="s">
        <v>13485</v>
      </c>
      <c r="C3192" s="125" t="s">
        <v>13486</v>
      </c>
      <c r="D3192" s="126" t="s">
        <v>13498</v>
      </c>
      <c r="E3192" s="127">
        <v>44430</v>
      </c>
      <c r="F3192" s="127">
        <v>44461</v>
      </c>
      <c r="G3192" s="129">
        <v>1201075</v>
      </c>
    </row>
    <row r="3193" spans="1:7" x14ac:dyDescent="0.35">
      <c r="A3193" s="125" t="s">
        <v>13043</v>
      </c>
      <c r="B3193" s="125" t="s">
        <v>13018</v>
      </c>
      <c r="C3193" s="125" t="s">
        <v>13019</v>
      </c>
      <c r="D3193" s="126" t="s">
        <v>13499</v>
      </c>
      <c r="E3193" s="127">
        <v>43418</v>
      </c>
      <c r="F3193" s="127">
        <v>43423</v>
      </c>
      <c r="G3193" s="129">
        <v>63222267</v>
      </c>
    </row>
    <row r="3194" spans="1:7" x14ac:dyDescent="0.35">
      <c r="A3194" s="125" t="s">
        <v>13043</v>
      </c>
      <c r="B3194" s="125" t="s">
        <v>13018</v>
      </c>
      <c r="C3194" s="125" t="s">
        <v>13019</v>
      </c>
      <c r="D3194" s="126" t="s">
        <v>13500</v>
      </c>
      <c r="E3194" s="127">
        <v>43419</v>
      </c>
      <c r="F3194" s="127">
        <v>43424</v>
      </c>
      <c r="G3194" s="129">
        <v>33170483</v>
      </c>
    </row>
    <row r="3195" spans="1:7" x14ac:dyDescent="0.35">
      <c r="A3195" s="125" t="s">
        <v>13043</v>
      </c>
      <c r="B3195" s="125" t="s">
        <v>13018</v>
      </c>
      <c r="C3195" s="125" t="s">
        <v>13019</v>
      </c>
      <c r="D3195" s="126" t="s">
        <v>13501</v>
      </c>
      <c r="E3195" s="127">
        <v>43426</v>
      </c>
      <c r="F3195" s="127">
        <v>43431</v>
      </c>
      <c r="G3195" s="129">
        <v>78972396</v>
      </c>
    </row>
    <row r="3196" spans="1:7" x14ac:dyDescent="0.35">
      <c r="A3196" s="125" t="s">
        <v>13043</v>
      </c>
      <c r="B3196" s="125" t="s">
        <v>13018</v>
      </c>
      <c r="C3196" s="125" t="s">
        <v>13019</v>
      </c>
      <c r="D3196" s="126" t="s">
        <v>13502</v>
      </c>
      <c r="E3196" s="127">
        <v>43446</v>
      </c>
      <c r="F3196" s="127">
        <v>43451</v>
      </c>
      <c r="G3196" s="129">
        <v>61484868</v>
      </c>
    </row>
    <row r="3197" spans="1:7" x14ac:dyDescent="0.35">
      <c r="A3197" s="125" t="s">
        <v>13043</v>
      </c>
      <c r="B3197" s="125" t="s">
        <v>13018</v>
      </c>
      <c r="C3197" s="125" t="s">
        <v>13019</v>
      </c>
      <c r="D3197" s="126" t="s">
        <v>13503</v>
      </c>
      <c r="E3197" s="127">
        <v>43446</v>
      </c>
      <c r="F3197" s="127">
        <v>43451</v>
      </c>
      <c r="G3197" s="129">
        <v>65075526</v>
      </c>
    </row>
    <row r="3198" spans="1:7" x14ac:dyDescent="0.35">
      <c r="A3198" s="125" t="s">
        <v>13043</v>
      </c>
      <c r="B3198" s="125" t="s">
        <v>13018</v>
      </c>
      <c r="C3198" s="125" t="s">
        <v>13019</v>
      </c>
      <c r="D3198" s="126" t="s">
        <v>13504</v>
      </c>
      <c r="E3198" s="127">
        <v>43451</v>
      </c>
      <c r="F3198" s="127">
        <v>43456</v>
      </c>
      <c r="G3198" s="129">
        <v>4472577</v>
      </c>
    </row>
    <row r="3199" spans="1:7" x14ac:dyDescent="0.35">
      <c r="A3199" s="125" t="s">
        <v>13043</v>
      </c>
      <c r="B3199" s="125" t="s">
        <v>13018</v>
      </c>
      <c r="C3199" s="125" t="s">
        <v>13019</v>
      </c>
      <c r="D3199" s="126" t="s">
        <v>13505</v>
      </c>
      <c r="E3199" s="127">
        <v>43451</v>
      </c>
      <c r="F3199" s="127">
        <v>43456</v>
      </c>
      <c r="G3199" s="129">
        <v>75323676</v>
      </c>
    </row>
    <row r="3200" spans="1:7" x14ac:dyDescent="0.35">
      <c r="A3200" s="125" t="s">
        <v>13043</v>
      </c>
      <c r="B3200" s="125" t="s">
        <v>13018</v>
      </c>
      <c r="C3200" s="125" t="s">
        <v>13019</v>
      </c>
      <c r="D3200" s="126" t="s">
        <v>13506</v>
      </c>
      <c r="E3200" s="127">
        <v>43454</v>
      </c>
      <c r="F3200" s="127">
        <v>43459</v>
      </c>
      <c r="G3200" s="129">
        <v>31297044</v>
      </c>
    </row>
    <row r="3201" spans="1:7" x14ac:dyDescent="0.35">
      <c r="A3201" s="125" t="s">
        <v>13043</v>
      </c>
      <c r="B3201" s="125" t="s">
        <v>13018</v>
      </c>
      <c r="C3201" s="125" t="s">
        <v>13019</v>
      </c>
      <c r="D3201" s="126" t="s">
        <v>13507</v>
      </c>
      <c r="E3201" s="127">
        <v>43469</v>
      </c>
      <c r="F3201" s="127">
        <v>43474</v>
      </c>
      <c r="G3201" s="129">
        <v>2090681</v>
      </c>
    </row>
    <row r="3202" spans="1:7" x14ac:dyDescent="0.35">
      <c r="A3202" s="125" t="s">
        <v>13043</v>
      </c>
      <c r="B3202" s="125" t="s">
        <v>13018</v>
      </c>
      <c r="C3202" s="125" t="s">
        <v>13019</v>
      </c>
      <c r="D3202" s="126" t="s">
        <v>13508</v>
      </c>
      <c r="E3202" s="127">
        <v>43469</v>
      </c>
      <c r="F3202" s="127">
        <v>43474</v>
      </c>
      <c r="G3202" s="129">
        <v>3266368</v>
      </c>
    </row>
    <row r="3203" spans="1:7" x14ac:dyDescent="0.35">
      <c r="A3203" s="125" t="s">
        <v>13043</v>
      </c>
      <c r="B3203" s="125" t="s">
        <v>13018</v>
      </c>
      <c r="C3203" s="125" t="s">
        <v>13019</v>
      </c>
      <c r="D3203" s="126" t="s">
        <v>13509</v>
      </c>
      <c r="E3203" s="127">
        <v>43473</v>
      </c>
      <c r="F3203" s="127">
        <v>43478</v>
      </c>
      <c r="G3203" s="129">
        <v>3351924</v>
      </c>
    </row>
    <row r="3204" spans="1:7" x14ac:dyDescent="0.35">
      <c r="A3204" s="125" t="s">
        <v>13043</v>
      </c>
      <c r="B3204" s="125" t="s">
        <v>13018</v>
      </c>
      <c r="C3204" s="125" t="s">
        <v>13019</v>
      </c>
      <c r="D3204" s="126" t="s">
        <v>13510</v>
      </c>
      <c r="E3204" s="127">
        <v>43511</v>
      </c>
      <c r="F3204" s="127">
        <v>43516</v>
      </c>
      <c r="G3204" s="129">
        <v>3266368</v>
      </c>
    </row>
    <row r="3205" spans="1:7" x14ac:dyDescent="0.35">
      <c r="A3205" s="125" t="s">
        <v>13043</v>
      </c>
      <c r="B3205" s="125" t="s">
        <v>13018</v>
      </c>
      <c r="C3205" s="125" t="s">
        <v>13019</v>
      </c>
      <c r="D3205" s="126" t="s">
        <v>13511</v>
      </c>
      <c r="E3205" s="127">
        <v>43511</v>
      </c>
      <c r="F3205" s="127">
        <v>43516</v>
      </c>
      <c r="G3205" s="129">
        <v>2090681</v>
      </c>
    </row>
    <row r="3206" spans="1:7" x14ac:dyDescent="0.35">
      <c r="A3206" s="125" t="s">
        <v>13043</v>
      </c>
      <c r="B3206" s="125" t="s">
        <v>13018</v>
      </c>
      <c r="C3206" s="125" t="s">
        <v>13019</v>
      </c>
      <c r="D3206" s="126" t="s">
        <v>13512</v>
      </c>
      <c r="E3206" s="127">
        <v>43537</v>
      </c>
      <c r="F3206" s="127">
        <v>43542</v>
      </c>
      <c r="G3206" s="129">
        <v>1765348</v>
      </c>
    </row>
    <row r="3207" spans="1:7" x14ac:dyDescent="0.35">
      <c r="A3207" s="125" t="s">
        <v>13043</v>
      </c>
      <c r="B3207" s="125" t="s">
        <v>13018</v>
      </c>
      <c r="C3207" s="125" t="s">
        <v>13019</v>
      </c>
      <c r="D3207" s="126" t="s">
        <v>13513</v>
      </c>
      <c r="E3207" s="127">
        <v>43537</v>
      </c>
      <c r="F3207" s="127">
        <v>43542</v>
      </c>
      <c r="G3207" s="129">
        <v>3266368</v>
      </c>
    </row>
    <row r="3208" spans="1:7" x14ac:dyDescent="0.35">
      <c r="A3208" s="125" t="s">
        <v>13043</v>
      </c>
      <c r="B3208" s="125" t="s">
        <v>13018</v>
      </c>
      <c r="C3208" s="125" t="s">
        <v>13019</v>
      </c>
      <c r="D3208" s="126" t="s">
        <v>13514</v>
      </c>
      <c r="E3208" s="127">
        <v>43577</v>
      </c>
      <c r="F3208" s="127">
        <v>43582</v>
      </c>
      <c r="G3208" s="129">
        <v>3375711</v>
      </c>
    </row>
    <row r="3209" spans="1:7" x14ac:dyDescent="0.35">
      <c r="A3209" s="125" t="s">
        <v>13043</v>
      </c>
      <c r="B3209" s="125" t="s">
        <v>13018</v>
      </c>
      <c r="C3209" s="125" t="s">
        <v>13019</v>
      </c>
      <c r="D3209" s="126" t="s">
        <v>13515</v>
      </c>
      <c r="E3209" s="127">
        <v>43577</v>
      </c>
      <c r="F3209" s="127">
        <v>43582</v>
      </c>
      <c r="G3209" s="129">
        <v>1829202</v>
      </c>
    </row>
    <row r="3210" spans="1:7" x14ac:dyDescent="0.35">
      <c r="A3210" s="125" t="s">
        <v>13043</v>
      </c>
      <c r="B3210" s="125" t="s">
        <v>13018</v>
      </c>
      <c r="C3210" s="125" t="s">
        <v>13019</v>
      </c>
      <c r="D3210" s="126" t="s">
        <v>13516</v>
      </c>
      <c r="E3210" s="127">
        <v>43600</v>
      </c>
      <c r="F3210" s="127">
        <v>43605</v>
      </c>
      <c r="G3210" s="129">
        <v>3375714</v>
      </c>
    </row>
    <row r="3211" spans="1:7" x14ac:dyDescent="0.35">
      <c r="A3211" s="125" t="s">
        <v>13043</v>
      </c>
      <c r="B3211" s="125" t="s">
        <v>13018</v>
      </c>
      <c r="C3211" s="125" t="s">
        <v>13019</v>
      </c>
      <c r="D3211" s="126" t="s">
        <v>13517</v>
      </c>
      <c r="E3211" s="127">
        <v>43600</v>
      </c>
      <c r="F3211" s="127">
        <v>43605</v>
      </c>
      <c r="G3211" s="129">
        <v>1629125</v>
      </c>
    </row>
    <row r="3212" spans="1:7" x14ac:dyDescent="0.35">
      <c r="A3212" s="125" t="s">
        <v>13043</v>
      </c>
      <c r="B3212" s="125" t="s">
        <v>13018</v>
      </c>
      <c r="C3212" s="125" t="s">
        <v>13019</v>
      </c>
      <c r="D3212" s="126" t="s">
        <v>13518</v>
      </c>
      <c r="E3212" s="127">
        <v>43635</v>
      </c>
      <c r="F3212" s="127">
        <v>43640</v>
      </c>
      <c r="G3212" s="129">
        <v>2185802</v>
      </c>
    </row>
    <row r="3213" spans="1:7" x14ac:dyDescent="0.35">
      <c r="A3213" s="125" t="s">
        <v>13043</v>
      </c>
      <c r="B3213" s="125" t="s">
        <v>13018</v>
      </c>
      <c r="C3213" s="125" t="s">
        <v>13019</v>
      </c>
      <c r="D3213" s="126" t="s">
        <v>13519</v>
      </c>
      <c r="E3213" s="127">
        <v>43635</v>
      </c>
      <c r="F3213" s="127">
        <v>43640</v>
      </c>
      <c r="G3213" s="129">
        <v>3443238</v>
      </c>
    </row>
    <row r="3214" spans="1:7" x14ac:dyDescent="0.35">
      <c r="A3214" s="125" t="s">
        <v>13043</v>
      </c>
      <c r="B3214" s="125" t="s">
        <v>13018</v>
      </c>
      <c r="C3214" s="125" t="s">
        <v>13019</v>
      </c>
      <c r="D3214" s="126" t="s">
        <v>13520</v>
      </c>
      <c r="E3214" s="127">
        <v>43668</v>
      </c>
      <c r="F3214" s="127">
        <v>43673</v>
      </c>
      <c r="G3214" s="129">
        <v>3369148</v>
      </c>
    </row>
    <row r="3215" spans="1:7" x14ac:dyDescent="0.35">
      <c r="A3215" s="125" t="s">
        <v>13043</v>
      </c>
      <c r="B3215" s="125" t="s">
        <v>13018</v>
      </c>
      <c r="C3215" s="125" t="s">
        <v>13019</v>
      </c>
      <c r="D3215" s="126" t="s">
        <v>13521</v>
      </c>
      <c r="E3215" s="127">
        <v>43668</v>
      </c>
      <c r="F3215" s="127">
        <v>43673</v>
      </c>
      <c r="G3215" s="129">
        <v>2144404</v>
      </c>
    </row>
    <row r="3216" spans="1:7" x14ac:dyDescent="0.35">
      <c r="A3216" s="125" t="s">
        <v>13043</v>
      </c>
      <c r="B3216" s="125" t="s">
        <v>13018</v>
      </c>
      <c r="C3216" s="125" t="s">
        <v>13019</v>
      </c>
      <c r="D3216" s="126" t="s">
        <v>13522</v>
      </c>
      <c r="E3216" s="127">
        <v>43817</v>
      </c>
      <c r="F3216" s="127">
        <v>43822</v>
      </c>
      <c r="G3216" s="129">
        <v>3369148</v>
      </c>
    </row>
    <row r="3217" spans="1:7" x14ac:dyDescent="0.35">
      <c r="A3217" s="125" t="s">
        <v>13043</v>
      </c>
      <c r="B3217" s="125" t="s">
        <v>13018</v>
      </c>
      <c r="C3217" s="125" t="s">
        <v>13019</v>
      </c>
      <c r="D3217" s="126" t="s">
        <v>13523</v>
      </c>
      <c r="E3217" s="127">
        <v>43817</v>
      </c>
      <c r="F3217" s="127">
        <v>43822</v>
      </c>
      <c r="G3217" s="129">
        <v>1651474</v>
      </c>
    </row>
    <row r="3218" spans="1:7" x14ac:dyDescent="0.35">
      <c r="A3218" s="125" t="s">
        <v>13043</v>
      </c>
      <c r="B3218" s="125" t="s">
        <v>13018</v>
      </c>
      <c r="C3218" s="125" t="s">
        <v>13019</v>
      </c>
      <c r="D3218" s="126" t="s">
        <v>13524</v>
      </c>
      <c r="E3218" s="127">
        <v>43839</v>
      </c>
      <c r="F3218" s="127">
        <v>43844</v>
      </c>
      <c r="G3218" s="129">
        <v>3369148</v>
      </c>
    </row>
    <row r="3219" spans="1:7" x14ac:dyDescent="0.35">
      <c r="A3219" s="125" t="s">
        <v>13043</v>
      </c>
      <c r="B3219" s="125" t="s">
        <v>13018</v>
      </c>
      <c r="C3219" s="125" t="s">
        <v>13019</v>
      </c>
      <c r="D3219" s="126" t="s">
        <v>13525</v>
      </c>
      <c r="E3219" s="127">
        <v>43839</v>
      </c>
      <c r="F3219" s="127">
        <v>43844</v>
      </c>
      <c r="G3219" s="129">
        <v>1895967</v>
      </c>
    </row>
    <row r="3220" spans="1:7" x14ac:dyDescent="0.35">
      <c r="A3220" s="125" t="s">
        <v>13043</v>
      </c>
      <c r="B3220" s="125" t="s">
        <v>13018</v>
      </c>
      <c r="C3220" s="125" t="s">
        <v>13019</v>
      </c>
      <c r="D3220" s="126" t="s">
        <v>13526</v>
      </c>
      <c r="E3220" s="127">
        <v>43844</v>
      </c>
      <c r="F3220" s="127">
        <v>43849</v>
      </c>
      <c r="G3220" s="129">
        <v>512034</v>
      </c>
    </row>
    <row r="3221" spans="1:7" x14ac:dyDescent="0.35">
      <c r="A3221" s="125" t="s">
        <v>13043</v>
      </c>
      <c r="B3221" s="125" t="s">
        <v>13018</v>
      </c>
      <c r="C3221" s="125" t="s">
        <v>13019</v>
      </c>
      <c r="D3221" s="126" t="s">
        <v>13527</v>
      </c>
      <c r="E3221" s="127">
        <v>43844</v>
      </c>
      <c r="F3221" s="127">
        <v>43849</v>
      </c>
      <c r="G3221" s="129">
        <v>414060</v>
      </c>
    </row>
    <row r="3222" spans="1:7" x14ac:dyDescent="0.35">
      <c r="A3222" s="125" t="s">
        <v>13043</v>
      </c>
      <c r="B3222" s="125" t="s">
        <v>13018</v>
      </c>
      <c r="C3222" s="125" t="s">
        <v>13019</v>
      </c>
      <c r="D3222" s="126" t="s">
        <v>13528</v>
      </c>
      <c r="E3222" s="127">
        <v>43887</v>
      </c>
      <c r="F3222" s="127">
        <v>43891</v>
      </c>
      <c r="G3222" s="129">
        <v>3369148</v>
      </c>
    </row>
    <row r="3223" spans="1:7" x14ac:dyDescent="0.35">
      <c r="A3223" s="125" t="s">
        <v>13043</v>
      </c>
      <c r="B3223" s="125" t="s">
        <v>13018</v>
      </c>
      <c r="C3223" s="125" t="s">
        <v>13019</v>
      </c>
      <c r="D3223" s="126" t="s">
        <v>13529</v>
      </c>
      <c r="E3223" s="127">
        <v>43887</v>
      </c>
      <c r="F3223" s="127">
        <v>43891</v>
      </c>
      <c r="G3223" s="129">
        <v>2144404</v>
      </c>
    </row>
    <row r="3224" spans="1:7" x14ac:dyDescent="0.35">
      <c r="A3224" s="125" t="s">
        <v>13043</v>
      </c>
      <c r="B3224" s="125" t="s">
        <v>13018</v>
      </c>
      <c r="C3224" s="125" t="s">
        <v>13019</v>
      </c>
      <c r="D3224" s="126" t="s">
        <v>13530</v>
      </c>
      <c r="E3224" s="127">
        <v>43908</v>
      </c>
      <c r="F3224" s="127">
        <v>43913</v>
      </c>
      <c r="G3224" s="129">
        <v>2144404</v>
      </c>
    </row>
    <row r="3225" spans="1:7" x14ac:dyDescent="0.35">
      <c r="A3225" s="125" t="s">
        <v>13043</v>
      </c>
      <c r="B3225" s="125" t="s">
        <v>13018</v>
      </c>
      <c r="C3225" s="125" t="s">
        <v>13019</v>
      </c>
      <c r="D3225" s="126" t="s">
        <v>13531</v>
      </c>
      <c r="E3225" s="127">
        <v>43908</v>
      </c>
      <c r="F3225" s="127">
        <v>43913</v>
      </c>
      <c r="G3225" s="129">
        <v>3369148</v>
      </c>
    </row>
    <row r="3226" spans="1:7" x14ac:dyDescent="0.35">
      <c r="A3226" s="125" t="s">
        <v>13043</v>
      </c>
      <c r="B3226" s="125" t="s">
        <v>13018</v>
      </c>
      <c r="C3226" s="125" t="s">
        <v>13019</v>
      </c>
      <c r="D3226" s="126" t="s">
        <v>13532</v>
      </c>
      <c r="E3226" s="127">
        <v>43950</v>
      </c>
      <c r="F3226" s="127">
        <v>43955</v>
      </c>
      <c r="G3226" s="129">
        <v>3792061</v>
      </c>
    </row>
    <row r="3227" spans="1:7" x14ac:dyDescent="0.35">
      <c r="A3227" s="125" t="s">
        <v>13043</v>
      </c>
      <c r="B3227" s="125" t="s">
        <v>13018</v>
      </c>
      <c r="C3227" s="125" t="s">
        <v>13019</v>
      </c>
      <c r="D3227" s="126" t="s">
        <v>13533</v>
      </c>
      <c r="E3227" s="127">
        <v>43950</v>
      </c>
      <c r="F3227" s="127">
        <v>43955</v>
      </c>
      <c r="G3227" s="129">
        <v>2362564</v>
      </c>
    </row>
    <row r="3228" spans="1:7" x14ac:dyDescent="0.35">
      <c r="A3228" s="125" t="s">
        <v>13043</v>
      </c>
      <c r="B3228" s="125" t="s">
        <v>13018</v>
      </c>
      <c r="C3228" s="125" t="s">
        <v>13019</v>
      </c>
      <c r="D3228" s="126" t="s">
        <v>13534</v>
      </c>
      <c r="E3228" s="127">
        <v>43971</v>
      </c>
      <c r="F3228" s="127">
        <v>43976</v>
      </c>
      <c r="G3228" s="129">
        <v>3792061</v>
      </c>
    </row>
    <row r="3229" spans="1:7" x14ac:dyDescent="0.35">
      <c r="A3229" s="125" t="s">
        <v>13043</v>
      </c>
      <c r="B3229" s="125" t="s">
        <v>13018</v>
      </c>
      <c r="C3229" s="125" t="s">
        <v>13019</v>
      </c>
      <c r="D3229" s="126" t="s">
        <v>13535</v>
      </c>
      <c r="E3229" s="127">
        <v>43971</v>
      </c>
      <c r="F3229" s="127">
        <v>43976</v>
      </c>
      <c r="G3229" s="129">
        <v>2362564</v>
      </c>
    </row>
    <row r="3230" spans="1:7" x14ac:dyDescent="0.35">
      <c r="A3230" s="125" t="s">
        <v>13043</v>
      </c>
      <c r="B3230" s="125" t="s">
        <v>13018</v>
      </c>
      <c r="C3230" s="125" t="s">
        <v>13019</v>
      </c>
      <c r="D3230" s="126" t="s">
        <v>13536</v>
      </c>
      <c r="E3230" s="127">
        <v>44007</v>
      </c>
      <c r="F3230" s="127">
        <v>44012</v>
      </c>
      <c r="G3230" s="129">
        <v>3291274</v>
      </c>
    </row>
    <row r="3231" spans="1:7" x14ac:dyDescent="0.35">
      <c r="A3231" s="125" t="s">
        <v>13043</v>
      </c>
      <c r="B3231" s="125" t="s">
        <v>13018</v>
      </c>
      <c r="C3231" s="125" t="s">
        <v>13019</v>
      </c>
      <c r="D3231" s="126" t="s">
        <v>13537</v>
      </c>
      <c r="E3231" s="127">
        <v>44007</v>
      </c>
      <c r="F3231" s="127">
        <v>44012</v>
      </c>
      <c r="G3231" s="129">
        <v>2362564</v>
      </c>
    </row>
    <row r="3232" spans="1:7" x14ac:dyDescent="0.35">
      <c r="A3232" s="125" t="s">
        <v>13043</v>
      </c>
      <c r="B3232" s="125" t="s">
        <v>13018</v>
      </c>
      <c r="C3232" s="125" t="s">
        <v>13019</v>
      </c>
      <c r="D3232" s="126" t="s">
        <v>13538</v>
      </c>
      <c r="E3232" s="127">
        <v>44035</v>
      </c>
      <c r="F3232" s="127">
        <v>44040</v>
      </c>
      <c r="G3232" s="129">
        <v>1771049</v>
      </c>
    </row>
    <row r="3233" spans="1:7" x14ac:dyDescent="0.35">
      <c r="A3233" s="125" t="s">
        <v>13043</v>
      </c>
      <c r="B3233" s="125" t="s">
        <v>13018</v>
      </c>
      <c r="C3233" s="125" t="s">
        <v>13019</v>
      </c>
      <c r="D3233" s="126" t="s">
        <v>13539</v>
      </c>
      <c r="E3233" s="127">
        <v>44035</v>
      </c>
      <c r="F3233" s="127">
        <v>44040</v>
      </c>
      <c r="G3233" s="129">
        <v>3550580</v>
      </c>
    </row>
    <row r="3234" spans="1:7" x14ac:dyDescent="0.35">
      <c r="A3234" s="125" t="s">
        <v>13043</v>
      </c>
      <c r="B3234" s="125" t="s">
        <v>13018</v>
      </c>
      <c r="C3234" s="125" t="s">
        <v>13019</v>
      </c>
      <c r="D3234" s="126" t="s">
        <v>13540</v>
      </c>
      <c r="E3234" s="127">
        <v>44067</v>
      </c>
      <c r="F3234" s="127">
        <v>44072</v>
      </c>
      <c r="G3234" s="129">
        <v>4098381</v>
      </c>
    </row>
    <row r="3235" spans="1:7" x14ac:dyDescent="0.35">
      <c r="A3235" s="125" t="s">
        <v>13043</v>
      </c>
      <c r="B3235" s="125" t="s">
        <v>13018</v>
      </c>
      <c r="C3235" s="125" t="s">
        <v>13019</v>
      </c>
      <c r="D3235" s="126" t="s">
        <v>13541</v>
      </c>
      <c r="E3235" s="127">
        <v>44067</v>
      </c>
      <c r="F3235" s="127">
        <v>44072</v>
      </c>
      <c r="G3235" s="129">
        <v>1769027</v>
      </c>
    </row>
    <row r="3236" spans="1:7" x14ac:dyDescent="0.35">
      <c r="A3236" s="125" t="s">
        <v>13043</v>
      </c>
      <c r="B3236" s="125" t="s">
        <v>13542</v>
      </c>
      <c r="C3236" s="125" t="s">
        <v>13543</v>
      </c>
      <c r="D3236" s="126" t="s">
        <v>13544</v>
      </c>
      <c r="E3236" s="127">
        <v>43263</v>
      </c>
      <c r="F3236" s="127">
        <v>43293</v>
      </c>
      <c r="G3236" s="129">
        <v>3800000</v>
      </c>
    </row>
    <row r="3237" spans="1:7" x14ac:dyDescent="0.35">
      <c r="A3237" s="125" t="s">
        <v>13043</v>
      </c>
      <c r="B3237" s="125" t="s">
        <v>13542</v>
      </c>
      <c r="C3237" s="125" t="s">
        <v>13543</v>
      </c>
      <c r="D3237" s="126" t="s">
        <v>13545</v>
      </c>
      <c r="E3237" s="127">
        <v>43270</v>
      </c>
      <c r="F3237" s="127">
        <v>43300</v>
      </c>
      <c r="G3237" s="129">
        <v>3570000</v>
      </c>
    </row>
    <row r="3238" spans="1:7" x14ac:dyDescent="0.35">
      <c r="A3238" s="125" t="s">
        <v>13043</v>
      </c>
      <c r="B3238" s="125" t="s">
        <v>13542</v>
      </c>
      <c r="C3238" s="125" t="s">
        <v>13543</v>
      </c>
      <c r="D3238" s="126" t="s">
        <v>13546</v>
      </c>
      <c r="E3238" s="127">
        <v>43276</v>
      </c>
      <c r="F3238" s="127">
        <v>43306</v>
      </c>
      <c r="G3238" s="129">
        <v>2550000</v>
      </c>
    </row>
    <row r="3239" spans="1:7" x14ac:dyDescent="0.35">
      <c r="A3239" s="125" t="s">
        <v>13043</v>
      </c>
      <c r="B3239" s="125" t="s">
        <v>13542</v>
      </c>
      <c r="C3239" s="125" t="s">
        <v>13543</v>
      </c>
      <c r="D3239" s="126" t="s">
        <v>13547</v>
      </c>
      <c r="E3239" s="127">
        <v>43276</v>
      </c>
      <c r="F3239" s="127">
        <v>43306</v>
      </c>
      <c r="G3239" s="129">
        <v>3570000</v>
      </c>
    </row>
    <row r="3240" spans="1:7" x14ac:dyDescent="0.35">
      <c r="A3240" s="125" t="s">
        <v>13043</v>
      </c>
      <c r="B3240" s="125" t="s">
        <v>13542</v>
      </c>
      <c r="C3240" s="125" t="s">
        <v>13543</v>
      </c>
      <c r="D3240" s="126" t="s">
        <v>13548</v>
      </c>
      <c r="E3240" s="127">
        <v>43284</v>
      </c>
      <c r="F3240" s="127">
        <v>43315</v>
      </c>
      <c r="G3240" s="129">
        <v>3880000</v>
      </c>
    </row>
    <row r="3241" spans="1:7" x14ac:dyDescent="0.35">
      <c r="A3241" s="125" t="s">
        <v>13043</v>
      </c>
      <c r="B3241" s="125" t="s">
        <v>13542</v>
      </c>
      <c r="C3241" s="125" t="s">
        <v>13543</v>
      </c>
      <c r="D3241" s="126" t="s">
        <v>13549</v>
      </c>
      <c r="E3241" s="127">
        <v>43285</v>
      </c>
      <c r="F3241" s="127">
        <v>43316</v>
      </c>
      <c r="G3241" s="129">
        <v>4630000</v>
      </c>
    </row>
    <row r="3242" spans="1:7" x14ac:dyDescent="0.35">
      <c r="A3242" s="125" t="s">
        <v>13043</v>
      </c>
      <c r="B3242" s="125" t="s">
        <v>13542</v>
      </c>
      <c r="C3242" s="125" t="s">
        <v>13543</v>
      </c>
      <c r="D3242" s="126" t="s">
        <v>13550</v>
      </c>
      <c r="E3242" s="127">
        <v>43285</v>
      </c>
      <c r="F3242" s="127">
        <v>43316</v>
      </c>
      <c r="G3242" s="129">
        <v>3800000</v>
      </c>
    </row>
    <row r="3243" spans="1:7" x14ac:dyDescent="0.35">
      <c r="A3243" s="125" t="s">
        <v>13043</v>
      </c>
      <c r="B3243" s="125" t="s">
        <v>13542</v>
      </c>
      <c r="C3243" s="125" t="s">
        <v>13543</v>
      </c>
      <c r="D3243" s="126" t="s">
        <v>13551</v>
      </c>
      <c r="E3243" s="127">
        <v>43293</v>
      </c>
      <c r="F3243" s="127">
        <v>43324</v>
      </c>
      <c r="G3243" s="129">
        <v>3800000</v>
      </c>
    </row>
    <row r="3244" spans="1:7" x14ac:dyDescent="0.35">
      <c r="A3244" s="125" t="s">
        <v>13043</v>
      </c>
      <c r="B3244" s="125" t="s">
        <v>13542</v>
      </c>
      <c r="C3244" s="125" t="s">
        <v>13543</v>
      </c>
      <c r="D3244" s="126" t="s">
        <v>13552</v>
      </c>
      <c r="E3244" s="127">
        <v>43298</v>
      </c>
      <c r="F3244" s="127">
        <v>43329</v>
      </c>
      <c r="G3244" s="129">
        <v>4180000</v>
      </c>
    </row>
    <row r="3245" spans="1:7" x14ac:dyDescent="0.35">
      <c r="A3245" s="125" t="s">
        <v>13043</v>
      </c>
      <c r="B3245" s="125" t="s">
        <v>13542</v>
      </c>
      <c r="C3245" s="125" t="s">
        <v>13543</v>
      </c>
      <c r="D3245" s="126" t="s">
        <v>13553</v>
      </c>
      <c r="E3245" s="127">
        <v>43298</v>
      </c>
      <c r="F3245" s="127">
        <v>43329</v>
      </c>
      <c r="G3245" s="129">
        <v>3800000</v>
      </c>
    </row>
    <row r="3246" spans="1:7" x14ac:dyDescent="0.35">
      <c r="A3246" s="125" t="s">
        <v>13043</v>
      </c>
      <c r="B3246" s="125" t="s">
        <v>13542</v>
      </c>
      <c r="C3246" s="125" t="s">
        <v>13543</v>
      </c>
      <c r="D3246" s="126" t="s">
        <v>13554</v>
      </c>
      <c r="E3246" s="127">
        <v>43298</v>
      </c>
      <c r="F3246" s="127">
        <v>43329</v>
      </c>
      <c r="G3246" s="129">
        <v>1740000</v>
      </c>
    </row>
    <row r="3247" spans="1:7" x14ac:dyDescent="0.35">
      <c r="A3247" s="125" t="s">
        <v>13043</v>
      </c>
      <c r="B3247" s="125" t="s">
        <v>13542</v>
      </c>
      <c r="C3247" s="125" t="s">
        <v>13543</v>
      </c>
      <c r="D3247" s="126" t="s">
        <v>13555</v>
      </c>
      <c r="E3247" s="127">
        <v>43305</v>
      </c>
      <c r="F3247" s="127">
        <v>43336</v>
      </c>
      <c r="G3247" s="129">
        <v>4180000</v>
      </c>
    </row>
    <row r="3248" spans="1:7" x14ac:dyDescent="0.35">
      <c r="A3248" s="125" t="s">
        <v>13043</v>
      </c>
      <c r="B3248" s="125" t="s">
        <v>13542</v>
      </c>
      <c r="C3248" s="125" t="s">
        <v>13543</v>
      </c>
      <c r="D3248" s="126" t="s">
        <v>13556</v>
      </c>
      <c r="E3248" s="127">
        <v>43313</v>
      </c>
      <c r="F3248" s="127">
        <v>43344</v>
      </c>
      <c r="G3248" s="129">
        <v>2550000</v>
      </c>
    </row>
    <row r="3249" spans="1:7" x14ac:dyDescent="0.35">
      <c r="A3249" s="125" t="s">
        <v>13043</v>
      </c>
      <c r="B3249" s="125" t="s">
        <v>13542</v>
      </c>
      <c r="C3249" s="125" t="s">
        <v>13543</v>
      </c>
      <c r="D3249" s="126" t="s">
        <v>13557</v>
      </c>
      <c r="E3249" s="127">
        <v>43315</v>
      </c>
      <c r="F3249" s="127">
        <v>43346</v>
      </c>
      <c r="G3249" s="129">
        <v>3780000</v>
      </c>
    </row>
    <row r="3250" spans="1:7" x14ac:dyDescent="0.35">
      <c r="A3250" s="125" t="s">
        <v>13043</v>
      </c>
      <c r="B3250" s="125" t="s">
        <v>13542</v>
      </c>
      <c r="C3250" s="125" t="s">
        <v>13543</v>
      </c>
      <c r="D3250" s="126" t="s">
        <v>13558</v>
      </c>
      <c r="E3250" s="127">
        <v>43325</v>
      </c>
      <c r="F3250" s="127">
        <v>43356</v>
      </c>
      <c r="G3250" s="129">
        <v>2620000</v>
      </c>
    </row>
    <row r="3251" spans="1:7" x14ac:dyDescent="0.35">
      <c r="A3251" s="125" t="s">
        <v>13043</v>
      </c>
      <c r="B3251" s="125" t="s">
        <v>13542</v>
      </c>
      <c r="C3251" s="125" t="s">
        <v>13543</v>
      </c>
      <c r="D3251" s="126" t="s">
        <v>13559</v>
      </c>
      <c r="E3251" s="127">
        <v>43325</v>
      </c>
      <c r="F3251" s="127">
        <v>43356</v>
      </c>
      <c r="G3251" s="129">
        <v>3750000</v>
      </c>
    </row>
    <row r="3252" spans="1:7" x14ac:dyDescent="0.35">
      <c r="A3252" s="125" t="s">
        <v>13043</v>
      </c>
      <c r="B3252" s="125" t="s">
        <v>13542</v>
      </c>
      <c r="C3252" s="125" t="s">
        <v>13543</v>
      </c>
      <c r="D3252" s="126" t="s">
        <v>13560</v>
      </c>
      <c r="E3252" s="127">
        <v>43325</v>
      </c>
      <c r="F3252" s="127">
        <v>43356</v>
      </c>
      <c r="G3252" s="129">
        <v>4590000</v>
      </c>
    </row>
    <row r="3253" spans="1:7" x14ac:dyDescent="0.35">
      <c r="A3253" s="125" t="s">
        <v>13043</v>
      </c>
      <c r="B3253" s="125" t="s">
        <v>13542</v>
      </c>
      <c r="C3253" s="125" t="s">
        <v>13543</v>
      </c>
      <c r="D3253" s="126" t="s">
        <v>13561</v>
      </c>
      <c r="E3253" s="127">
        <v>43328</v>
      </c>
      <c r="F3253" s="127">
        <v>43359</v>
      </c>
      <c r="G3253" s="129">
        <v>2600000</v>
      </c>
    </row>
    <row r="3254" spans="1:7" x14ac:dyDescent="0.35">
      <c r="A3254" s="125" t="s">
        <v>13043</v>
      </c>
      <c r="B3254" s="125" t="s">
        <v>13542</v>
      </c>
      <c r="C3254" s="125" t="s">
        <v>13543</v>
      </c>
      <c r="D3254" s="126" t="s">
        <v>13562</v>
      </c>
      <c r="E3254" s="127">
        <v>43330</v>
      </c>
      <c r="F3254" s="127">
        <v>43361</v>
      </c>
      <c r="G3254" s="129">
        <v>4710000</v>
      </c>
    </row>
    <row r="3255" spans="1:7" x14ac:dyDescent="0.35">
      <c r="A3255" s="125" t="s">
        <v>13043</v>
      </c>
      <c r="B3255" s="125" t="s">
        <v>122</v>
      </c>
      <c r="C3255" s="125" t="s">
        <v>123</v>
      </c>
      <c r="D3255" s="126" t="s">
        <v>13563</v>
      </c>
      <c r="E3255" s="127">
        <v>44409</v>
      </c>
      <c r="F3255" s="127">
        <v>44440</v>
      </c>
      <c r="G3255" s="129">
        <v>55636</v>
      </c>
    </row>
    <row r="3256" spans="1:7" x14ac:dyDescent="0.35">
      <c r="A3256" s="125" t="s">
        <v>13043</v>
      </c>
      <c r="B3256" s="125" t="s">
        <v>122</v>
      </c>
      <c r="C3256" s="125" t="s">
        <v>123</v>
      </c>
      <c r="D3256" s="126" t="s">
        <v>13564</v>
      </c>
      <c r="E3256" s="127">
        <v>44409</v>
      </c>
      <c r="F3256" s="127">
        <v>44440</v>
      </c>
      <c r="G3256" s="129">
        <v>512784</v>
      </c>
    </row>
    <row r="3257" spans="1:7" x14ac:dyDescent="0.35">
      <c r="A3257" s="125" t="s">
        <v>13043</v>
      </c>
      <c r="B3257" s="125" t="s">
        <v>122</v>
      </c>
      <c r="C3257" s="125" t="s">
        <v>123</v>
      </c>
      <c r="D3257" s="126" t="s">
        <v>13565</v>
      </c>
      <c r="E3257" s="127">
        <v>44421</v>
      </c>
      <c r="F3257" s="127">
        <v>44452</v>
      </c>
      <c r="G3257" s="129">
        <v>56825</v>
      </c>
    </row>
    <row r="3258" spans="1:7" x14ac:dyDescent="0.35">
      <c r="A3258" s="125" t="s">
        <v>13043</v>
      </c>
      <c r="B3258" s="125" t="s">
        <v>122</v>
      </c>
      <c r="C3258" s="125" t="s">
        <v>123</v>
      </c>
      <c r="D3258" s="126" t="s">
        <v>13566</v>
      </c>
      <c r="E3258" s="127">
        <v>44421</v>
      </c>
      <c r="F3258" s="127">
        <v>44452</v>
      </c>
      <c r="G3258" s="129">
        <v>593840</v>
      </c>
    </row>
    <row r="3259" spans="1:7" x14ac:dyDescent="0.35">
      <c r="A3259" s="125" t="s">
        <v>13043</v>
      </c>
      <c r="B3259" s="125" t="s">
        <v>122</v>
      </c>
      <c r="C3259" s="125" t="s">
        <v>123</v>
      </c>
      <c r="D3259" s="126" t="s">
        <v>13567</v>
      </c>
      <c r="E3259" s="127">
        <v>44421</v>
      </c>
      <c r="F3259" s="127">
        <v>44452</v>
      </c>
      <c r="G3259" s="129">
        <v>896510</v>
      </c>
    </row>
    <row r="3260" spans="1:7" x14ac:dyDescent="0.35">
      <c r="A3260" s="125" t="s">
        <v>13043</v>
      </c>
      <c r="B3260" s="125" t="s">
        <v>13568</v>
      </c>
      <c r="C3260" s="125" t="s">
        <v>13569</v>
      </c>
      <c r="D3260" s="126" t="s">
        <v>12338</v>
      </c>
      <c r="E3260" s="127">
        <v>43893</v>
      </c>
      <c r="F3260" s="127">
        <v>43924</v>
      </c>
      <c r="G3260" s="129">
        <v>495710</v>
      </c>
    </row>
    <row r="3261" spans="1:7" x14ac:dyDescent="0.35">
      <c r="A3261" s="125" t="s">
        <v>13043</v>
      </c>
      <c r="B3261" s="125" t="s">
        <v>13570</v>
      </c>
      <c r="C3261" s="125" t="s">
        <v>13571</v>
      </c>
      <c r="D3261" s="126" t="s">
        <v>12806</v>
      </c>
      <c r="E3261" s="127">
        <v>44420</v>
      </c>
      <c r="F3261" s="127">
        <v>44451</v>
      </c>
      <c r="G3261" s="129">
        <v>3610922</v>
      </c>
    </row>
    <row r="3262" spans="1:7" x14ac:dyDescent="0.35">
      <c r="A3262" s="125" t="s">
        <v>13043</v>
      </c>
      <c r="B3262" s="125" t="s">
        <v>13572</v>
      </c>
      <c r="C3262" s="125" t="s">
        <v>13573</v>
      </c>
      <c r="D3262" s="126" t="s">
        <v>11840</v>
      </c>
      <c r="E3262" s="127">
        <v>44401</v>
      </c>
      <c r="F3262" s="127">
        <v>44432</v>
      </c>
      <c r="G3262" s="129">
        <v>3346132</v>
      </c>
    </row>
    <row r="3263" spans="1:7" x14ac:dyDescent="0.35">
      <c r="A3263" s="125" t="s">
        <v>13043</v>
      </c>
      <c r="B3263" s="125" t="s">
        <v>13572</v>
      </c>
      <c r="C3263" s="125" t="s">
        <v>13573</v>
      </c>
      <c r="D3263" s="126" t="s">
        <v>11832</v>
      </c>
      <c r="E3263" s="127">
        <v>44432</v>
      </c>
      <c r="F3263" s="127">
        <v>44463</v>
      </c>
      <c r="G3263" s="129">
        <v>2618712</v>
      </c>
    </row>
    <row r="3264" spans="1:7" x14ac:dyDescent="0.35">
      <c r="A3264" s="125" t="s">
        <v>13043</v>
      </c>
      <c r="B3264" s="125" t="s">
        <v>13574</v>
      </c>
      <c r="C3264" s="125" t="s">
        <v>13575</v>
      </c>
      <c r="D3264" s="126" t="s">
        <v>13576</v>
      </c>
      <c r="E3264" s="127">
        <v>44270</v>
      </c>
      <c r="F3264" s="127">
        <v>44301</v>
      </c>
      <c r="G3264" s="129">
        <v>396000</v>
      </c>
    </row>
    <row r="3265" spans="1:7" x14ac:dyDescent="0.35">
      <c r="A3265" s="125" t="s">
        <v>13043</v>
      </c>
      <c r="B3265" s="125" t="s">
        <v>13574</v>
      </c>
      <c r="C3265" s="125" t="s">
        <v>13575</v>
      </c>
      <c r="D3265" s="126" t="s">
        <v>13577</v>
      </c>
      <c r="E3265" s="127">
        <v>44278</v>
      </c>
      <c r="F3265" s="127">
        <v>44309</v>
      </c>
      <c r="G3265" s="129">
        <v>1009800</v>
      </c>
    </row>
    <row r="3266" spans="1:7" x14ac:dyDescent="0.35">
      <c r="A3266" s="125" t="s">
        <v>13043</v>
      </c>
      <c r="B3266" s="125" t="s">
        <v>13574</v>
      </c>
      <c r="C3266" s="125" t="s">
        <v>13575</v>
      </c>
      <c r="D3266" s="126" t="s">
        <v>12776</v>
      </c>
      <c r="E3266" s="127">
        <v>44340</v>
      </c>
      <c r="F3266" s="127">
        <v>44371</v>
      </c>
      <c r="G3266" s="129">
        <v>504900</v>
      </c>
    </row>
    <row r="3267" spans="1:7" x14ac:dyDescent="0.35">
      <c r="A3267" s="125" t="s">
        <v>13043</v>
      </c>
      <c r="B3267" s="125" t="s">
        <v>13574</v>
      </c>
      <c r="C3267" s="125" t="s">
        <v>13575</v>
      </c>
      <c r="D3267" s="126" t="s">
        <v>12062</v>
      </c>
      <c r="E3267" s="127">
        <v>44347</v>
      </c>
      <c r="F3267" s="127">
        <v>44378</v>
      </c>
      <c r="G3267" s="129">
        <v>841500</v>
      </c>
    </row>
    <row r="3268" spans="1:7" x14ac:dyDescent="0.35">
      <c r="A3268" s="125" t="s">
        <v>13043</v>
      </c>
      <c r="B3268" s="125" t="s">
        <v>13574</v>
      </c>
      <c r="C3268" s="125" t="s">
        <v>13575</v>
      </c>
      <c r="D3268" s="126" t="s">
        <v>13578</v>
      </c>
      <c r="E3268" s="127">
        <v>44410</v>
      </c>
      <c r="F3268" s="127">
        <v>44441</v>
      </c>
      <c r="G3268" s="129">
        <v>1503990</v>
      </c>
    </row>
    <row r="3269" spans="1:7" x14ac:dyDescent="0.35">
      <c r="A3269" s="125" t="s">
        <v>13043</v>
      </c>
      <c r="B3269" s="125" t="s">
        <v>13574</v>
      </c>
      <c r="C3269" s="125" t="s">
        <v>13575</v>
      </c>
      <c r="D3269" s="126" t="s">
        <v>13579</v>
      </c>
      <c r="E3269" s="127">
        <v>44417</v>
      </c>
      <c r="F3269" s="127">
        <v>44448</v>
      </c>
      <c r="G3269" s="129">
        <v>334220</v>
      </c>
    </row>
    <row r="3270" spans="1:7" x14ac:dyDescent="0.35">
      <c r="A3270" s="125" t="s">
        <v>13043</v>
      </c>
      <c r="B3270" s="125" t="s">
        <v>13574</v>
      </c>
      <c r="C3270" s="125" t="s">
        <v>13575</v>
      </c>
      <c r="D3270" s="126" t="s">
        <v>13580</v>
      </c>
      <c r="E3270" s="127">
        <v>44428</v>
      </c>
      <c r="F3270" s="127">
        <v>44459</v>
      </c>
      <c r="G3270" s="129">
        <v>1336880</v>
      </c>
    </row>
    <row r="3271" spans="1:7" x14ac:dyDescent="0.35">
      <c r="A3271" s="125" t="s">
        <v>13043</v>
      </c>
      <c r="B3271" s="125" t="s">
        <v>13581</v>
      </c>
      <c r="C3271" s="125" t="s">
        <v>13582</v>
      </c>
      <c r="D3271" s="126" t="s">
        <v>11813</v>
      </c>
      <c r="E3271" s="127">
        <v>44337</v>
      </c>
      <c r="F3271" s="127">
        <v>44368</v>
      </c>
      <c r="G3271" s="129">
        <v>339300</v>
      </c>
    </row>
    <row r="3272" spans="1:7" x14ac:dyDescent="0.35">
      <c r="A3272" s="125" t="s">
        <v>13043</v>
      </c>
      <c r="B3272" s="125" t="s">
        <v>124</v>
      </c>
      <c r="C3272" s="125" t="s">
        <v>125</v>
      </c>
      <c r="D3272" s="126" t="s">
        <v>13583</v>
      </c>
      <c r="E3272" s="127">
        <v>43334</v>
      </c>
      <c r="F3272" s="127">
        <v>43365</v>
      </c>
      <c r="G3272" s="129">
        <v>8372430</v>
      </c>
    </row>
    <row r="3273" spans="1:7" x14ac:dyDescent="0.35">
      <c r="A3273" s="125" t="s">
        <v>13043</v>
      </c>
      <c r="B3273" s="125" t="s">
        <v>124</v>
      </c>
      <c r="C3273" s="125" t="s">
        <v>125</v>
      </c>
      <c r="D3273" s="126" t="s">
        <v>13584</v>
      </c>
      <c r="E3273" s="127">
        <v>43346</v>
      </c>
      <c r="F3273" s="127">
        <v>43376</v>
      </c>
      <c r="G3273" s="129">
        <v>1237500</v>
      </c>
    </row>
    <row r="3274" spans="1:7" x14ac:dyDescent="0.35">
      <c r="A3274" s="125" t="s">
        <v>13043</v>
      </c>
      <c r="B3274" s="125" t="s">
        <v>124</v>
      </c>
      <c r="C3274" s="125" t="s">
        <v>125</v>
      </c>
      <c r="D3274" s="126" t="s">
        <v>13585</v>
      </c>
      <c r="E3274" s="127">
        <v>43346</v>
      </c>
      <c r="F3274" s="127">
        <v>43376</v>
      </c>
      <c r="G3274" s="129">
        <v>1237500</v>
      </c>
    </row>
    <row r="3275" spans="1:7" x14ac:dyDescent="0.35">
      <c r="A3275" s="125" t="s">
        <v>13043</v>
      </c>
      <c r="B3275" s="125" t="s">
        <v>124</v>
      </c>
      <c r="C3275" s="125" t="s">
        <v>125</v>
      </c>
      <c r="D3275" s="126" t="s">
        <v>13586</v>
      </c>
      <c r="E3275" s="127">
        <v>43348</v>
      </c>
      <c r="F3275" s="127">
        <v>43378</v>
      </c>
      <c r="G3275" s="129">
        <v>6696360</v>
      </c>
    </row>
    <row r="3276" spans="1:7" x14ac:dyDescent="0.35">
      <c r="A3276" s="125" t="s">
        <v>13043</v>
      </c>
      <c r="B3276" s="125" t="s">
        <v>124</v>
      </c>
      <c r="C3276" s="125" t="s">
        <v>125</v>
      </c>
      <c r="D3276" s="126" t="s">
        <v>13587</v>
      </c>
      <c r="E3276" s="127">
        <v>43348</v>
      </c>
      <c r="F3276" s="127">
        <v>43378</v>
      </c>
      <c r="G3276" s="129">
        <v>2623500</v>
      </c>
    </row>
    <row r="3277" spans="1:7" x14ac:dyDescent="0.35">
      <c r="A3277" s="125" t="s">
        <v>13043</v>
      </c>
      <c r="B3277" s="125" t="s">
        <v>124</v>
      </c>
      <c r="C3277" s="125" t="s">
        <v>125</v>
      </c>
      <c r="D3277" s="126" t="s">
        <v>13588</v>
      </c>
      <c r="E3277" s="127">
        <v>43358</v>
      </c>
      <c r="F3277" s="127">
        <v>43388</v>
      </c>
      <c r="G3277" s="129">
        <v>1861200</v>
      </c>
    </row>
    <row r="3278" spans="1:7" x14ac:dyDescent="0.35">
      <c r="A3278" s="125" t="s">
        <v>13043</v>
      </c>
      <c r="B3278" s="125" t="s">
        <v>124</v>
      </c>
      <c r="C3278" s="125" t="s">
        <v>125</v>
      </c>
      <c r="D3278" s="126" t="s">
        <v>13589</v>
      </c>
      <c r="E3278" s="127">
        <v>43360</v>
      </c>
      <c r="F3278" s="127">
        <v>43390</v>
      </c>
      <c r="G3278" s="129">
        <v>1237500</v>
      </c>
    </row>
    <row r="3279" spans="1:7" x14ac:dyDescent="0.35">
      <c r="A3279" s="125" t="s">
        <v>13043</v>
      </c>
      <c r="B3279" s="125" t="s">
        <v>124</v>
      </c>
      <c r="C3279" s="125" t="s">
        <v>125</v>
      </c>
      <c r="D3279" s="126" t="s">
        <v>13590</v>
      </c>
      <c r="E3279" s="127">
        <v>43362</v>
      </c>
      <c r="F3279" s="127">
        <v>43392</v>
      </c>
      <c r="G3279" s="129">
        <v>6877134</v>
      </c>
    </row>
    <row r="3280" spans="1:7" x14ac:dyDescent="0.35">
      <c r="A3280" s="125" t="s">
        <v>13043</v>
      </c>
      <c r="B3280" s="125" t="s">
        <v>124</v>
      </c>
      <c r="C3280" s="125" t="s">
        <v>125</v>
      </c>
      <c r="D3280" s="126" t="s">
        <v>13591</v>
      </c>
      <c r="E3280" s="127">
        <v>43363</v>
      </c>
      <c r="F3280" s="127">
        <v>43393</v>
      </c>
      <c r="G3280" s="129">
        <v>2623500</v>
      </c>
    </row>
    <row r="3281" spans="1:7" x14ac:dyDescent="0.35">
      <c r="A3281" s="125" t="s">
        <v>13043</v>
      </c>
      <c r="B3281" s="125" t="s">
        <v>124</v>
      </c>
      <c r="C3281" s="125" t="s">
        <v>125</v>
      </c>
      <c r="D3281" s="126" t="s">
        <v>13592</v>
      </c>
      <c r="E3281" s="127">
        <v>43363</v>
      </c>
      <c r="F3281" s="127">
        <v>43393</v>
      </c>
      <c r="G3281" s="129">
        <v>2623500</v>
      </c>
    </row>
    <row r="3282" spans="1:7" x14ac:dyDescent="0.35">
      <c r="A3282" s="125" t="s">
        <v>13043</v>
      </c>
      <c r="B3282" s="125" t="s">
        <v>124</v>
      </c>
      <c r="C3282" s="125" t="s">
        <v>125</v>
      </c>
      <c r="D3282" s="126" t="s">
        <v>13593</v>
      </c>
      <c r="E3282" s="127">
        <v>43363</v>
      </c>
      <c r="F3282" s="127">
        <v>43393</v>
      </c>
      <c r="G3282" s="129">
        <v>1237500</v>
      </c>
    </row>
    <row r="3283" spans="1:7" x14ac:dyDescent="0.35">
      <c r="A3283" s="125" t="s">
        <v>13043</v>
      </c>
      <c r="B3283" s="125" t="s">
        <v>124</v>
      </c>
      <c r="C3283" s="125" t="s">
        <v>125</v>
      </c>
      <c r="D3283" s="126" t="s">
        <v>13594</v>
      </c>
      <c r="E3283" s="127">
        <v>43952</v>
      </c>
      <c r="F3283" s="127">
        <v>43952</v>
      </c>
      <c r="G3283" s="129">
        <v>3930300</v>
      </c>
    </row>
    <row r="3284" spans="1:7" x14ac:dyDescent="0.35">
      <c r="A3284" s="125" t="s">
        <v>13043</v>
      </c>
      <c r="B3284" s="125" t="s">
        <v>124</v>
      </c>
      <c r="C3284" s="125" t="s">
        <v>125</v>
      </c>
      <c r="D3284" s="126" t="s">
        <v>13595</v>
      </c>
      <c r="E3284" s="127">
        <v>43952</v>
      </c>
      <c r="F3284" s="127">
        <v>43952</v>
      </c>
      <c r="G3284" s="129">
        <v>3940200</v>
      </c>
    </row>
    <row r="3285" spans="1:7" x14ac:dyDescent="0.35">
      <c r="A3285" s="125" t="s">
        <v>13043</v>
      </c>
      <c r="B3285" s="125" t="s">
        <v>124</v>
      </c>
      <c r="C3285" s="125" t="s">
        <v>125</v>
      </c>
      <c r="D3285" s="126" t="s">
        <v>13596</v>
      </c>
      <c r="E3285" s="127">
        <v>43982</v>
      </c>
      <c r="F3285" s="127">
        <v>43982</v>
      </c>
      <c r="G3285" s="129">
        <v>353430</v>
      </c>
    </row>
    <row r="3286" spans="1:7" x14ac:dyDescent="0.35">
      <c r="A3286" s="125" t="s">
        <v>13043</v>
      </c>
      <c r="B3286" s="125" t="s">
        <v>124</v>
      </c>
      <c r="C3286" s="125" t="s">
        <v>125</v>
      </c>
      <c r="D3286" s="126" t="s">
        <v>13597</v>
      </c>
      <c r="E3286" s="127">
        <v>43982</v>
      </c>
      <c r="F3286" s="127">
        <v>43982</v>
      </c>
      <c r="G3286" s="129">
        <v>3732300</v>
      </c>
    </row>
    <row r="3287" spans="1:7" x14ac:dyDescent="0.35">
      <c r="A3287" s="125" t="s">
        <v>13043</v>
      </c>
      <c r="B3287" s="125" t="s">
        <v>124</v>
      </c>
      <c r="C3287" s="125" t="s">
        <v>125</v>
      </c>
      <c r="D3287" s="126" t="s">
        <v>13598</v>
      </c>
      <c r="E3287" s="127">
        <v>43982</v>
      </c>
      <c r="F3287" s="127">
        <v>43982</v>
      </c>
      <c r="G3287" s="129">
        <v>3940200</v>
      </c>
    </row>
    <row r="3288" spans="1:7" x14ac:dyDescent="0.35">
      <c r="A3288" s="125" t="s">
        <v>13043</v>
      </c>
      <c r="B3288" s="125" t="s">
        <v>124</v>
      </c>
      <c r="C3288" s="125" t="s">
        <v>125</v>
      </c>
      <c r="D3288" s="126" t="s">
        <v>13599</v>
      </c>
      <c r="E3288" s="127">
        <v>43982</v>
      </c>
      <c r="F3288" s="127">
        <v>43982</v>
      </c>
      <c r="G3288" s="129">
        <v>3851100</v>
      </c>
    </row>
    <row r="3289" spans="1:7" x14ac:dyDescent="0.35">
      <c r="A3289" s="125" t="s">
        <v>13043</v>
      </c>
      <c r="B3289" s="125" t="s">
        <v>124</v>
      </c>
      <c r="C3289" s="125" t="s">
        <v>125</v>
      </c>
      <c r="D3289" s="126" t="s">
        <v>13600</v>
      </c>
      <c r="E3289" s="127">
        <v>43982</v>
      </c>
      <c r="F3289" s="127">
        <v>43982</v>
      </c>
      <c r="G3289" s="129">
        <v>891000</v>
      </c>
    </row>
    <row r="3290" spans="1:7" x14ac:dyDescent="0.35">
      <c r="A3290" s="125" t="s">
        <v>13043</v>
      </c>
      <c r="B3290" s="125" t="s">
        <v>124</v>
      </c>
      <c r="C3290" s="125" t="s">
        <v>125</v>
      </c>
      <c r="D3290" s="126" t="s">
        <v>13601</v>
      </c>
      <c r="E3290" s="127">
        <v>43982</v>
      </c>
      <c r="F3290" s="127">
        <v>43982</v>
      </c>
      <c r="G3290" s="129">
        <v>297000</v>
      </c>
    </row>
    <row r="3291" spans="1:7" x14ac:dyDescent="0.35">
      <c r="A3291" s="125" t="s">
        <v>13043</v>
      </c>
      <c r="B3291" s="125" t="s">
        <v>124</v>
      </c>
      <c r="C3291" s="125" t="s">
        <v>125</v>
      </c>
      <c r="D3291" s="126" t="s">
        <v>13602</v>
      </c>
      <c r="E3291" s="127">
        <v>44216</v>
      </c>
      <c r="F3291" s="127">
        <v>44247</v>
      </c>
      <c r="G3291" s="129">
        <v>10987223</v>
      </c>
    </row>
    <row r="3292" spans="1:7" x14ac:dyDescent="0.35">
      <c r="A3292" s="125" t="s">
        <v>13043</v>
      </c>
      <c r="B3292" s="125" t="s">
        <v>13603</v>
      </c>
      <c r="C3292" s="125" t="s">
        <v>13604</v>
      </c>
      <c r="D3292" s="126" t="s">
        <v>13605</v>
      </c>
      <c r="E3292" s="127">
        <v>43210</v>
      </c>
      <c r="F3292" s="127">
        <v>43240</v>
      </c>
      <c r="G3292" s="129">
        <v>33460</v>
      </c>
    </row>
    <row r="3293" spans="1:7" x14ac:dyDescent="0.35">
      <c r="A3293" s="125" t="s">
        <v>13043</v>
      </c>
      <c r="B3293" s="125" t="s">
        <v>13603</v>
      </c>
      <c r="C3293" s="125" t="s">
        <v>13604</v>
      </c>
      <c r="D3293" s="126" t="s">
        <v>13606</v>
      </c>
      <c r="E3293" s="127">
        <v>43738</v>
      </c>
      <c r="F3293" s="127">
        <v>43768</v>
      </c>
      <c r="G3293" s="129">
        <v>753984.44</v>
      </c>
    </row>
    <row r="3294" spans="1:7" x14ac:dyDescent="0.35">
      <c r="A3294" s="125" t="s">
        <v>13043</v>
      </c>
      <c r="B3294" s="125" t="s">
        <v>13603</v>
      </c>
      <c r="C3294" s="125" t="s">
        <v>13604</v>
      </c>
      <c r="D3294" s="126" t="s">
        <v>13607</v>
      </c>
      <c r="E3294" s="127">
        <v>43860</v>
      </c>
      <c r="F3294" s="127">
        <v>43890</v>
      </c>
      <c r="G3294" s="129">
        <v>102000</v>
      </c>
    </row>
    <row r="3295" spans="1:7" x14ac:dyDescent="0.35">
      <c r="A3295" s="125" t="s">
        <v>13043</v>
      </c>
      <c r="B3295" s="125" t="s">
        <v>13603</v>
      </c>
      <c r="C3295" s="125" t="s">
        <v>13604</v>
      </c>
      <c r="D3295" s="126" t="s">
        <v>13608</v>
      </c>
      <c r="E3295" s="127">
        <v>44306</v>
      </c>
      <c r="F3295" s="127">
        <v>44336</v>
      </c>
      <c r="G3295" s="129">
        <v>8700</v>
      </c>
    </row>
    <row r="3296" spans="1:7" x14ac:dyDescent="0.35">
      <c r="A3296" s="125" t="s">
        <v>13043</v>
      </c>
      <c r="B3296" s="125" t="s">
        <v>13609</v>
      </c>
      <c r="C3296" s="125" t="s">
        <v>13610</v>
      </c>
      <c r="D3296" s="126" t="s">
        <v>13611</v>
      </c>
      <c r="E3296" s="127">
        <v>43784</v>
      </c>
      <c r="F3296" s="127">
        <v>43814</v>
      </c>
      <c r="G3296" s="129">
        <v>855885</v>
      </c>
    </row>
    <row r="3297" spans="1:7" x14ac:dyDescent="0.35">
      <c r="A3297" s="125" t="s">
        <v>13043</v>
      </c>
      <c r="B3297" s="125" t="s">
        <v>13609</v>
      </c>
      <c r="C3297" s="125" t="s">
        <v>13610</v>
      </c>
      <c r="D3297" s="126" t="s">
        <v>13612</v>
      </c>
      <c r="E3297" s="127">
        <v>43784</v>
      </c>
      <c r="F3297" s="127">
        <v>43814</v>
      </c>
      <c r="G3297" s="129">
        <v>272300</v>
      </c>
    </row>
    <row r="3298" spans="1:7" x14ac:dyDescent="0.35">
      <c r="A3298" s="125" t="s">
        <v>13043</v>
      </c>
      <c r="B3298" s="125" t="s">
        <v>13609</v>
      </c>
      <c r="C3298" s="125" t="s">
        <v>13610</v>
      </c>
      <c r="D3298" s="126" t="s">
        <v>13613</v>
      </c>
      <c r="E3298" s="127">
        <v>43812</v>
      </c>
      <c r="F3298" s="127">
        <v>43843</v>
      </c>
      <c r="G3298" s="129">
        <v>850989</v>
      </c>
    </row>
    <row r="3299" spans="1:7" x14ac:dyDescent="0.35">
      <c r="A3299" s="125" t="s">
        <v>13043</v>
      </c>
      <c r="B3299" s="125" t="s">
        <v>13609</v>
      </c>
      <c r="C3299" s="125" t="s">
        <v>13610</v>
      </c>
      <c r="D3299" s="126" t="s">
        <v>13357</v>
      </c>
      <c r="E3299" s="127">
        <v>43812</v>
      </c>
      <c r="F3299" s="127">
        <v>43843</v>
      </c>
      <c r="G3299" s="129">
        <v>256905</v>
      </c>
    </row>
    <row r="3300" spans="1:7" x14ac:dyDescent="0.35">
      <c r="A3300" s="125" t="s">
        <v>13043</v>
      </c>
      <c r="B3300" s="125" t="s">
        <v>13609</v>
      </c>
      <c r="C3300" s="125" t="s">
        <v>13610</v>
      </c>
      <c r="D3300" s="126" t="s">
        <v>13614</v>
      </c>
      <c r="E3300" s="127">
        <v>43843</v>
      </c>
      <c r="F3300" s="127">
        <v>43874</v>
      </c>
      <c r="G3300" s="129">
        <v>430273</v>
      </c>
    </row>
    <row r="3301" spans="1:7" x14ac:dyDescent="0.35">
      <c r="A3301" s="125" t="s">
        <v>13043</v>
      </c>
      <c r="B3301" s="125" t="s">
        <v>13609</v>
      </c>
      <c r="C3301" s="125" t="s">
        <v>13610</v>
      </c>
      <c r="D3301" s="126" t="s">
        <v>13615</v>
      </c>
      <c r="E3301" s="127">
        <v>43987</v>
      </c>
      <c r="F3301" s="127">
        <v>44017</v>
      </c>
      <c r="G3301" s="129">
        <v>2081262</v>
      </c>
    </row>
    <row r="3302" spans="1:7" x14ac:dyDescent="0.35">
      <c r="A3302" s="125" t="s">
        <v>13043</v>
      </c>
      <c r="B3302" s="125" t="s">
        <v>13609</v>
      </c>
      <c r="C3302" s="125" t="s">
        <v>13610</v>
      </c>
      <c r="D3302" s="126" t="s">
        <v>13616</v>
      </c>
      <c r="E3302" s="127">
        <v>43987</v>
      </c>
      <c r="F3302" s="127">
        <v>44017</v>
      </c>
      <c r="G3302" s="129">
        <v>2162784</v>
      </c>
    </row>
    <row r="3303" spans="1:7" x14ac:dyDescent="0.35">
      <c r="A3303" s="125" t="s">
        <v>13043</v>
      </c>
      <c r="B3303" s="125" t="s">
        <v>13609</v>
      </c>
      <c r="C3303" s="125" t="s">
        <v>13610</v>
      </c>
      <c r="D3303" s="126" t="s">
        <v>13617</v>
      </c>
      <c r="E3303" s="127">
        <v>44075</v>
      </c>
      <c r="F3303" s="127">
        <v>44105</v>
      </c>
      <c r="G3303" s="129">
        <v>206167</v>
      </c>
    </row>
    <row r="3304" spans="1:7" x14ac:dyDescent="0.35">
      <c r="A3304" s="125" t="s">
        <v>13043</v>
      </c>
      <c r="B3304" s="125" t="s">
        <v>13609</v>
      </c>
      <c r="C3304" s="125" t="s">
        <v>13610</v>
      </c>
      <c r="D3304" s="126" t="s">
        <v>13618</v>
      </c>
      <c r="E3304" s="127">
        <v>44075</v>
      </c>
      <c r="F3304" s="127">
        <v>44105</v>
      </c>
      <c r="G3304" s="129">
        <v>280205</v>
      </c>
    </row>
    <row r="3305" spans="1:7" x14ac:dyDescent="0.35">
      <c r="A3305" s="125" t="s">
        <v>13043</v>
      </c>
      <c r="B3305" s="125" t="s">
        <v>13609</v>
      </c>
      <c r="C3305" s="125" t="s">
        <v>13610</v>
      </c>
      <c r="D3305" s="126" t="s">
        <v>13619</v>
      </c>
      <c r="E3305" s="127">
        <v>44348</v>
      </c>
      <c r="F3305" s="127">
        <v>44348</v>
      </c>
      <c r="G3305" s="129">
        <v>60142</v>
      </c>
    </row>
    <row r="3306" spans="1:7" x14ac:dyDescent="0.35">
      <c r="A3306" s="125" t="s">
        <v>13043</v>
      </c>
      <c r="B3306" s="125" t="s">
        <v>13620</v>
      </c>
      <c r="C3306" s="125" t="s">
        <v>13621</v>
      </c>
      <c r="D3306" s="126" t="s">
        <v>13622</v>
      </c>
      <c r="E3306" s="127">
        <v>43669</v>
      </c>
      <c r="F3306" s="127">
        <v>43685</v>
      </c>
      <c r="G3306" s="129">
        <v>86059</v>
      </c>
    </row>
    <row r="3307" spans="1:7" x14ac:dyDescent="0.35">
      <c r="A3307" s="125" t="s">
        <v>13043</v>
      </c>
      <c r="B3307" s="125" t="s">
        <v>13620</v>
      </c>
      <c r="C3307" s="125" t="s">
        <v>13621</v>
      </c>
      <c r="D3307" s="126" t="s">
        <v>13623</v>
      </c>
      <c r="E3307" s="127">
        <v>43669</v>
      </c>
      <c r="F3307" s="127">
        <v>43685</v>
      </c>
      <c r="G3307" s="129">
        <v>285860</v>
      </c>
    </row>
    <row r="3308" spans="1:7" x14ac:dyDescent="0.35">
      <c r="A3308" s="125" t="s">
        <v>13043</v>
      </c>
      <c r="B3308" s="125" t="s">
        <v>13620</v>
      </c>
      <c r="C3308" s="125" t="s">
        <v>13621</v>
      </c>
      <c r="D3308" s="126" t="s">
        <v>13624</v>
      </c>
      <c r="E3308" s="127">
        <v>43669</v>
      </c>
      <c r="F3308" s="127">
        <v>43685</v>
      </c>
      <c r="G3308" s="129">
        <v>401380</v>
      </c>
    </row>
    <row r="3309" spans="1:7" x14ac:dyDescent="0.35">
      <c r="A3309" s="125" t="s">
        <v>13043</v>
      </c>
      <c r="B3309" s="125" t="s">
        <v>13620</v>
      </c>
      <c r="C3309" s="125" t="s">
        <v>13621</v>
      </c>
      <c r="D3309" s="126" t="s">
        <v>13625</v>
      </c>
      <c r="E3309" s="127">
        <v>43670</v>
      </c>
      <c r="F3309" s="127">
        <v>43686</v>
      </c>
      <c r="G3309" s="129">
        <v>985860</v>
      </c>
    </row>
    <row r="3310" spans="1:7" x14ac:dyDescent="0.35">
      <c r="A3310" s="125" t="s">
        <v>13043</v>
      </c>
      <c r="B3310" s="125" t="s">
        <v>13620</v>
      </c>
      <c r="C3310" s="125" t="s">
        <v>13621</v>
      </c>
      <c r="D3310" s="126" t="s">
        <v>13626</v>
      </c>
      <c r="E3310" s="127">
        <v>43670</v>
      </c>
      <c r="F3310" s="127">
        <v>43686</v>
      </c>
      <c r="G3310" s="129">
        <v>286700</v>
      </c>
    </row>
    <row r="3311" spans="1:7" x14ac:dyDescent="0.35">
      <c r="A3311" s="125" t="s">
        <v>13043</v>
      </c>
      <c r="B3311" s="125" t="s">
        <v>13620</v>
      </c>
      <c r="C3311" s="125" t="s">
        <v>13621</v>
      </c>
      <c r="D3311" s="126" t="s">
        <v>13627</v>
      </c>
      <c r="E3311" s="127">
        <v>43670</v>
      </c>
      <c r="F3311" s="127">
        <v>43686</v>
      </c>
      <c r="G3311" s="129">
        <v>343032</v>
      </c>
    </row>
    <row r="3312" spans="1:7" x14ac:dyDescent="0.35">
      <c r="A3312" s="125" t="s">
        <v>13043</v>
      </c>
      <c r="B3312" s="125" t="s">
        <v>13620</v>
      </c>
      <c r="C3312" s="125" t="s">
        <v>13621</v>
      </c>
      <c r="D3312" s="126" t="s">
        <v>13628</v>
      </c>
      <c r="E3312" s="127">
        <v>43670</v>
      </c>
      <c r="F3312" s="127">
        <v>43686</v>
      </c>
      <c r="G3312" s="129">
        <v>286700</v>
      </c>
    </row>
    <row r="3313" spans="1:7" x14ac:dyDescent="0.35">
      <c r="A3313" s="125" t="s">
        <v>13043</v>
      </c>
      <c r="B3313" s="125" t="s">
        <v>13620</v>
      </c>
      <c r="C3313" s="125" t="s">
        <v>13621</v>
      </c>
      <c r="D3313" s="126" t="s">
        <v>13629</v>
      </c>
      <c r="E3313" s="127">
        <v>43670</v>
      </c>
      <c r="F3313" s="127">
        <v>43686</v>
      </c>
      <c r="G3313" s="129">
        <v>343032</v>
      </c>
    </row>
    <row r="3314" spans="1:7" x14ac:dyDescent="0.35">
      <c r="A3314" s="125" t="s">
        <v>13043</v>
      </c>
      <c r="B3314" s="125" t="s">
        <v>13620</v>
      </c>
      <c r="C3314" s="125" t="s">
        <v>13621</v>
      </c>
      <c r="D3314" s="126" t="s">
        <v>13630</v>
      </c>
      <c r="E3314" s="127">
        <v>43670</v>
      </c>
      <c r="F3314" s="127">
        <v>43686</v>
      </c>
      <c r="G3314" s="129">
        <v>401380</v>
      </c>
    </row>
    <row r="3315" spans="1:7" x14ac:dyDescent="0.35">
      <c r="A3315" s="125" t="s">
        <v>13043</v>
      </c>
      <c r="B3315" s="125" t="s">
        <v>13620</v>
      </c>
      <c r="C3315" s="125" t="s">
        <v>13621</v>
      </c>
      <c r="D3315" s="126" t="s">
        <v>13631</v>
      </c>
      <c r="E3315" s="127">
        <v>43670</v>
      </c>
      <c r="F3315" s="127">
        <v>43686</v>
      </c>
      <c r="G3315" s="129">
        <v>343032</v>
      </c>
    </row>
    <row r="3316" spans="1:7" x14ac:dyDescent="0.35">
      <c r="A3316" s="125" t="s">
        <v>13043</v>
      </c>
      <c r="B3316" s="125" t="s">
        <v>13620</v>
      </c>
      <c r="C3316" s="125" t="s">
        <v>13621</v>
      </c>
      <c r="D3316" s="126" t="s">
        <v>13632</v>
      </c>
      <c r="E3316" s="127">
        <v>43670</v>
      </c>
      <c r="F3316" s="127">
        <v>43686</v>
      </c>
      <c r="G3316" s="129">
        <v>343032</v>
      </c>
    </row>
    <row r="3317" spans="1:7" x14ac:dyDescent="0.35">
      <c r="A3317" s="125" t="s">
        <v>13043</v>
      </c>
      <c r="B3317" s="125" t="s">
        <v>13620</v>
      </c>
      <c r="C3317" s="125" t="s">
        <v>13621</v>
      </c>
      <c r="D3317" s="126" t="s">
        <v>13633</v>
      </c>
      <c r="E3317" s="127">
        <v>43670</v>
      </c>
      <c r="F3317" s="127">
        <v>43686</v>
      </c>
      <c r="G3317" s="129">
        <v>401380</v>
      </c>
    </row>
    <row r="3318" spans="1:7" x14ac:dyDescent="0.35">
      <c r="A3318" s="125" t="s">
        <v>13043</v>
      </c>
      <c r="B3318" s="125" t="s">
        <v>13620</v>
      </c>
      <c r="C3318" s="125" t="s">
        <v>13621</v>
      </c>
      <c r="D3318" s="126" t="s">
        <v>13634</v>
      </c>
      <c r="E3318" s="127">
        <v>43670</v>
      </c>
      <c r="F3318" s="127">
        <v>43686</v>
      </c>
      <c r="G3318" s="129">
        <v>343032</v>
      </c>
    </row>
    <row r="3319" spans="1:7" x14ac:dyDescent="0.35">
      <c r="A3319" s="125" t="s">
        <v>13043</v>
      </c>
      <c r="B3319" s="125" t="s">
        <v>13620</v>
      </c>
      <c r="C3319" s="125" t="s">
        <v>13621</v>
      </c>
      <c r="D3319" s="126" t="s">
        <v>13635</v>
      </c>
      <c r="E3319" s="127">
        <v>43670</v>
      </c>
      <c r="F3319" s="127">
        <v>43686</v>
      </c>
      <c r="G3319" s="129">
        <v>286700</v>
      </c>
    </row>
    <row r="3320" spans="1:7" x14ac:dyDescent="0.35">
      <c r="A3320" s="125" t="s">
        <v>13043</v>
      </c>
      <c r="B3320" s="125" t="s">
        <v>13620</v>
      </c>
      <c r="C3320" s="125" t="s">
        <v>13621</v>
      </c>
      <c r="D3320" s="126" t="s">
        <v>13636</v>
      </c>
      <c r="E3320" s="127">
        <v>43670</v>
      </c>
      <c r="F3320" s="127">
        <v>43686</v>
      </c>
      <c r="G3320" s="129">
        <v>286700</v>
      </c>
    </row>
    <row r="3321" spans="1:7" x14ac:dyDescent="0.35">
      <c r="A3321" s="125" t="s">
        <v>13043</v>
      </c>
      <c r="B3321" s="125" t="s">
        <v>13620</v>
      </c>
      <c r="C3321" s="125" t="s">
        <v>13621</v>
      </c>
      <c r="D3321" s="126" t="s">
        <v>13637</v>
      </c>
      <c r="E3321" s="127">
        <v>43670</v>
      </c>
      <c r="F3321" s="127">
        <v>43686</v>
      </c>
      <c r="G3321" s="129">
        <v>1085370</v>
      </c>
    </row>
    <row r="3322" spans="1:7" x14ac:dyDescent="0.35">
      <c r="A3322" s="125" t="s">
        <v>13043</v>
      </c>
      <c r="B3322" s="125" t="s">
        <v>13620</v>
      </c>
      <c r="C3322" s="125" t="s">
        <v>13621</v>
      </c>
      <c r="D3322" s="126" t="s">
        <v>13638</v>
      </c>
      <c r="E3322" s="127">
        <v>43747</v>
      </c>
      <c r="F3322" s="127">
        <v>43762</v>
      </c>
      <c r="G3322" s="129">
        <v>118404</v>
      </c>
    </row>
    <row r="3323" spans="1:7" x14ac:dyDescent="0.35">
      <c r="A3323" s="125" t="s">
        <v>13043</v>
      </c>
      <c r="B3323" s="125" t="s">
        <v>13620</v>
      </c>
      <c r="C3323" s="125" t="s">
        <v>13621</v>
      </c>
      <c r="D3323" s="126" t="s">
        <v>13639</v>
      </c>
      <c r="E3323" s="127">
        <v>43761</v>
      </c>
      <c r="F3323" s="127">
        <v>43777</v>
      </c>
      <c r="G3323" s="129">
        <v>118303</v>
      </c>
    </row>
    <row r="3324" spans="1:7" x14ac:dyDescent="0.35">
      <c r="A3324" s="125" t="s">
        <v>13043</v>
      </c>
      <c r="B3324" s="125" t="s">
        <v>13620</v>
      </c>
      <c r="C3324" s="125" t="s">
        <v>13621</v>
      </c>
      <c r="D3324" s="126" t="s">
        <v>13640</v>
      </c>
      <c r="E3324" s="127">
        <v>43775</v>
      </c>
      <c r="F3324" s="127">
        <v>43790</v>
      </c>
      <c r="G3324" s="129">
        <v>1485000</v>
      </c>
    </row>
    <row r="3325" spans="1:7" x14ac:dyDescent="0.35">
      <c r="A3325" s="125" t="s">
        <v>13043</v>
      </c>
      <c r="B3325" s="125" t="s">
        <v>13620</v>
      </c>
      <c r="C3325" s="125" t="s">
        <v>13621</v>
      </c>
      <c r="D3325" s="126" t="s">
        <v>13641</v>
      </c>
      <c r="E3325" s="127">
        <v>43775</v>
      </c>
      <c r="F3325" s="127">
        <v>43790</v>
      </c>
      <c r="G3325" s="129">
        <v>1485000</v>
      </c>
    </row>
    <row r="3326" spans="1:7" x14ac:dyDescent="0.35">
      <c r="A3326" s="125" t="s">
        <v>13043</v>
      </c>
      <c r="B3326" s="125" t="s">
        <v>13620</v>
      </c>
      <c r="C3326" s="125" t="s">
        <v>13621</v>
      </c>
      <c r="D3326" s="126" t="s">
        <v>13642</v>
      </c>
      <c r="E3326" s="127">
        <v>43775</v>
      </c>
      <c r="F3326" s="127">
        <v>43790</v>
      </c>
      <c r="G3326" s="129">
        <v>118303</v>
      </c>
    </row>
    <row r="3327" spans="1:7" x14ac:dyDescent="0.35">
      <c r="A3327" s="125" t="s">
        <v>13043</v>
      </c>
      <c r="B3327" s="125" t="s">
        <v>13620</v>
      </c>
      <c r="C3327" s="125" t="s">
        <v>13621</v>
      </c>
      <c r="D3327" s="126" t="s">
        <v>13643</v>
      </c>
      <c r="E3327" s="127">
        <v>43790</v>
      </c>
      <c r="F3327" s="127">
        <v>43805</v>
      </c>
      <c r="G3327" s="129">
        <v>445500</v>
      </c>
    </row>
    <row r="3328" spans="1:7" x14ac:dyDescent="0.35">
      <c r="A3328" s="125" t="s">
        <v>13043</v>
      </c>
      <c r="B3328" s="125" t="s">
        <v>13620</v>
      </c>
      <c r="C3328" s="125" t="s">
        <v>13621</v>
      </c>
      <c r="D3328" s="126" t="s">
        <v>13644</v>
      </c>
      <c r="E3328" s="127">
        <v>43862</v>
      </c>
      <c r="F3328" s="127">
        <v>43877</v>
      </c>
      <c r="G3328" s="129">
        <v>1183032</v>
      </c>
    </row>
    <row r="3329" spans="1:7" x14ac:dyDescent="0.35">
      <c r="A3329" s="125" t="s">
        <v>13043</v>
      </c>
      <c r="B3329" s="125" t="s">
        <v>13620</v>
      </c>
      <c r="C3329" s="125" t="s">
        <v>13621</v>
      </c>
      <c r="D3329" s="126" t="s">
        <v>13645</v>
      </c>
      <c r="E3329" s="127">
        <v>43862</v>
      </c>
      <c r="F3329" s="127">
        <v>43877</v>
      </c>
      <c r="G3329" s="129">
        <v>1287000</v>
      </c>
    </row>
    <row r="3330" spans="1:7" x14ac:dyDescent="0.35">
      <c r="A3330" s="125" t="s">
        <v>13043</v>
      </c>
      <c r="B3330" s="125" t="s">
        <v>13620</v>
      </c>
      <c r="C3330" s="125" t="s">
        <v>13621</v>
      </c>
      <c r="D3330" s="126" t="s">
        <v>13646</v>
      </c>
      <c r="E3330" s="127">
        <v>43862</v>
      </c>
      <c r="F3330" s="127">
        <v>43877</v>
      </c>
      <c r="G3330" s="129">
        <v>1282710</v>
      </c>
    </row>
    <row r="3331" spans="1:7" x14ac:dyDescent="0.35">
      <c r="A3331" s="125" t="s">
        <v>13043</v>
      </c>
      <c r="B3331" s="125" t="s">
        <v>13620</v>
      </c>
      <c r="C3331" s="125" t="s">
        <v>13621</v>
      </c>
      <c r="D3331" s="126" t="s">
        <v>13647</v>
      </c>
      <c r="E3331" s="127">
        <v>44044</v>
      </c>
      <c r="F3331" s="127">
        <v>44059</v>
      </c>
      <c r="G3331" s="129">
        <v>1085370</v>
      </c>
    </row>
    <row r="3332" spans="1:7" x14ac:dyDescent="0.35">
      <c r="A3332" s="125" t="s">
        <v>13043</v>
      </c>
      <c r="B3332" s="125" t="s">
        <v>106</v>
      </c>
      <c r="C3332" s="125" t="s">
        <v>107</v>
      </c>
      <c r="D3332" s="126" t="s">
        <v>13648</v>
      </c>
      <c r="E3332" s="127">
        <v>43444</v>
      </c>
      <c r="F3332" s="127">
        <v>43475</v>
      </c>
      <c r="G3332" s="129">
        <v>4633200</v>
      </c>
    </row>
    <row r="3333" spans="1:7" x14ac:dyDescent="0.35">
      <c r="A3333" s="125" t="s">
        <v>13043</v>
      </c>
      <c r="B3333" s="125" t="s">
        <v>106</v>
      </c>
      <c r="C3333" s="125" t="s">
        <v>107</v>
      </c>
      <c r="D3333" s="126" t="s">
        <v>13649</v>
      </c>
      <c r="E3333" s="127">
        <v>43444</v>
      </c>
      <c r="F3333" s="127">
        <v>43475</v>
      </c>
      <c r="G3333" s="129">
        <v>12652200</v>
      </c>
    </row>
    <row r="3334" spans="1:7" x14ac:dyDescent="0.35">
      <c r="A3334" s="125" t="s">
        <v>13043</v>
      </c>
      <c r="B3334" s="125" t="s">
        <v>106</v>
      </c>
      <c r="C3334" s="125" t="s">
        <v>107</v>
      </c>
      <c r="D3334" s="126" t="s">
        <v>13650</v>
      </c>
      <c r="E3334" s="127">
        <v>43447</v>
      </c>
      <c r="F3334" s="127">
        <v>43478</v>
      </c>
      <c r="G3334" s="129">
        <v>12117600</v>
      </c>
    </row>
    <row r="3335" spans="1:7" x14ac:dyDescent="0.35">
      <c r="A3335" s="125" t="s">
        <v>13043</v>
      </c>
      <c r="B3335" s="125" t="s">
        <v>106</v>
      </c>
      <c r="C3335" s="125" t="s">
        <v>107</v>
      </c>
      <c r="D3335" s="126" t="s">
        <v>13651</v>
      </c>
      <c r="E3335" s="127">
        <v>43447</v>
      </c>
      <c r="F3335" s="127">
        <v>43478</v>
      </c>
      <c r="G3335" s="129">
        <v>160912.09</v>
      </c>
    </row>
    <row r="3336" spans="1:7" x14ac:dyDescent="0.35">
      <c r="A3336" s="125" t="s">
        <v>13043</v>
      </c>
      <c r="B3336" s="125" t="s">
        <v>106</v>
      </c>
      <c r="C3336" s="125" t="s">
        <v>107</v>
      </c>
      <c r="D3336" s="126" t="s">
        <v>13652</v>
      </c>
      <c r="E3336" s="127">
        <v>43503</v>
      </c>
      <c r="F3336" s="127">
        <v>43531</v>
      </c>
      <c r="G3336" s="129">
        <v>11357107</v>
      </c>
    </row>
    <row r="3337" spans="1:7" x14ac:dyDescent="0.35">
      <c r="A3337" s="125" t="s">
        <v>13043</v>
      </c>
      <c r="B3337" s="125" t="s">
        <v>106</v>
      </c>
      <c r="C3337" s="125" t="s">
        <v>107</v>
      </c>
      <c r="D3337" s="126" t="s">
        <v>13653</v>
      </c>
      <c r="E3337" s="127">
        <v>43504</v>
      </c>
      <c r="F3337" s="127">
        <v>43532</v>
      </c>
      <c r="G3337" s="129">
        <v>2116831</v>
      </c>
    </row>
    <row r="3338" spans="1:7" x14ac:dyDescent="0.35">
      <c r="A3338" s="125" t="s">
        <v>13043</v>
      </c>
      <c r="B3338" s="125" t="s">
        <v>106</v>
      </c>
      <c r="C3338" s="125" t="s">
        <v>107</v>
      </c>
      <c r="D3338" s="126" t="s">
        <v>13654</v>
      </c>
      <c r="E3338" s="127">
        <v>43560</v>
      </c>
      <c r="F3338" s="127">
        <v>43590</v>
      </c>
      <c r="G3338" s="129">
        <v>1940400</v>
      </c>
    </row>
    <row r="3339" spans="1:7" x14ac:dyDescent="0.35">
      <c r="A3339" s="125" t="s">
        <v>13043</v>
      </c>
      <c r="B3339" s="125" t="s">
        <v>13655</v>
      </c>
      <c r="C3339" s="125" t="s">
        <v>13656</v>
      </c>
      <c r="D3339" s="126" t="s">
        <v>13657</v>
      </c>
      <c r="E3339" s="127">
        <v>43406</v>
      </c>
      <c r="F3339" s="127">
        <v>43436</v>
      </c>
      <c r="G3339" s="129">
        <v>1732500</v>
      </c>
    </row>
    <row r="3340" spans="1:7" x14ac:dyDescent="0.35">
      <c r="A3340" s="125" t="s">
        <v>13043</v>
      </c>
      <c r="B3340" s="125" t="s">
        <v>13655</v>
      </c>
      <c r="C3340" s="125" t="s">
        <v>13656</v>
      </c>
      <c r="D3340" s="126" t="s">
        <v>13658</v>
      </c>
      <c r="E3340" s="127">
        <v>43406</v>
      </c>
      <c r="F3340" s="127">
        <v>43436</v>
      </c>
      <c r="G3340" s="129">
        <v>396000</v>
      </c>
    </row>
    <row r="3341" spans="1:7" x14ac:dyDescent="0.35">
      <c r="A3341" s="125" t="s">
        <v>13043</v>
      </c>
      <c r="B3341" s="125" t="s">
        <v>13655</v>
      </c>
      <c r="C3341" s="125" t="s">
        <v>13656</v>
      </c>
      <c r="D3341" s="126" t="s">
        <v>13659</v>
      </c>
      <c r="E3341" s="127">
        <v>43406</v>
      </c>
      <c r="F3341" s="127">
        <v>43436</v>
      </c>
      <c r="G3341" s="129">
        <v>396000</v>
      </c>
    </row>
    <row r="3342" spans="1:7" x14ac:dyDescent="0.35">
      <c r="A3342" s="125" t="s">
        <v>13043</v>
      </c>
      <c r="B3342" s="125" t="s">
        <v>13655</v>
      </c>
      <c r="C3342" s="125" t="s">
        <v>13656</v>
      </c>
      <c r="D3342" s="126" t="s">
        <v>13660</v>
      </c>
      <c r="E3342" s="127">
        <v>43406</v>
      </c>
      <c r="F3342" s="127">
        <v>43436</v>
      </c>
      <c r="G3342" s="129">
        <v>396000</v>
      </c>
    </row>
    <row r="3343" spans="1:7" x14ac:dyDescent="0.35">
      <c r="A3343" s="125" t="s">
        <v>13043</v>
      </c>
      <c r="B3343" s="125" t="s">
        <v>13655</v>
      </c>
      <c r="C3343" s="125" t="s">
        <v>13656</v>
      </c>
      <c r="D3343" s="126" t="s">
        <v>13661</v>
      </c>
      <c r="E3343" s="127">
        <v>43406</v>
      </c>
      <c r="F3343" s="127">
        <v>43436</v>
      </c>
      <c r="G3343" s="129">
        <v>396000</v>
      </c>
    </row>
    <row r="3344" spans="1:7" x14ac:dyDescent="0.35">
      <c r="A3344" s="125" t="s">
        <v>13043</v>
      </c>
      <c r="B3344" s="125" t="s">
        <v>13655</v>
      </c>
      <c r="C3344" s="125" t="s">
        <v>13656</v>
      </c>
      <c r="D3344" s="126" t="s">
        <v>13662</v>
      </c>
      <c r="E3344" s="127">
        <v>43406</v>
      </c>
      <c r="F3344" s="127">
        <v>43436</v>
      </c>
      <c r="G3344" s="129">
        <v>396000</v>
      </c>
    </row>
    <row r="3345" spans="1:7" x14ac:dyDescent="0.35">
      <c r="A3345" s="125" t="s">
        <v>13043</v>
      </c>
      <c r="B3345" s="125" t="s">
        <v>13655</v>
      </c>
      <c r="C3345" s="125" t="s">
        <v>13656</v>
      </c>
      <c r="D3345" s="126" t="s">
        <v>13663</v>
      </c>
      <c r="E3345" s="127">
        <v>43419</v>
      </c>
      <c r="F3345" s="127">
        <v>43449</v>
      </c>
      <c r="G3345" s="129">
        <v>1346715</v>
      </c>
    </row>
    <row r="3346" spans="1:7" x14ac:dyDescent="0.35">
      <c r="A3346" s="125" t="s">
        <v>13043</v>
      </c>
      <c r="B3346" s="125" t="s">
        <v>13655</v>
      </c>
      <c r="C3346" s="125" t="s">
        <v>13656</v>
      </c>
      <c r="D3346" s="126" t="s">
        <v>13664</v>
      </c>
      <c r="E3346" s="127">
        <v>43419</v>
      </c>
      <c r="F3346" s="127">
        <v>43449</v>
      </c>
      <c r="G3346" s="129">
        <v>950400</v>
      </c>
    </row>
    <row r="3347" spans="1:7" x14ac:dyDescent="0.35">
      <c r="A3347" s="125" t="s">
        <v>13043</v>
      </c>
      <c r="B3347" s="125" t="s">
        <v>13655</v>
      </c>
      <c r="C3347" s="125" t="s">
        <v>13656</v>
      </c>
      <c r="D3347" s="126" t="s">
        <v>13665</v>
      </c>
      <c r="E3347" s="127">
        <v>43419</v>
      </c>
      <c r="F3347" s="127">
        <v>43449</v>
      </c>
      <c r="G3347" s="129">
        <v>891000</v>
      </c>
    </row>
    <row r="3348" spans="1:7" x14ac:dyDescent="0.35">
      <c r="A3348" s="125" t="s">
        <v>13043</v>
      </c>
      <c r="B3348" s="125" t="s">
        <v>13655</v>
      </c>
      <c r="C3348" s="125" t="s">
        <v>13656</v>
      </c>
      <c r="D3348" s="126" t="s">
        <v>13666</v>
      </c>
      <c r="E3348" s="127">
        <v>43419</v>
      </c>
      <c r="F3348" s="127">
        <v>43449</v>
      </c>
      <c r="G3348" s="129">
        <v>712800</v>
      </c>
    </row>
    <row r="3349" spans="1:7" x14ac:dyDescent="0.35">
      <c r="A3349" s="125" t="s">
        <v>13043</v>
      </c>
      <c r="B3349" s="125" t="s">
        <v>13655</v>
      </c>
      <c r="C3349" s="125" t="s">
        <v>13656</v>
      </c>
      <c r="D3349" s="126" t="s">
        <v>13667</v>
      </c>
      <c r="E3349" s="127">
        <v>43419</v>
      </c>
      <c r="F3349" s="127">
        <v>43449</v>
      </c>
      <c r="G3349" s="129">
        <v>396000</v>
      </c>
    </row>
    <row r="3350" spans="1:7" x14ac:dyDescent="0.35">
      <c r="A3350" s="125" t="s">
        <v>13043</v>
      </c>
      <c r="B3350" s="125" t="s">
        <v>13655</v>
      </c>
      <c r="C3350" s="125" t="s">
        <v>13656</v>
      </c>
      <c r="D3350" s="126" t="s">
        <v>13668</v>
      </c>
      <c r="E3350" s="127">
        <v>43419</v>
      </c>
      <c r="F3350" s="127">
        <v>43449</v>
      </c>
      <c r="G3350" s="129">
        <v>247500</v>
      </c>
    </row>
    <row r="3351" spans="1:7" x14ac:dyDescent="0.35">
      <c r="A3351" s="125" t="s">
        <v>13043</v>
      </c>
      <c r="B3351" s="125" t="s">
        <v>13655</v>
      </c>
      <c r="C3351" s="125" t="s">
        <v>13656</v>
      </c>
      <c r="D3351" s="126" t="s">
        <v>13669</v>
      </c>
      <c r="E3351" s="127">
        <v>43419</v>
      </c>
      <c r="F3351" s="127">
        <v>43449</v>
      </c>
      <c r="G3351" s="129">
        <v>1584000</v>
      </c>
    </row>
    <row r="3352" spans="1:7" x14ac:dyDescent="0.35">
      <c r="A3352" s="125" t="s">
        <v>13043</v>
      </c>
      <c r="B3352" s="125" t="s">
        <v>13655</v>
      </c>
      <c r="C3352" s="125" t="s">
        <v>13656</v>
      </c>
      <c r="D3352" s="126" t="s">
        <v>13670</v>
      </c>
      <c r="E3352" s="127">
        <v>43426</v>
      </c>
      <c r="F3352" s="127">
        <v>43456</v>
      </c>
      <c r="G3352" s="129">
        <v>396000</v>
      </c>
    </row>
    <row r="3353" spans="1:7" x14ac:dyDescent="0.35">
      <c r="A3353" s="125" t="s">
        <v>13043</v>
      </c>
      <c r="B3353" s="125" t="s">
        <v>13655</v>
      </c>
      <c r="C3353" s="125" t="s">
        <v>13656</v>
      </c>
      <c r="D3353" s="126" t="s">
        <v>13671</v>
      </c>
      <c r="E3353" s="127">
        <v>43426</v>
      </c>
      <c r="F3353" s="127">
        <v>43456</v>
      </c>
      <c r="G3353" s="129">
        <v>396000</v>
      </c>
    </row>
    <row r="3354" spans="1:7" x14ac:dyDescent="0.35">
      <c r="A3354" s="125" t="s">
        <v>13043</v>
      </c>
      <c r="B3354" s="125" t="s">
        <v>13655</v>
      </c>
      <c r="C3354" s="125" t="s">
        <v>13656</v>
      </c>
      <c r="D3354" s="126" t="s">
        <v>13672</v>
      </c>
      <c r="E3354" s="127">
        <v>43426</v>
      </c>
      <c r="F3354" s="127">
        <v>43456</v>
      </c>
      <c r="G3354" s="129">
        <v>1306800</v>
      </c>
    </row>
    <row r="3355" spans="1:7" x14ac:dyDescent="0.35">
      <c r="A3355" s="125" t="s">
        <v>13043</v>
      </c>
      <c r="B3355" s="125" t="s">
        <v>13655</v>
      </c>
      <c r="C3355" s="125" t="s">
        <v>13656</v>
      </c>
      <c r="D3355" s="126" t="s">
        <v>13673</v>
      </c>
      <c r="E3355" s="127">
        <v>43426</v>
      </c>
      <c r="F3355" s="127">
        <v>43456</v>
      </c>
      <c r="G3355" s="129">
        <v>1306800</v>
      </c>
    </row>
    <row r="3356" spans="1:7" x14ac:dyDescent="0.35">
      <c r="A3356" s="125" t="s">
        <v>13043</v>
      </c>
      <c r="B3356" s="125" t="s">
        <v>13655</v>
      </c>
      <c r="C3356" s="125" t="s">
        <v>13656</v>
      </c>
      <c r="D3356" s="126" t="s">
        <v>13674</v>
      </c>
      <c r="E3356" s="127">
        <v>43426</v>
      </c>
      <c r="F3356" s="127">
        <v>43456</v>
      </c>
      <c r="G3356" s="129">
        <v>1395900</v>
      </c>
    </row>
    <row r="3357" spans="1:7" x14ac:dyDescent="0.35">
      <c r="A3357" s="125" t="s">
        <v>13043</v>
      </c>
      <c r="B3357" s="125" t="s">
        <v>13655</v>
      </c>
      <c r="C3357" s="125" t="s">
        <v>13656</v>
      </c>
      <c r="D3357" s="126" t="s">
        <v>11203</v>
      </c>
      <c r="E3357" s="127">
        <v>43426</v>
      </c>
      <c r="F3357" s="127">
        <v>43456</v>
      </c>
      <c r="G3357" s="129">
        <v>594000</v>
      </c>
    </row>
    <row r="3358" spans="1:7" x14ac:dyDescent="0.35">
      <c r="A3358" s="125" t="s">
        <v>13043</v>
      </c>
      <c r="B3358" s="125" t="s">
        <v>13655</v>
      </c>
      <c r="C3358" s="125" t="s">
        <v>13656</v>
      </c>
      <c r="D3358" s="126" t="s">
        <v>13675</v>
      </c>
      <c r="E3358" s="127">
        <v>43426</v>
      </c>
      <c r="F3358" s="127">
        <v>43456</v>
      </c>
      <c r="G3358" s="129">
        <v>950400</v>
      </c>
    </row>
    <row r="3359" spans="1:7" x14ac:dyDescent="0.35">
      <c r="A3359" s="125" t="s">
        <v>13043</v>
      </c>
      <c r="B3359" s="125" t="s">
        <v>13655</v>
      </c>
      <c r="C3359" s="125" t="s">
        <v>13656</v>
      </c>
      <c r="D3359" s="126" t="s">
        <v>13676</v>
      </c>
      <c r="E3359" s="127">
        <v>43426</v>
      </c>
      <c r="F3359" s="127">
        <v>43456</v>
      </c>
      <c r="G3359" s="129">
        <v>1247400</v>
      </c>
    </row>
    <row r="3360" spans="1:7" x14ac:dyDescent="0.35">
      <c r="A3360" s="125" t="s">
        <v>13043</v>
      </c>
      <c r="B3360" s="125" t="s">
        <v>13655</v>
      </c>
      <c r="C3360" s="125" t="s">
        <v>13656</v>
      </c>
      <c r="D3360" s="126" t="s">
        <v>13677</v>
      </c>
      <c r="E3360" s="127">
        <v>43426</v>
      </c>
      <c r="F3360" s="127">
        <v>43456</v>
      </c>
      <c r="G3360" s="129">
        <v>534600</v>
      </c>
    </row>
    <row r="3361" spans="1:7" x14ac:dyDescent="0.35">
      <c r="A3361" s="125" t="s">
        <v>13043</v>
      </c>
      <c r="B3361" s="125" t="s">
        <v>13655</v>
      </c>
      <c r="C3361" s="125" t="s">
        <v>13656</v>
      </c>
      <c r="D3361" s="126" t="s">
        <v>13678</v>
      </c>
      <c r="E3361" s="127">
        <v>43426</v>
      </c>
      <c r="F3361" s="127">
        <v>43456</v>
      </c>
      <c r="G3361" s="129">
        <v>356400</v>
      </c>
    </row>
    <row r="3362" spans="1:7" x14ac:dyDescent="0.35">
      <c r="A3362" s="125" t="s">
        <v>13043</v>
      </c>
      <c r="B3362" s="125" t="s">
        <v>13655</v>
      </c>
      <c r="C3362" s="125" t="s">
        <v>13656</v>
      </c>
      <c r="D3362" s="126" t="s">
        <v>13679</v>
      </c>
      <c r="E3362" s="127">
        <v>43426</v>
      </c>
      <c r="F3362" s="127">
        <v>43456</v>
      </c>
      <c r="G3362" s="129">
        <v>792000</v>
      </c>
    </row>
    <row r="3363" spans="1:7" x14ac:dyDescent="0.35">
      <c r="A3363" s="125" t="s">
        <v>13043</v>
      </c>
      <c r="B3363" s="125" t="s">
        <v>13655</v>
      </c>
      <c r="C3363" s="125" t="s">
        <v>13656</v>
      </c>
      <c r="D3363" s="126" t="s">
        <v>13680</v>
      </c>
      <c r="E3363" s="127">
        <v>43440</v>
      </c>
      <c r="F3363" s="127">
        <v>43471</v>
      </c>
      <c r="G3363" s="129">
        <v>2178000</v>
      </c>
    </row>
    <row r="3364" spans="1:7" x14ac:dyDescent="0.35">
      <c r="A3364" s="125" t="s">
        <v>13043</v>
      </c>
      <c r="B3364" s="125" t="s">
        <v>13655</v>
      </c>
      <c r="C3364" s="125" t="s">
        <v>13656</v>
      </c>
      <c r="D3364" s="126" t="s">
        <v>13681</v>
      </c>
      <c r="E3364" s="127">
        <v>43440</v>
      </c>
      <c r="F3364" s="127">
        <v>43471</v>
      </c>
      <c r="G3364" s="129">
        <v>2395800</v>
      </c>
    </row>
    <row r="3365" spans="1:7" x14ac:dyDescent="0.35">
      <c r="A3365" s="125" t="s">
        <v>13043</v>
      </c>
      <c r="B3365" s="125" t="s">
        <v>13655</v>
      </c>
      <c r="C3365" s="125" t="s">
        <v>13656</v>
      </c>
      <c r="D3365" s="126" t="s">
        <v>13682</v>
      </c>
      <c r="E3365" s="127">
        <v>43440</v>
      </c>
      <c r="F3365" s="127">
        <v>43471</v>
      </c>
      <c r="G3365" s="129">
        <v>2559150</v>
      </c>
    </row>
    <row r="3366" spans="1:7" x14ac:dyDescent="0.35">
      <c r="A3366" s="125" t="s">
        <v>13043</v>
      </c>
      <c r="B3366" s="125" t="s">
        <v>13655</v>
      </c>
      <c r="C3366" s="125" t="s">
        <v>13656</v>
      </c>
      <c r="D3366" s="126" t="s">
        <v>13683</v>
      </c>
      <c r="E3366" s="127">
        <v>43440</v>
      </c>
      <c r="F3366" s="127">
        <v>43471</v>
      </c>
      <c r="G3366" s="129">
        <v>1960200</v>
      </c>
    </row>
    <row r="3367" spans="1:7" x14ac:dyDescent="0.35">
      <c r="A3367" s="125" t="s">
        <v>13043</v>
      </c>
      <c r="B3367" s="125" t="s">
        <v>13655</v>
      </c>
      <c r="C3367" s="125" t="s">
        <v>13656</v>
      </c>
      <c r="D3367" s="126" t="s">
        <v>13684</v>
      </c>
      <c r="E3367" s="127">
        <v>43440</v>
      </c>
      <c r="F3367" s="127">
        <v>43471</v>
      </c>
      <c r="G3367" s="129">
        <v>1247400</v>
      </c>
    </row>
    <row r="3368" spans="1:7" x14ac:dyDescent="0.35">
      <c r="A3368" s="125" t="s">
        <v>13043</v>
      </c>
      <c r="B3368" s="125" t="s">
        <v>13655</v>
      </c>
      <c r="C3368" s="125" t="s">
        <v>13656</v>
      </c>
      <c r="D3368" s="126" t="s">
        <v>13685</v>
      </c>
      <c r="E3368" s="127">
        <v>43440</v>
      </c>
      <c r="F3368" s="127">
        <v>43471</v>
      </c>
      <c r="G3368" s="129">
        <v>2316600</v>
      </c>
    </row>
    <row r="3369" spans="1:7" x14ac:dyDescent="0.35">
      <c r="A3369" s="125" t="s">
        <v>13043</v>
      </c>
      <c r="B3369" s="125" t="s">
        <v>13655</v>
      </c>
      <c r="C3369" s="125" t="s">
        <v>13656</v>
      </c>
      <c r="D3369" s="126" t="s">
        <v>13686</v>
      </c>
      <c r="E3369" s="127">
        <v>43440</v>
      </c>
      <c r="F3369" s="127">
        <v>43471</v>
      </c>
      <c r="G3369" s="129">
        <v>1584000</v>
      </c>
    </row>
    <row r="3370" spans="1:7" x14ac:dyDescent="0.35">
      <c r="A3370" s="125" t="s">
        <v>13043</v>
      </c>
      <c r="B3370" s="125" t="s">
        <v>13655</v>
      </c>
      <c r="C3370" s="125" t="s">
        <v>13656</v>
      </c>
      <c r="D3370" s="126" t="s">
        <v>13687</v>
      </c>
      <c r="E3370" s="127">
        <v>43440</v>
      </c>
      <c r="F3370" s="127">
        <v>43471</v>
      </c>
      <c r="G3370" s="129">
        <v>118800</v>
      </c>
    </row>
    <row r="3371" spans="1:7" x14ac:dyDescent="0.35">
      <c r="A3371" s="125" t="s">
        <v>13043</v>
      </c>
      <c r="B3371" s="125" t="s">
        <v>13655</v>
      </c>
      <c r="C3371" s="125" t="s">
        <v>13656</v>
      </c>
      <c r="D3371" s="126" t="s">
        <v>13688</v>
      </c>
      <c r="E3371" s="127">
        <v>43447</v>
      </c>
      <c r="F3371" s="127">
        <v>43478</v>
      </c>
      <c r="G3371" s="129">
        <v>247500</v>
      </c>
    </row>
    <row r="3372" spans="1:7" x14ac:dyDescent="0.35">
      <c r="A3372" s="125" t="s">
        <v>13043</v>
      </c>
      <c r="B3372" s="125" t="s">
        <v>13655</v>
      </c>
      <c r="C3372" s="125" t="s">
        <v>13656</v>
      </c>
      <c r="D3372" s="126" t="s">
        <v>13689</v>
      </c>
      <c r="E3372" s="127">
        <v>43447</v>
      </c>
      <c r="F3372" s="127">
        <v>43478</v>
      </c>
      <c r="G3372" s="129">
        <v>1128600</v>
      </c>
    </row>
    <row r="3373" spans="1:7" x14ac:dyDescent="0.35">
      <c r="A3373" s="125" t="s">
        <v>13043</v>
      </c>
      <c r="B3373" s="125" t="s">
        <v>13655</v>
      </c>
      <c r="C3373" s="125" t="s">
        <v>13656</v>
      </c>
      <c r="D3373" s="126" t="s">
        <v>13690</v>
      </c>
      <c r="E3373" s="127">
        <v>43447</v>
      </c>
      <c r="F3373" s="127">
        <v>43478</v>
      </c>
      <c r="G3373" s="129">
        <v>1089000</v>
      </c>
    </row>
    <row r="3374" spans="1:7" x14ac:dyDescent="0.35">
      <c r="A3374" s="125" t="s">
        <v>13043</v>
      </c>
      <c r="B3374" s="125" t="s">
        <v>13655</v>
      </c>
      <c r="C3374" s="125" t="s">
        <v>13656</v>
      </c>
      <c r="D3374" s="126" t="s">
        <v>13691</v>
      </c>
      <c r="E3374" s="127">
        <v>43447</v>
      </c>
      <c r="F3374" s="127">
        <v>43478</v>
      </c>
      <c r="G3374" s="129">
        <v>891000</v>
      </c>
    </row>
    <row r="3375" spans="1:7" x14ac:dyDescent="0.35">
      <c r="A3375" s="125" t="s">
        <v>13043</v>
      </c>
      <c r="B3375" s="125" t="s">
        <v>13655</v>
      </c>
      <c r="C3375" s="125" t="s">
        <v>13656</v>
      </c>
      <c r="D3375" s="126" t="s">
        <v>13692</v>
      </c>
      <c r="E3375" s="127">
        <v>43447</v>
      </c>
      <c r="F3375" s="127">
        <v>43478</v>
      </c>
      <c r="G3375" s="129">
        <v>930600</v>
      </c>
    </row>
    <row r="3376" spans="1:7" x14ac:dyDescent="0.35">
      <c r="A3376" s="125" t="s">
        <v>13043</v>
      </c>
      <c r="B3376" s="125" t="s">
        <v>13655</v>
      </c>
      <c r="C3376" s="125" t="s">
        <v>13656</v>
      </c>
      <c r="D3376" s="126" t="s">
        <v>13693</v>
      </c>
      <c r="E3376" s="127">
        <v>43454</v>
      </c>
      <c r="F3376" s="127">
        <v>43485</v>
      </c>
      <c r="G3376" s="129">
        <v>1524600</v>
      </c>
    </row>
    <row r="3377" spans="1:7" x14ac:dyDescent="0.35">
      <c r="A3377" s="125" t="s">
        <v>13043</v>
      </c>
      <c r="B3377" s="125" t="s">
        <v>13655</v>
      </c>
      <c r="C3377" s="125" t="s">
        <v>13656</v>
      </c>
      <c r="D3377" s="126" t="s">
        <v>13694</v>
      </c>
      <c r="E3377" s="127">
        <v>43454</v>
      </c>
      <c r="F3377" s="127">
        <v>43485</v>
      </c>
      <c r="G3377" s="129">
        <v>1663200</v>
      </c>
    </row>
    <row r="3378" spans="1:7" x14ac:dyDescent="0.35">
      <c r="A3378" s="125" t="s">
        <v>13043</v>
      </c>
      <c r="B3378" s="125" t="s">
        <v>13655</v>
      </c>
      <c r="C3378" s="125" t="s">
        <v>13656</v>
      </c>
      <c r="D3378" s="126" t="s">
        <v>13695</v>
      </c>
      <c r="E3378" s="127">
        <v>43454</v>
      </c>
      <c r="F3378" s="127">
        <v>43485</v>
      </c>
      <c r="G3378" s="129">
        <v>1069200</v>
      </c>
    </row>
    <row r="3379" spans="1:7" x14ac:dyDescent="0.35">
      <c r="A3379" s="125" t="s">
        <v>13043</v>
      </c>
      <c r="B3379" s="125" t="s">
        <v>13655</v>
      </c>
      <c r="C3379" s="125" t="s">
        <v>13656</v>
      </c>
      <c r="D3379" s="126" t="s">
        <v>13696</v>
      </c>
      <c r="E3379" s="127">
        <v>43455</v>
      </c>
      <c r="F3379" s="127">
        <v>43486</v>
      </c>
      <c r="G3379" s="129">
        <v>1108800</v>
      </c>
    </row>
    <row r="3380" spans="1:7" x14ac:dyDescent="0.35">
      <c r="A3380" s="125" t="s">
        <v>13043</v>
      </c>
      <c r="B3380" s="125" t="s">
        <v>13655</v>
      </c>
      <c r="C3380" s="125" t="s">
        <v>13656</v>
      </c>
      <c r="D3380" s="126" t="s">
        <v>13697</v>
      </c>
      <c r="E3380" s="127">
        <v>43468</v>
      </c>
      <c r="F3380" s="127">
        <v>43499</v>
      </c>
      <c r="G3380" s="129">
        <v>356400</v>
      </c>
    </row>
    <row r="3381" spans="1:7" x14ac:dyDescent="0.35">
      <c r="A3381" s="125" t="s">
        <v>13043</v>
      </c>
      <c r="B3381" s="125" t="s">
        <v>13655</v>
      </c>
      <c r="C3381" s="125" t="s">
        <v>13656</v>
      </c>
      <c r="D3381" s="126" t="s">
        <v>13698</v>
      </c>
      <c r="E3381" s="127">
        <v>43468</v>
      </c>
      <c r="F3381" s="127">
        <v>43499</v>
      </c>
      <c r="G3381" s="129">
        <v>633600</v>
      </c>
    </row>
    <row r="3382" spans="1:7" x14ac:dyDescent="0.35">
      <c r="A3382" s="125" t="s">
        <v>13043</v>
      </c>
      <c r="B3382" s="125" t="s">
        <v>13655</v>
      </c>
      <c r="C3382" s="125" t="s">
        <v>13656</v>
      </c>
      <c r="D3382" s="126" t="s">
        <v>13699</v>
      </c>
      <c r="E3382" s="127">
        <v>43468</v>
      </c>
      <c r="F3382" s="127">
        <v>43499</v>
      </c>
      <c r="G3382" s="129">
        <v>633600</v>
      </c>
    </row>
    <row r="3383" spans="1:7" x14ac:dyDescent="0.35">
      <c r="A3383" s="125" t="s">
        <v>13043</v>
      </c>
      <c r="B3383" s="125" t="s">
        <v>13655</v>
      </c>
      <c r="C3383" s="125" t="s">
        <v>13656</v>
      </c>
      <c r="D3383" s="126" t="s">
        <v>13700</v>
      </c>
      <c r="E3383" s="127">
        <v>43468</v>
      </c>
      <c r="F3383" s="127">
        <v>43499</v>
      </c>
      <c r="G3383" s="129">
        <v>1049400</v>
      </c>
    </row>
    <row r="3384" spans="1:7" x14ac:dyDescent="0.35">
      <c r="A3384" s="125" t="s">
        <v>13043</v>
      </c>
      <c r="B3384" s="125" t="s">
        <v>13655</v>
      </c>
      <c r="C3384" s="125" t="s">
        <v>13656</v>
      </c>
      <c r="D3384" s="126" t="s">
        <v>13701</v>
      </c>
      <c r="E3384" s="127">
        <v>43468</v>
      </c>
      <c r="F3384" s="127">
        <v>43499</v>
      </c>
      <c r="G3384" s="129">
        <v>930600</v>
      </c>
    </row>
    <row r="3385" spans="1:7" x14ac:dyDescent="0.35">
      <c r="A3385" s="125" t="s">
        <v>13043</v>
      </c>
      <c r="B3385" s="125" t="s">
        <v>13655</v>
      </c>
      <c r="C3385" s="125" t="s">
        <v>13656</v>
      </c>
      <c r="D3385" s="126" t="s">
        <v>13702</v>
      </c>
      <c r="E3385" s="127">
        <v>43468</v>
      </c>
      <c r="F3385" s="127">
        <v>43499</v>
      </c>
      <c r="G3385" s="129">
        <v>2197800</v>
      </c>
    </row>
    <row r="3386" spans="1:7" x14ac:dyDescent="0.35">
      <c r="A3386" s="125" t="s">
        <v>13043</v>
      </c>
      <c r="B3386" s="125" t="s">
        <v>13655</v>
      </c>
      <c r="C3386" s="125" t="s">
        <v>13656</v>
      </c>
      <c r="D3386" s="126" t="s">
        <v>13703</v>
      </c>
      <c r="E3386" s="127">
        <v>43483</v>
      </c>
      <c r="F3386" s="127">
        <v>43514</v>
      </c>
      <c r="G3386" s="129">
        <v>178200</v>
      </c>
    </row>
    <row r="3387" spans="1:7" x14ac:dyDescent="0.35">
      <c r="A3387" s="125" t="s">
        <v>13043</v>
      </c>
      <c r="B3387" s="125" t="s">
        <v>13655</v>
      </c>
      <c r="C3387" s="125" t="s">
        <v>13656</v>
      </c>
      <c r="D3387" s="126" t="s">
        <v>13704</v>
      </c>
      <c r="E3387" s="127">
        <v>43483</v>
      </c>
      <c r="F3387" s="127">
        <v>43514</v>
      </c>
      <c r="G3387" s="129">
        <v>727650</v>
      </c>
    </row>
    <row r="3388" spans="1:7" x14ac:dyDescent="0.35">
      <c r="A3388" s="125" t="s">
        <v>13043</v>
      </c>
      <c r="B3388" s="125" t="s">
        <v>13655</v>
      </c>
      <c r="C3388" s="125" t="s">
        <v>13656</v>
      </c>
      <c r="D3388" s="126" t="s">
        <v>13705</v>
      </c>
      <c r="E3388" s="127">
        <v>43483</v>
      </c>
      <c r="F3388" s="127">
        <v>43514</v>
      </c>
      <c r="G3388" s="129">
        <v>1697850</v>
      </c>
    </row>
    <row r="3389" spans="1:7" x14ac:dyDescent="0.35">
      <c r="A3389" s="125" t="s">
        <v>13043</v>
      </c>
      <c r="B3389" s="125" t="s">
        <v>13655</v>
      </c>
      <c r="C3389" s="125" t="s">
        <v>13656</v>
      </c>
      <c r="D3389" s="126" t="s">
        <v>13706</v>
      </c>
      <c r="E3389" s="127">
        <v>43483</v>
      </c>
      <c r="F3389" s="127">
        <v>43514</v>
      </c>
      <c r="G3389" s="129">
        <v>3024450</v>
      </c>
    </row>
    <row r="3390" spans="1:7" x14ac:dyDescent="0.35">
      <c r="A3390" s="125" t="s">
        <v>13043</v>
      </c>
      <c r="B3390" s="125" t="s">
        <v>13655</v>
      </c>
      <c r="C3390" s="125" t="s">
        <v>13656</v>
      </c>
      <c r="D3390" s="126" t="s">
        <v>13707</v>
      </c>
      <c r="E3390" s="127">
        <v>43500</v>
      </c>
      <c r="F3390" s="127">
        <v>43528</v>
      </c>
      <c r="G3390" s="129">
        <v>435600</v>
      </c>
    </row>
    <row r="3391" spans="1:7" x14ac:dyDescent="0.35">
      <c r="A3391" s="125" t="s">
        <v>13043</v>
      </c>
      <c r="B3391" s="125" t="s">
        <v>13655</v>
      </c>
      <c r="C3391" s="125" t="s">
        <v>13656</v>
      </c>
      <c r="D3391" s="126" t="s">
        <v>13708</v>
      </c>
      <c r="E3391" s="127">
        <v>43500</v>
      </c>
      <c r="F3391" s="127">
        <v>43528</v>
      </c>
      <c r="G3391" s="129">
        <v>2554200</v>
      </c>
    </row>
    <row r="3392" spans="1:7" x14ac:dyDescent="0.35">
      <c r="A3392" s="125" t="s">
        <v>13043</v>
      </c>
      <c r="B3392" s="125" t="s">
        <v>13655</v>
      </c>
      <c r="C3392" s="125" t="s">
        <v>13656</v>
      </c>
      <c r="D3392" s="126" t="s">
        <v>13709</v>
      </c>
      <c r="E3392" s="127">
        <v>43500</v>
      </c>
      <c r="F3392" s="127">
        <v>43528</v>
      </c>
      <c r="G3392" s="129">
        <v>3069000</v>
      </c>
    </row>
    <row r="3393" spans="1:7" x14ac:dyDescent="0.35">
      <c r="A3393" s="125" t="s">
        <v>13043</v>
      </c>
      <c r="B3393" s="125" t="s">
        <v>13655</v>
      </c>
      <c r="C3393" s="125" t="s">
        <v>13656</v>
      </c>
      <c r="D3393" s="126" t="s">
        <v>13710</v>
      </c>
      <c r="E3393" s="127">
        <v>43500</v>
      </c>
      <c r="F3393" s="127">
        <v>43528</v>
      </c>
      <c r="G3393" s="129">
        <v>1722600</v>
      </c>
    </row>
    <row r="3394" spans="1:7" x14ac:dyDescent="0.35">
      <c r="A3394" s="125" t="s">
        <v>13043</v>
      </c>
      <c r="B3394" s="125" t="s">
        <v>13655</v>
      </c>
      <c r="C3394" s="125" t="s">
        <v>13656</v>
      </c>
      <c r="D3394" s="126" t="s">
        <v>13711</v>
      </c>
      <c r="E3394" s="127">
        <v>43500</v>
      </c>
      <c r="F3394" s="127">
        <v>43528</v>
      </c>
      <c r="G3394" s="129">
        <v>475200</v>
      </c>
    </row>
    <row r="3395" spans="1:7" x14ac:dyDescent="0.35">
      <c r="A3395" s="125" t="s">
        <v>13043</v>
      </c>
      <c r="B3395" s="125" t="s">
        <v>13655</v>
      </c>
      <c r="C3395" s="125" t="s">
        <v>13656</v>
      </c>
      <c r="D3395" s="126" t="s">
        <v>13712</v>
      </c>
      <c r="E3395" s="127">
        <v>43500</v>
      </c>
      <c r="F3395" s="127">
        <v>43528</v>
      </c>
      <c r="G3395" s="129">
        <v>891000</v>
      </c>
    </row>
    <row r="3396" spans="1:7" x14ac:dyDescent="0.35">
      <c r="A3396" s="125" t="s">
        <v>13043</v>
      </c>
      <c r="B3396" s="125" t="s">
        <v>13655</v>
      </c>
      <c r="C3396" s="125" t="s">
        <v>13656</v>
      </c>
      <c r="D3396" s="126" t="s">
        <v>13713</v>
      </c>
      <c r="E3396" s="127">
        <v>43500</v>
      </c>
      <c r="F3396" s="127">
        <v>43528</v>
      </c>
      <c r="G3396" s="129">
        <v>792000</v>
      </c>
    </row>
    <row r="3397" spans="1:7" x14ac:dyDescent="0.35">
      <c r="A3397" s="125" t="s">
        <v>13043</v>
      </c>
      <c r="B3397" s="125" t="s">
        <v>13655</v>
      </c>
      <c r="C3397" s="125" t="s">
        <v>13656</v>
      </c>
      <c r="D3397" s="126" t="s">
        <v>13714</v>
      </c>
      <c r="E3397" s="127">
        <v>43505</v>
      </c>
      <c r="F3397" s="127">
        <v>43533</v>
      </c>
      <c r="G3397" s="129">
        <v>994950</v>
      </c>
    </row>
    <row r="3398" spans="1:7" x14ac:dyDescent="0.35">
      <c r="A3398" s="125" t="s">
        <v>13043</v>
      </c>
      <c r="B3398" s="125" t="s">
        <v>13655</v>
      </c>
      <c r="C3398" s="125" t="s">
        <v>13656</v>
      </c>
      <c r="D3398" s="126" t="s">
        <v>13715</v>
      </c>
      <c r="E3398" s="127">
        <v>43505</v>
      </c>
      <c r="F3398" s="127">
        <v>43533</v>
      </c>
      <c r="G3398" s="129">
        <v>950400</v>
      </c>
    </row>
    <row r="3399" spans="1:7" x14ac:dyDescent="0.35">
      <c r="A3399" s="125" t="s">
        <v>13043</v>
      </c>
      <c r="B3399" s="125" t="s">
        <v>13655</v>
      </c>
      <c r="C3399" s="125" t="s">
        <v>13656</v>
      </c>
      <c r="D3399" s="126" t="s">
        <v>13716</v>
      </c>
      <c r="E3399" s="127">
        <v>43505</v>
      </c>
      <c r="F3399" s="127">
        <v>43533</v>
      </c>
      <c r="G3399" s="129">
        <v>376200</v>
      </c>
    </row>
    <row r="3400" spans="1:7" x14ac:dyDescent="0.35">
      <c r="A3400" s="125" t="s">
        <v>13043</v>
      </c>
      <c r="B3400" s="125" t="s">
        <v>13655</v>
      </c>
      <c r="C3400" s="125" t="s">
        <v>13656</v>
      </c>
      <c r="D3400" s="126" t="s">
        <v>13717</v>
      </c>
      <c r="E3400" s="127">
        <v>43507</v>
      </c>
      <c r="F3400" s="127">
        <v>43535</v>
      </c>
      <c r="G3400" s="129">
        <v>1306800</v>
      </c>
    </row>
    <row r="3401" spans="1:7" x14ac:dyDescent="0.35">
      <c r="A3401" s="125" t="s">
        <v>13043</v>
      </c>
      <c r="B3401" s="125" t="s">
        <v>13655</v>
      </c>
      <c r="C3401" s="125" t="s">
        <v>13656</v>
      </c>
      <c r="D3401" s="126" t="s">
        <v>13718</v>
      </c>
      <c r="E3401" s="127">
        <v>43517</v>
      </c>
      <c r="F3401" s="127">
        <v>43545</v>
      </c>
      <c r="G3401" s="129">
        <v>2272050</v>
      </c>
    </row>
    <row r="3402" spans="1:7" x14ac:dyDescent="0.35">
      <c r="A3402" s="125" t="s">
        <v>13043</v>
      </c>
      <c r="B3402" s="125" t="s">
        <v>13655</v>
      </c>
      <c r="C3402" s="125" t="s">
        <v>13656</v>
      </c>
      <c r="D3402" s="126" t="s">
        <v>13719</v>
      </c>
      <c r="E3402" s="127">
        <v>43517</v>
      </c>
      <c r="F3402" s="127">
        <v>43545</v>
      </c>
      <c r="G3402" s="129">
        <v>222750</v>
      </c>
    </row>
    <row r="3403" spans="1:7" x14ac:dyDescent="0.35">
      <c r="A3403" s="125" t="s">
        <v>13043</v>
      </c>
      <c r="B3403" s="125" t="s">
        <v>13655</v>
      </c>
      <c r="C3403" s="125" t="s">
        <v>13656</v>
      </c>
      <c r="D3403" s="126" t="s">
        <v>13720</v>
      </c>
      <c r="E3403" s="127">
        <v>43517</v>
      </c>
      <c r="F3403" s="127">
        <v>43545</v>
      </c>
      <c r="G3403" s="129">
        <v>2004750</v>
      </c>
    </row>
    <row r="3404" spans="1:7" x14ac:dyDescent="0.35">
      <c r="A3404" s="125" t="s">
        <v>13043</v>
      </c>
      <c r="B3404" s="125" t="s">
        <v>13655</v>
      </c>
      <c r="C3404" s="125" t="s">
        <v>13656</v>
      </c>
      <c r="D3404" s="126" t="s">
        <v>13721</v>
      </c>
      <c r="E3404" s="127">
        <v>43517</v>
      </c>
      <c r="F3404" s="127">
        <v>43545</v>
      </c>
      <c r="G3404" s="129">
        <v>2316600</v>
      </c>
    </row>
    <row r="3405" spans="1:7" x14ac:dyDescent="0.35">
      <c r="A3405" s="125" t="s">
        <v>13043</v>
      </c>
      <c r="B3405" s="125" t="s">
        <v>13655</v>
      </c>
      <c r="C3405" s="125" t="s">
        <v>13656</v>
      </c>
      <c r="D3405" s="126" t="s">
        <v>13722</v>
      </c>
      <c r="E3405" s="127">
        <v>43517</v>
      </c>
      <c r="F3405" s="127">
        <v>43545</v>
      </c>
      <c r="G3405" s="129">
        <v>1267200</v>
      </c>
    </row>
    <row r="3406" spans="1:7" x14ac:dyDescent="0.35">
      <c r="A3406" s="125" t="s">
        <v>13043</v>
      </c>
      <c r="B3406" s="125" t="s">
        <v>13655</v>
      </c>
      <c r="C3406" s="125" t="s">
        <v>13656</v>
      </c>
      <c r="D3406" s="126" t="s">
        <v>13723</v>
      </c>
      <c r="E3406" s="127">
        <v>43517</v>
      </c>
      <c r="F3406" s="127">
        <v>43545</v>
      </c>
      <c r="G3406" s="129">
        <v>178200</v>
      </c>
    </row>
    <row r="3407" spans="1:7" x14ac:dyDescent="0.35">
      <c r="A3407" s="125" t="s">
        <v>13043</v>
      </c>
      <c r="B3407" s="125" t="s">
        <v>13655</v>
      </c>
      <c r="C3407" s="125" t="s">
        <v>13656</v>
      </c>
      <c r="D3407" s="126" t="s">
        <v>13724</v>
      </c>
      <c r="E3407" s="127">
        <v>43525</v>
      </c>
      <c r="F3407" s="127">
        <v>43556</v>
      </c>
      <c r="G3407" s="129">
        <v>475200</v>
      </c>
    </row>
    <row r="3408" spans="1:7" x14ac:dyDescent="0.35">
      <c r="A3408" s="125" t="s">
        <v>13043</v>
      </c>
      <c r="B3408" s="125" t="s">
        <v>13655</v>
      </c>
      <c r="C3408" s="125" t="s">
        <v>13656</v>
      </c>
      <c r="D3408" s="126" t="s">
        <v>13725</v>
      </c>
      <c r="E3408" s="127">
        <v>43525</v>
      </c>
      <c r="F3408" s="127">
        <v>43556</v>
      </c>
      <c r="G3408" s="129">
        <v>504900</v>
      </c>
    </row>
    <row r="3409" spans="1:7" x14ac:dyDescent="0.35">
      <c r="A3409" s="125" t="s">
        <v>13043</v>
      </c>
      <c r="B3409" s="125" t="s">
        <v>13655</v>
      </c>
      <c r="C3409" s="125" t="s">
        <v>13656</v>
      </c>
      <c r="D3409" s="126" t="s">
        <v>13726</v>
      </c>
      <c r="E3409" s="127">
        <v>43671</v>
      </c>
      <c r="F3409" s="127">
        <v>43702</v>
      </c>
      <c r="G3409" s="129">
        <v>435000</v>
      </c>
    </row>
    <row r="3410" spans="1:7" x14ac:dyDescent="0.35">
      <c r="A3410" s="125" t="s">
        <v>13043</v>
      </c>
      <c r="B3410" s="125" t="s">
        <v>13655</v>
      </c>
      <c r="C3410" s="125" t="s">
        <v>13656</v>
      </c>
      <c r="D3410" s="126" t="s">
        <v>13727</v>
      </c>
      <c r="E3410" s="127">
        <v>43671</v>
      </c>
      <c r="F3410" s="127">
        <v>43702</v>
      </c>
      <c r="G3410" s="129">
        <v>435000</v>
      </c>
    </row>
    <row r="3411" spans="1:7" x14ac:dyDescent="0.35">
      <c r="A3411" s="125" t="s">
        <v>13043</v>
      </c>
      <c r="B3411" s="125" t="s">
        <v>13655</v>
      </c>
      <c r="C3411" s="125" t="s">
        <v>13656</v>
      </c>
      <c r="D3411" s="126" t="s">
        <v>13728</v>
      </c>
      <c r="E3411" s="127">
        <v>43759</v>
      </c>
      <c r="F3411" s="127">
        <v>43790</v>
      </c>
      <c r="G3411" s="129">
        <v>247500</v>
      </c>
    </row>
    <row r="3412" spans="1:7" x14ac:dyDescent="0.35">
      <c r="A3412" s="125" t="s">
        <v>13043</v>
      </c>
      <c r="B3412" s="125" t="s">
        <v>13655</v>
      </c>
      <c r="C3412" s="125" t="s">
        <v>13656</v>
      </c>
      <c r="D3412" s="126" t="s">
        <v>13729</v>
      </c>
      <c r="E3412" s="127">
        <v>43841</v>
      </c>
      <c r="F3412" s="127">
        <v>43872</v>
      </c>
      <c r="G3412" s="129">
        <v>1485000</v>
      </c>
    </row>
    <row r="3413" spans="1:7" x14ac:dyDescent="0.35">
      <c r="A3413" s="125" t="s">
        <v>13043</v>
      </c>
      <c r="B3413" s="125" t="s">
        <v>13655</v>
      </c>
      <c r="C3413" s="125" t="s">
        <v>13656</v>
      </c>
      <c r="D3413" s="126" t="s">
        <v>13730</v>
      </c>
      <c r="E3413" s="127">
        <v>43857</v>
      </c>
      <c r="F3413" s="127">
        <v>43888</v>
      </c>
      <c r="G3413" s="129">
        <v>148500</v>
      </c>
    </row>
    <row r="3414" spans="1:7" x14ac:dyDescent="0.35">
      <c r="A3414" s="125" t="s">
        <v>13043</v>
      </c>
      <c r="B3414" s="125" t="s">
        <v>13731</v>
      </c>
      <c r="C3414" s="125" t="s">
        <v>13732</v>
      </c>
      <c r="D3414" s="126" t="s">
        <v>13733</v>
      </c>
      <c r="E3414" s="127">
        <v>43594</v>
      </c>
      <c r="F3414" s="127">
        <v>43625</v>
      </c>
      <c r="G3414" s="129">
        <v>2467694</v>
      </c>
    </row>
    <row r="3415" spans="1:7" x14ac:dyDescent="0.35">
      <c r="A3415" s="125" t="s">
        <v>13043</v>
      </c>
      <c r="B3415" s="125" t="s">
        <v>13731</v>
      </c>
      <c r="C3415" s="125" t="s">
        <v>13732</v>
      </c>
      <c r="D3415" s="126" t="s">
        <v>13734</v>
      </c>
      <c r="E3415" s="127">
        <v>43594</v>
      </c>
      <c r="F3415" s="127">
        <v>43625</v>
      </c>
      <c r="G3415" s="129">
        <v>3549096</v>
      </c>
    </row>
    <row r="3416" spans="1:7" x14ac:dyDescent="0.35">
      <c r="A3416" s="125" t="s">
        <v>13043</v>
      </c>
      <c r="B3416" s="125" t="s">
        <v>13731</v>
      </c>
      <c r="C3416" s="125" t="s">
        <v>13732</v>
      </c>
      <c r="D3416" s="126" t="s">
        <v>13735</v>
      </c>
      <c r="E3416" s="127">
        <v>43594</v>
      </c>
      <c r="F3416" s="127">
        <v>43625</v>
      </c>
      <c r="G3416" s="129">
        <v>6654555</v>
      </c>
    </row>
    <row r="3417" spans="1:7" x14ac:dyDescent="0.35">
      <c r="A3417" s="125" t="s">
        <v>13043</v>
      </c>
      <c r="B3417" s="125" t="s">
        <v>13731</v>
      </c>
      <c r="C3417" s="125" t="s">
        <v>13732</v>
      </c>
      <c r="D3417" s="126" t="s">
        <v>13736</v>
      </c>
      <c r="E3417" s="127">
        <v>43594</v>
      </c>
      <c r="F3417" s="127">
        <v>43625</v>
      </c>
      <c r="G3417" s="129">
        <v>5126472</v>
      </c>
    </row>
    <row r="3418" spans="1:7" x14ac:dyDescent="0.35">
      <c r="A3418" s="125" t="s">
        <v>13043</v>
      </c>
      <c r="B3418" s="125" t="s">
        <v>13731</v>
      </c>
      <c r="C3418" s="125" t="s">
        <v>13732</v>
      </c>
      <c r="D3418" s="126" t="s">
        <v>13737</v>
      </c>
      <c r="E3418" s="127">
        <v>43594</v>
      </c>
      <c r="F3418" s="127">
        <v>43625</v>
      </c>
      <c r="G3418" s="129">
        <v>5432790</v>
      </c>
    </row>
    <row r="3419" spans="1:7" x14ac:dyDescent="0.35">
      <c r="A3419" s="125" t="s">
        <v>13043</v>
      </c>
      <c r="B3419" s="125" t="s">
        <v>13731</v>
      </c>
      <c r="C3419" s="125" t="s">
        <v>13732</v>
      </c>
      <c r="D3419" s="126" t="s">
        <v>13738</v>
      </c>
      <c r="E3419" s="127">
        <v>43594</v>
      </c>
      <c r="F3419" s="127">
        <v>43625</v>
      </c>
      <c r="G3419" s="129">
        <v>6724080</v>
      </c>
    </row>
    <row r="3420" spans="1:7" x14ac:dyDescent="0.35">
      <c r="A3420" s="125" t="s">
        <v>13043</v>
      </c>
      <c r="B3420" s="125" t="s">
        <v>13731</v>
      </c>
      <c r="C3420" s="125" t="s">
        <v>13732</v>
      </c>
      <c r="D3420" s="126" t="s">
        <v>13739</v>
      </c>
      <c r="E3420" s="127">
        <v>43598</v>
      </c>
      <c r="F3420" s="127">
        <v>43629</v>
      </c>
      <c r="G3420" s="129">
        <v>9414963</v>
      </c>
    </row>
    <row r="3421" spans="1:7" x14ac:dyDescent="0.35">
      <c r="A3421" s="125" t="s">
        <v>13043</v>
      </c>
      <c r="B3421" s="125" t="s">
        <v>13731</v>
      </c>
      <c r="C3421" s="125" t="s">
        <v>13732</v>
      </c>
      <c r="D3421" s="126" t="s">
        <v>13740</v>
      </c>
      <c r="E3421" s="127">
        <v>43598</v>
      </c>
      <c r="F3421" s="127">
        <v>43629</v>
      </c>
      <c r="G3421" s="129">
        <v>9949500</v>
      </c>
    </row>
    <row r="3422" spans="1:7" x14ac:dyDescent="0.35">
      <c r="A3422" s="125" t="s">
        <v>13043</v>
      </c>
      <c r="B3422" s="125" t="s">
        <v>13731</v>
      </c>
      <c r="C3422" s="125" t="s">
        <v>13732</v>
      </c>
      <c r="D3422" s="126" t="s">
        <v>13741</v>
      </c>
      <c r="E3422" s="127">
        <v>43598</v>
      </c>
      <c r="F3422" s="127">
        <v>43629</v>
      </c>
      <c r="G3422" s="129">
        <v>11421960</v>
      </c>
    </row>
    <row r="3423" spans="1:7" x14ac:dyDescent="0.35">
      <c r="A3423" s="125" t="s">
        <v>13043</v>
      </c>
      <c r="B3423" s="125" t="s">
        <v>13731</v>
      </c>
      <c r="C3423" s="125" t="s">
        <v>13732</v>
      </c>
      <c r="D3423" s="126" t="s">
        <v>13742</v>
      </c>
      <c r="E3423" s="127">
        <v>43598</v>
      </c>
      <c r="F3423" s="127">
        <v>43629</v>
      </c>
      <c r="G3423" s="129">
        <v>2650386</v>
      </c>
    </row>
    <row r="3424" spans="1:7" x14ac:dyDescent="0.35">
      <c r="A3424" s="125" t="s">
        <v>13043</v>
      </c>
      <c r="B3424" s="125" t="s">
        <v>13731</v>
      </c>
      <c r="C3424" s="125" t="s">
        <v>13732</v>
      </c>
      <c r="D3424" s="126" t="s">
        <v>13743</v>
      </c>
      <c r="E3424" s="127">
        <v>43598</v>
      </c>
      <c r="F3424" s="127">
        <v>43629</v>
      </c>
      <c r="G3424" s="129">
        <v>1202749</v>
      </c>
    </row>
    <row r="3425" spans="1:7" x14ac:dyDescent="0.35">
      <c r="A3425" s="125" t="s">
        <v>13043</v>
      </c>
      <c r="B3425" s="125" t="s">
        <v>13731</v>
      </c>
      <c r="C3425" s="125" t="s">
        <v>13732</v>
      </c>
      <c r="D3425" s="126" t="s">
        <v>13744</v>
      </c>
      <c r="E3425" s="127">
        <v>43598</v>
      </c>
      <c r="F3425" s="127">
        <v>43629</v>
      </c>
      <c r="G3425" s="129">
        <v>680243</v>
      </c>
    </row>
    <row r="3426" spans="1:7" x14ac:dyDescent="0.35">
      <c r="A3426" s="125" t="s">
        <v>13043</v>
      </c>
      <c r="B3426" s="125" t="s">
        <v>13731</v>
      </c>
      <c r="C3426" s="125" t="s">
        <v>13732</v>
      </c>
      <c r="D3426" s="126" t="s">
        <v>13745</v>
      </c>
      <c r="E3426" s="127">
        <v>43598</v>
      </c>
      <c r="F3426" s="127">
        <v>43629</v>
      </c>
      <c r="G3426" s="129">
        <v>6129092</v>
      </c>
    </row>
    <row r="3427" spans="1:7" x14ac:dyDescent="0.35">
      <c r="A3427" s="125" t="s">
        <v>13043</v>
      </c>
      <c r="B3427" s="125" t="s">
        <v>13731</v>
      </c>
      <c r="C3427" s="125" t="s">
        <v>13732</v>
      </c>
      <c r="D3427" s="126" t="s">
        <v>13746</v>
      </c>
      <c r="E3427" s="127">
        <v>43599</v>
      </c>
      <c r="F3427" s="127">
        <v>43630</v>
      </c>
      <c r="G3427" s="129">
        <v>1301335</v>
      </c>
    </row>
    <row r="3428" spans="1:7" x14ac:dyDescent="0.35">
      <c r="A3428" s="125" t="s">
        <v>13043</v>
      </c>
      <c r="B3428" s="125" t="s">
        <v>13731</v>
      </c>
      <c r="C3428" s="125" t="s">
        <v>13732</v>
      </c>
      <c r="D3428" s="126" t="s">
        <v>13747</v>
      </c>
      <c r="E3428" s="127">
        <v>43599</v>
      </c>
      <c r="F3428" s="127">
        <v>43630</v>
      </c>
      <c r="G3428" s="129">
        <v>3667399</v>
      </c>
    </row>
    <row r="3429" spans="1:7" x14ac:dyDescent="0.35">
      <c r="A3429" s="125" t="s">
        <v>13043</v>
      </c>
      <c r="B3429" s="125" t="s">
        <v>13731</v>
      </c>
      <c r="C3429" s="125" t="s">
        <v>13732</v>
      </c>
      <c r="D3429" s="126" t="s">
        <v>13748</v>
      </c>
      <c r="E3429" s="127">
        <v>43599</v>
      </c>
      <c r="F3429" s="127">
        <v>43630</v>
      </c>
      <c r="G3429" s="129">
        <v>650668</v>
      </c>
    </row>
    <row r="3430" spans="1:7" x14ac:dyDescent="0.35">
      <c r="A3430" s="125" t="s">
        <v>13043</v>
      </c>
      <c r="B3430" s="125" t="s">
        <v>13731</v>
      </c>
      <c r="C3430" s="125" t="s">
        <v>13732</v>
      </c>
      <c r="D3430" s="126" t="s">
        <v>13749</v>
      </c>
      <c r="E3430" s="127">
        <v>43599</v>
      </c>
      <c r="F3430" s="127">
        <v>43630</v>
      </c>
      <c r="G3430" s="129">
        <v>6322965</v>
      </c>
    </row>
    <row r="3431" spans="1:7" x14ac:dyDescent="0.35">
      <c r="A3431" s="125" t="s">
        <v>13043</v>
      </c>
      <c r="B3431" s="125" t="s">
        <v>13731</v>
      </c>
      <c r="C3431" s="125" t="s">
        <v>13732</v>
      </c>
      <c r="D3431" s="126" t="s">
        <v>13750</v>
      </c>
      <c r="E3431" s="127">
        <v>43599</v>
      </c>
      <c r="F3431" s="127">
        <v>43630</v>
      </c>
      <c r="G3431" s="129">
        <v>11738359</v>
      </c>
    </row>
    <row r="3432" spans="1:7" x14ac:dyDescent="0.35">
      <c r="A3432" s="125" t="s">
        <v>13043</v>
      </c>
      <c r="B3432" s="125" t="s">
        <v>13731</v>
      </c>
      <c r="C3432" s="125" t="s">
        <v>13732</v>
      </c>
      <c r="D3432" s="126" t="s">
        <v>13751</v>
      </c>
      <c r="E3432" s="127">
        <v>43601</v>
      </c>
      <c r="F3432" s="127">
        <v>43632</v>
      </c>
      <c r="G3432" s="129">
        <v>4237621</v>
      </c>
    </row>
    <row r="3433" spans="1:7" x14ac:dyDescent="0.35">
      <c r="A3433" s="125" t="s">
        <v>13043</v>
      </c>
      <c r="B3433" s="125" t="s">
        <v>13731</v>
      </c>
      <c r="C3433" s="125" t="s">
        <v>13732</v>
      </c>
      <c r="D3433" s="126" t="s">
        <v>13752</v>
      </c>
      <c r="E3433" s="127">
        <v>43602</v>
      </c>
      <c r="F3433" s="127">
        <v>43633</v>
      </c>
      <c r="G3433" s="129">
        <v>20547420</v>
      </c>
    </row>
    <row r="3434" spans="1:7" x14ac:dyDescent="0.35">
      <c r="A3434" s="125" t="s">
        <v>13043</v>
      </c>
      <c r="B3434" s="125" t="s">
        <v>13731</v>
      </c>
      <c r="C3434" s="125" t="s">
        <v>13732</v>
      </c>
      <c r="D3434" s="126" t="s">
        <v>13753</v>
      </c>
      <c r="E3434" s="127">
        <v>43602</v>
      </c>
      <c r="F3434" s="127">
        <v>43633</v>
      </c>
      <c r="G3434" s="129">
        <v>10179004</v>
      </c>
    </row>
    <row r="3435" spans="1:7" x14ac:dyDescent="0.35">
      <c r="A3435" s="125" t="s">
        <v>13043</v>
      </c>
      <c r="B3435" s="125" t="s">
        <v>13731</v>
      </c>
      <c r="C3435" s="125" t="s">
        <v>13732</v>
      </c>
      <c r="D3435" s="126" t="s">
        <v>13754</v>
      </c>
      <c r="E3435" s="127">
        <v>43602</v>
      </c>
      <c r="F3435" s="127">
        <v>43633</v>
      </c>
      <c r="G3435" s="129">
        <v>10304547</v>
      </c>
    </row>
    <row r="3436" spans="1:7" x14ac:dyDescent="0.35">
      <c r="A3436" s="125" t="s">
        <v>13043</v>
      </c>
      <c r="B3436" s="125" t="s">
        <v>13731</v>
      </c>
      <c r="C3436" s="125" t="s">
        <v>13732</v>
      </c>
      <c r="D3436" s="126" t="s">
        <v>13755</v>
      </c>
      <c r="E3436" s="127">
        <v>43602</v>
      </c>
      <c r="F3436" s="127">
        <v>43633</v>
      </c>
      <c r="G3436" s="129">
        <v>4584249</v>
      </c>
    </row>
    <row r="3437" spans="1:7" x14ac:dyDescent="0.35">
      <c r="A3437" s="125" t="s">
        <v>13043</v>
      </c>
      <c r="B3437" s="125" t="s">
        <v>13731</v>
      </c>
      <c r="C3437" s="125" t="s">
        <v>13732</v>
      </c>
      <c r="D3437" s="126" t="s">
        <v>13756</v>
      </c>
      <c r="E3437" s="127">
        <v>43602</v>
      </c>
      <c r="F3437" s="127">
        <v>43633</v>
      </c>
      <c r="G3437" s="129">
        <v>3556080</v>
      </c>
    </row>
    <row r="3438" spans="1:7" x14ac:dyDescent="0.35">
      <c r="A3438" s="125" t="s">
        <v>13043</v>
      </c>
      <c r="B3438" s="125" t="s">
        <v>13731</v>
      </c>
      <c r="C3438" s="125" t="s">
        <v>13732</v>
      </c>
      <c r="D3438" s="126" t="s">
        <v>13757</v>
      </c>
      <c r="E3438" s="127">
        <v>43602</v>
      </c>
      <c r="F3438" s="127">
        <v>43633</v>
      </c>
      <c r="G3438" s="129">
        <v>433778</v>
      </c>
    </row>
    <row r="3439" spans="1:7" x14ac:dyDescent="0.35">
      <c r="A3439" s="125" t="s">
        <v>13043</v>
      </c>
      <c r="B3439" s="125" t="s">
        <v>13731</v>
      </c>
      <c r="C3439" s="125" t="s">
        <v>13732</v>
      </c>
      <c r="D3439" s="126" t="s">
        <v>13758</v>
      </c>
      <c r="E3439" s="127">
        <v>43602</v>
      </c>
      <c r="F3439" s="127">
        <v>43633</v>
      </c>
      <c r="G3439" s="129">
        <v>246465</v>
      </c>
    </row>
    <row r="3440" spans="1:7" x14ac:dyDescent="0.35">
      <c r="A3440" s="125" t="s">
        <v>13043</v>
      </c>
      <c r="B3440" s="125" t="s">
        <v>13731</v>
      </c>
      <c r="C3440" s="125" t="s">
        <v>13732</v>
      </c>
      <c r="D3440" s="126" t="s">
        <v>13759</v>
      </c>
      <c r="E3440" s="127">
        <v>43608</v>
      </c>
      <c r="F3440" s="127">
        <v>43639</v>
      </c>
      <c r="G3440" s="129">
        <v>8038071</v>
      </c>
    </row>
    <row r="3441" spans="1:7" x14ac:dyDescent="0.35">
      <c r="A3441" s="125" t="s">
        <v>13043</v>
      </c>
      <c r="B3441" s="125" t="s">
        <v>13731</v>
      </c>
      <c r="C3441" s="125" t="s">
        <v>13732</v>
      </c>
      <c r="D3441" s="126" t="s">
        <v>13760</v>
      </c>
      <c r="E3441" s="127">
        <v>43608</v>
      </c>
      <c r="F3441" s="127">
        <v>43639</v>
      </c>
      <c r="G3441" s="129">
        <v>2368080</v>
      </c>
    </row>
    <row r="3442" spans="1:7" x14ac:dyDescent="0.35">
      <c r="A3442" s="125" t="s">
        <v>13043</v>
      </c>
      <c r="B3442" s="125" t="s">
        <v>13731</v>
      </c>
      <c r="C3442" s="125" t="s">
        <v>13732</v>
      </c>
      <c r="D3442" s="126" t="s">
        <v>13761</v>
      </c>
      <c r="E3442" s="127">
        <v>43622</v>
      </c>
      <c r="F3442" s="127">
        <v>43652</v>
      </c>
      <c r="G3442" s="129">
        <v>8147949</v>
      </c>
    </row>
    <row r="3443" spans="1:7" x14ac:dyDescent="0.35">
      <c r="A3443" s="125" t="s">
        <v>13043</v>
      </c>
      <c r="B3443" s="125" t="s">
        <v>13731</v>
      </c>
      <c r="C3443" s="125" t="s">
        <v>13732</v>
      </c>
      <c r="D3443" s="126" t="s">
        <v>13762</v>
      </c>
      <c r="E3443" s="127">
        <v>43622</v>
      </c>
      <c r="F3443" s="127">
        <v>43652</v>
      </c>
      <c r="G3443" s="129">
        <v>6727380</v>
      </c>
    </row>
    <row r="3444" spans="1:7" x14ac:dyDescent="0.35">
      <c r="A3444" s="125" t="s">
        <v>13043</v>
      </c>
      <c r="B3444" s="125" t="s">
        <v>126</v>
      </c>
      <c r="C3444" s="125" t="s">
        <v>127</v>
      </c>
      <c r="D3444" s="126" t="s">
        <v>13763</v>
      </c>
      <c r="E3444" s="127">
        <v>43843</v>
      </c>
      <c r="F3444" s="127">
        <v>43874</v>
      </c>
      <c r="G3444" s="129">
        <v>11008470.75</v>
      </c>
    </row>
    <row r="3445" spans="1:7" x14ac:dyDescent="0.35">
      <c r="A3445" s="125" t="s">
        <v>13043</v>
      </c>
      <c r="B3445" s="125" t="s">
        <v>126</v>
      </c>
      <c r="C3445" s="125" t="s">
        <v>127</v>
      </c>
      <c r="D3445" s="126" t="s">
        <v>13764</v>
      </c>
      <c r="E3445" s="127">
        <v>43843</v>
      </c>
      <c r="F3445" s="127">
        <v>43874</v>
      </c>
      <c r="G3445" s="129">
        <v>18892371</v>
      </c>
    </row>
    <row r="3446" spans="1:7" x14ac:dyDescent="0.35">
      <c r="A3446" s="125" t="s">
        <v>13043</v>
      </c>
      <c r="B3446" s="125" t="s">
        <v>126</v>
      </c>
      <c r="C3446" s="125" t="s">
        <v>127</v>
      </c>
      <c r="D3446" s="126" t="s">
        <v>13765</v>
      </c>
      <c r="E3446" s="127">
        <v>44034</v>
      </c>
      <c r="F3446" s="127">
        <v>44065</v>
      </c>
      <c r="G3446" s="129">
        <v>9187854</v>
      </c>
    </row>
    <row r="3447" spans="1:7" x14ac:dyDescent="0.35">
      <c r="A3447" s="125" t="s">
        <v>13043</v>
      </c>
      <c r="B3447" s="125" t="s">
        <v>13766</v>
      </c>
      <c r="C3447" s="125" t="s">
        <v>13767</v>
      </c>
      <c r="D3447" s="126" t="s">
        <v>13768</v>
      </c>
      <c r="E3447" s="127">
        <v>43568</v>
      </c>
      <c r="F3447" s="127">
        <v>43598</v>
      </c>
      <c r="G3447" s="129">
        <v>3077840</v>
      </c>
    </row>
    <row r="3448" spans="1:7" x14ac:dyDescent="0.35">
      <c r="A3448" s="125" t="s">
        <v>13043</v>
      </c>
      <c r="B3448" s="125" t="s">
        <v>13766</v>
      </c>
      <c r="C3448" s="125" t="s">
        <v>13767</v>
      </c>
      <c r="D3448" s="126" t="s">
        <v>13769</v>
      </c>
      <c r="E3448" s="127">
        <v>43568</v>
      </c>
      <c r="F3448" s="127">
        <v>43598</v>
      </c>
      <c r="G3448" s="129">
        <v>2871000</v>
      </c>
    </row>
    <row r="3449" spans="1:7" x14ac:dyDescent="0.35">
      <c r="A3449" s="125" t="s">
        <v>13043</v>
      </c>
      <c r="B3449" s="125" t="s">
        <v>13766</v>
      </c>
      <c r="C3449" s="125" t="s">
        <v>13767</v>
      </c>
      <c r="D3449" s="126" t="s">
        <v>13770</v>
      </c>
      <c r="E3449" s="127">
        <v>43568</v>
      </c>
      <c r="F3449" s="127">
        <v>43598</v>
      </c>
      <c r="G3449" s="129">
        <v>3267000</v>
      </c>
    </row>
    <row r="3450" spans="1:7" x14ac:dyDescent="0.35">
      <c r="A3450" s="125" t="s">
        <v>13043</v>
      </c>
      <c r="B3450" s="125" t="s">
        <v>13766</v>
      </c>
      <c r="C3450" s="125" t="s">
        <v>13767</v>
      </c>
      <c r="D3450" s="126" t="s">
        <v>13771</v>
      </c>
      <c r="E3450" s="127">
        <v>43568</v>
      </c>
      <c r="F3450" s="127">
        <v>43598</v>
      </c>
      <c r="G3450" s="129">
        <v>891000</v>
      </c>
    </row>
    <row r="3451" spans="1:7" x14ac:dyDescent="0.35">
      <c r="A3451" s="125" t="s">
        <v>13043</v>
      </c>
      <c r="B3451" s="125" t="s">
        <v>13766</v>
      </c>
      <c r="C3451" s="125" t="s">
        <v>13767</v>
      </c>
      <c r="D3451" s="126" t="s">
        <v>13772</v>
      </c>
      <c r="E3451" s="127">
        <v>43568</v>
      </c>
      <c r="F3451" s="127">
        <v>43598</v>
      </c>
      <c r="G3451" s="129">
        <v>2634984</v>
      </c>
    </row>
    <row r="3452" spans="1:7" x14ac:dyDescent="0.35">
      <c r="A3452" s="125" t="s">
        <v>13043</v>
      </c>
      <c r="B3452" s="125" t="s">
        <v>13766</v>
      </c>
      <c r="C3452" s="125" t="s">
        <v>13767</v>
      </c>
      <c r="D3452" s="126" t="s">
        <v>13773</v>
      </c>
      <c r="E3452" s="127">
        <v>43568</v>
      </c>
      <c r="F3452" s="127">
        <v>43598</v>
      </c>
      <c r="G3452" s="129">
        <v>5568948</v>
      </c>
    </row>
    <row r="3453" spans="1:7" x14ac:dyDescent="0.35">
      <c r="A3453" s="125" t="s">
        <v>13043</v>
      </c>
      <c r="B3453" s="125" t="s">
        <v>13766</v>
      </c>
      <c r="C3453" s="125" t="s">
        <v>13767</v>
      </c>
      <c r="D3453" s="126" t="s">
        <v>13774</v>
      </c>
      <c r="E3453" s="127">
        <v>43568</v>
      </c>
      <c r="F3453" s="127">
        <v>43598</v>
      </c>
      <c r="G3453" s="129">
        <v>316800</v>
      </c>
    </row>
    <row r="3454" spans="1:7" x14ac:dyDescent="0.35">
      <c r="A3454" s="125" t="s">
        <v>13043</v>
      </c>
      <c r="B3454" s="125" t="s">
        <v>13766</v>
      </c>
      <c r="C3454" s="125" t="s">
        <v>13767</v>
      </c>
      <c r="D3454" s="126" t="s">
        <v>13775</v>
      </c>
      <c r="E3454" s="127">
        <v>43568</v>
      </c>
      <c r="F3454" s="127">
        <v>43598</v>
      </c>
      <c r="G3454" s="129">
        <v>950400</v>
      </c>
    </row>
    <row r="3455" spans="1:7" x14ac:dyDescent="0.35">
      <c r="A3455" s="125" t="s">
        <v>13043</v>
      </c>
      <c r="B3455" s="125" t="s">
        <v>13766</v>
      </c>
      <c r="C3455" s="125" t="s">
        <v>13767</v>
      </c>
      <c r="D3455" s="126" t="s">
        <v>13776</v>
      </c>
      <c r="E3455" s="127">
        <v>43568</v>
      </c>
      <c r="F3455" s="127">
        <v>43598</v>
      </c>
      <c r="G3455" s="129">
        <v>831600</v>
      </c>
    </row>
    <row r="3456" spans="1:7" x14ac:dyDescent="0.35">
      <c r="A3456" s="125" t="s">
        <v>13043</v>
      </c>
      <c r="B3456" s="125" t="s">
        <v>13766</v>
      </c>
      <c r="C3456" s="125" t="s">
        <v>13767</v>
      </c>
      <c r="D3456" s="126" t="s">
        <v>13777</v>
      </c>
      <c r="E3456" s="127">
        <v>43568</v>
      </c>
      <c r="F3456" s="127">
        <v>43598</v>
      </c>
      <c r="G3456" s="129">
        <v>950400</v>
      </c>
    </row>
    <row r="3457" spans="1:7" x14ac:dyDescent="0.35">
      <c r="A3457" s="125" t="s">
        <v>13043</v>
      </c>
      <c r="B3457" s="125" t="s">
        <v>13766</v>
      </c>
      <c r="C3457" s="125" t="s">
        <v>13767</v>
      </c>
      <c r="D3457" s="126" t="s">
        <v>13778</v>
      </c>
      <c r="E3457" s="127">
        <v>43568</v>
      </c>
      <c r="F3457" s="127">
        <v>43598</v>
      </c>
      <c r="G3457" s="129">
        <v>831600</v>
      </c>
    </row>
    <row r="3458" spans="1:7" x14ac:dyDescent="0.35">
      <c r="A3458" s="125" t="s">
        <v>13043</v>
      </c>
      <c r="B3458" s="125" t="s">
        <v>13766</v>
      </c>
      <c r="C3458" s="125" t="s">
        <v>13767</v>
      </c>
      <c r="D3458" s="126" t="s">
        <v>13779</v>
      </c>
      <c r="E3458" s="127">
        <v>43568</v>
      </c>
      <c r="F3458" s="127">
        <v>43598</v>
      </c>
      <c r="G3458" s="129">
        <v>693000</v>
      </c>
    </row>
    <row r="3459" spans="1:7" x14ac:dyDescent="0.35">
      <c r="A3459" s="125" t="s">
        <v>13043</v>
      </c>
      <c r="B3459" s="125" t="s">
        <v>13766</v>
      </c>
      <c r="C3459" s="125" t="s">
        <v>13767</v>
      </c>
      <c r="D3459" s="126" t="s">
        <v>13780</v>
      </c>
      <c r="E3459" s="127">
        <v>43568</v>
      </c>
      <c r="F3459" s="127">
        <v>43598</v>
      </c>
      <c r="G3459" s="129">
        <v>950400</v>
      </c>
    </row>
    <row r="3460" spans="1:7" x14ac:dyDescent="0.35">
      <c r="A3460" s="125" t="s">
        <v>13043</v>
      </c>
      <c r="B3460" s="125" t="s">
        <v>13766</v>
      </c>
      <c r="C3460" s="125" t="s">
        <v>13767</v>
      </c>
      <c r="D3460" s="126" t="s">
        <v>13781</v>
      </c>
      <c r="E3460" s="127">
        <v>43571</v>
      </c>
      <c r="F3460" s="127">
        <v>43601</v>
      </c>
      <c r="G3460" s="129">
        <v>950400</v>
      </c>
    </row>
    <row r="3461" spans="1:7" x14ac:dyDescent="0.35">
      <c r="A3461" s="125" t="s">
        <v>13043</v>
      </c>
      <c r="B3461" s="125" t="s">
        <v>13766</v>
      </c>
      <c r="C3461" s="125" t="s">
        <v>13767</v>
      </c>
      <c r="D3461" s="126" t="s">
        <v>13782</v>
      </c>
      <c r="E3461" s="127">
        <v>43571</v>
      </c>
      <c r="F3461" s="127">
        <v>43601</v>
      </c>
      <c r="G3461" s="129">
        <v>1465200</v>
      </c>
    </row>
    <row r="3462" spans="1:7" x14ac:dyDescent="0.35">
      <c r="A3462" s="125" t="s">
        <v>13043</v>
      </c>
      <c r="B3462" s="125" t="s">
        <v>13766</v>
      </c>
      <c r="C3462" s="125" t="s">
        <v>13767</v>
      </c>
      <c r="D3462" s="126" t="s">
        <v>13783</v>
      </c>
      <c r="E3462" s="127">
        <v>43571</v>
      </c>
      <c r="F3462" s="127">
        <v>43601</v>
      </c>
      <c r="G3462" s="129">
        <v>2970000</v>
      </c>
    </row>
    <row r="3463" spans="1:7" x14ac:dyDescent="0.35">
      <c r="A3463" s="125" t="s">
        <v>13043</v>
      </c>
      <c r="B3463" s="125" t="s">
        <v>13766</v>
      </c>
      <c r="C3463" s="125" t="s">
        <v>13767</v>
      </c>
      <c r="D3463" s="126" t="s">
        <v>13784</v>
      </c>
      <c r="E3463" s="127">
        <v>43571</v>
      </c>
      <c r="F3463" s="127">
        <v>43601</v>
      </c>
      <c r="G3463" s="129">
        <v>950400</v>
      </c>
    </row>
    <row r="3464" spans="1:7" x14ac:dyDescent="0.35">
      <c r="A3464" s="125" t="s">
        <v>13043</v>
      </c>
      <c r="B3464" s="125" t="s">
        <v>13766</v>
      </c>
      <c r="C3464" s="125" t="s">
        <v>13767</v>
      </c>
      <c r="D3464" s="126" t="s">
        <v>13785</v>
      </c>
      <c r="E3464" s="127">
        <v>43571</v>
      </c>
      <c r="F3464" s="127">
        <v>43601</v>
      </c>
      <c r="G3464" s="129">
        <v>930600</v>
      </c>
    </row>
    <row r="3465" spans="1:7" x14ac:dyDescent="0.35">
      <c r="A3465" s="125" t="s">
        <v>13043</v>
      </c>
      <c r="B3465" s="125" t="s">
        <v>13766</v>
      </c>
      <c r="C3465" s="125" t="s">
        <v>13767</v>
      </c>
      <c r="D3465" s="126" t="s">
        <v>13786</v>
      </c>
      <c r="E3465" s="127">
        <v>43571</v>
      </c>
      <c r="F3465" s="127">
        <v>43601</v>
      </c>
      <c r="G3465" s="129">
        <v>3267000</v>
      </c>
    </row>
    <row r="3466" spans="1:7" x14ac:dyDescent="0.35">
      <c r="A3466" s="125" t="s">
        <v>13043</v>
      </c>
      <c r="B3466" s="125" t="s">
        <v>13766</v>
      </c>
      <c r="C3466" s="125" t="s">
        <v>13767</v>
      </c>
      <c r="D3466" s="126" t="s">
        <v>13787</v>
      </c>
      <c r="E3466" s="127">
        <v>43571</v>
      </c>
      <c r="F3466" s="127">
        <v>43601</v>
      </c>
      <c r="G3466" s="129">
        <v>3433320</v>
      </c>
    </row>
    <row r="3467" spans="1:7" x14ac:dyDescent="0.35">
      <c r="A3467" s="125" t="s">
        <v>13043</v>
      </c>
      <c r="B3467" s="125" t="s">
        <v>13766</v>
      </c>
      <c r="C3467" s="125" t="s">
        <v>13767</v>
      </c>
      <c r="D3467" s="126" t="s">
        <v>13788</v>
      </c>
      <c r="E3467" s="127">
        <v>43571</v>
      </c>
      <c r="F3467" s="127">
        <v>43601</v>
      </c>
      <c r="G3467" s="129">
        <v>554400</v>
      </c>
    </row>
    <row r="3468" spans="1:7" x14ac:dyDescent="0.35">
      <c r="A3468" s="125" t="s">
        <v>13043</v>
      </c>
      <c r="B3468" s="125" t="s">
        <v>13766</v>
      </c>
      <c r="C3468" s="125" t="s">
        <v>13767</v>
      </c>
      <c r="D3468" s="126" t="s">
        <v>13789</v>
      </c>
      <c r="E3468" s="127">
        <v>43571</v>
      </c>
      <c r="F3468" s="127">
        <v>43601</v>
      </c>
      <c r="G3468" s="129">
        <v>554400</v>
      </c>
    </row>
    <row r="3469" spans="1:7" x14ac:dyDescent="0.35">
      <c r="A3469" s="125" t="s">
        <v>13043</v>
      </c>
      <c r="B3469" s="125" t="s">
        <v>13766</v>
      </c>
      <c r="C3469" s="125" t="s">
        <v>13767</v>
      </c>
      <c r="D3469" s="126" t="s">
        <v>13790</v>
      </c>
      <c r="E3469" s="127">
        <v>43571</v>
      </c>
      <c r="F3469" s="127">
        <v>43601</v>
      </c>
      <c r="G3469" s="129">
        <v>633600</v>
      </c>
    </row>
    <row r="3470" spans="1:7" x14ac:dyDescent="0.35">
      <c r="A3470" s="125" t="s">
        <v>13043</v>
      </c>
      <c r="B3470" s="125" t="s">
        <v>13766</v>
      </c>
      <c r="C3470" s="125" t="s">
        <v>13767</v>
      </c>
      <c r="D3470" s="126" t="s">
        <v>13791</v>
      </c>
      <c r="E3470" s="127">
        <v>43571</v>
      </c>
      <c r="F3470" s="127">
        <v>43601</v>
      </c>
      <c r="G3470" s="129">
        <v>792000</v>
      </c>
    </row>
    <row r="3471" spans="1:7" x14ac:dyDescent="0.35">
      <c r="A3471" s="125" t="s">
        <v>13043</v>
      </c>
      <c r="B3471" s="125" t="s">
        <v>13766</v>
      </c>
      <c r="C3471" s="125" t="s">
        <v>13767</v>
      </c>
      <c r="D3471" s="126" t="s">
        <v>13792</v>
      </c>
      <c r="E3471" s="127">
        <v>43571</v>
      </c>
      <c r="F3471" s="127">
        <v>43601</v>
      </c>
      <c r="G3471" s="129">
        <v>2633400</v>
      </c>
    </row>
    <row r="3472" spans="1:7" x14ac:dyDescent="0.35">
      <c r="A3472" s="125" t="s">
        <v>13043</v>
      </c>
      <c r="B3472" s="125" t="s">
        <v>13766</v>
      </c>
      <c r="C3472" s="125" t="s">
        <v>13767</v>
      </c>
      <c r="D3472" s="126" t="s">
        <v>13793</v>
      </c>
      <c r="E3472" s="127">
        <v>43571</v>
      </c>
      <c r="F3472" s="127">
        <v>43601</v>
      </c>
      <c r="G3472" s="129">
        <v>99000</v>
      </c>
    </row>
    <row r="3473" spans="1:7" x14ac:dyDescent="0.35">
      <c r="A3473" s="125" t="s">
        <v>13043</v>
      </c>
      <c r="B3473" s="125" t="s">
        <v>13766</v>
      </c>
      <c r="C3473" s="125" t="s">
        <v>13767</v>
      </c>
      <c r="D3473" s="126" t="s">
        <v>13794</v>
      </c>
      <c r="E3473" s="127">
        <v>43571</v>
      </c>
      <c r="F3473" s="127">
        <v>43601</v>
      </c>
      <c r="G3473" s="129">
        <v>3141270</v>
      </c>
    </row>
    <row r="3474" spans="1:7" x14ac:dyDescent="0.35">
      <c r="A3474" s="125" t="s">
        <v>13043</v>
      </c>
      <c r="B3474" s="125" t="s">
        <v>13766</v>
      </c>
      <c r="C3474" s="125" t="s">
        <v>13767</v>
      </c>
      <c r="D3474" s="126" t="s">
        <v>13795</v>
      </c>
      <c r="E3474" s="127">
        <v>43571</v>
      </c>
      <c r="F3474" s="127">
        <v>43601</v>
      </c>
      <c r="G3474" s="129">
        <v>192060</v>
      </c>
    </row>
    <row r="3475" spans="1:7" x14ac:dyDescent="0.35">
      <c r="A3475" s="125" t="s">
        <v>13043</v>
      </c>
      <c r="B3475" s="125" t="s">
        <v>13766</v>
      </c>
      <c r="C3475" s="125" t="s">
        <v>13767</v>
      </c>
      <c r="D3475" s="126" t="s">
        <v>13796</v>
      </c>
      <c r="E3475" s="127">
        <v>43571</v>
      </c>
      <c r="F3475" s="127">
        <v>43601</v>
      </c>
      <c r="G3475" s="129">
        <v>1238490</v>
      </c>
    </row>
    <row r="3476" spans="1:7" x14ac:dyDescent="0.35">
      <c r="A3476" s="125" t="s">
        <v>13043</v>
      </c>
      <c r="B3476" s="125" t="s">
        <v>13766</v>
      </c>
      <c r="C3476" s="125" t="s">
        <v>13767</v>
      </c>
      <c r="D3476" s="126" t="s">
        <v>13797</v>
      </c>
      <c r="E3476" s="127">
        <v>43592</v>
      </c>
      <c r="F3476" s="127">
        <v>43623</v>
      </c>
      <c r="G3476" s="129">
        <v>5645574</v>
      </c>
    </row>
    <row r="3477" spans="1:7" x14ac:dyDescent="0.35">
      <c r="A3477" s="125" t="s">
        <v>13043</v>
      </c>
      <c r="B3477" s="125" t="s">
        <v>13766</v>
      </c>
      <c r="C3477" s="125" t="s">
        <v>13767</v>
      </c>
      <c r="D3477" s="126" t="s">
        <v>13798</v>
      </c>
      <c r="E3477" s="127">
        <v>43592</v>
      </c>
      <c r="F3477" s="127">
        <v>43623</v>
      </c>
      <c r="G3477" s="129">
        <v>2970000</v>
      </c>
    </row>
    <row r="3478" spans="1:7" x14ac:dyDescent="0.35">
      <c r="A3478" s="125" t="s">
        <v>13043</v>
      </c>
      <c r="B3478" s="125" t="s">
        <v>13766</v>
      </c>
      <c r="C3478" s="125" t="s">
        <v>13767</v>
      </c>
      <c r="D3478" s="126" t="s">
        <v>13799</v>
      </c>
      <c r="E3478" s="127">
        <v>43592</v>
      </c>
      <c r="F3478" s="127">
        <v>43623</v>
      </c>
      <c r="G3478" s="129">
        <v>1168200</v>
      </c>
    </row>
    <row r="3479" spans="1:7" x14ac:dyDescent="0.35">
      <c r="A3479" s="125" t="s">
        <v>13043</v>
      </c>
      <c r="B3479" s="125" t="s">
        <v>13766</v>
      </c>
      <c r="C3479" s="125" t="s">
        <v>13767</v>
      </c>
      <c r="D3479" s="126" t="s">
        <v>13800</v>
      </c>
      <c r="E3479" s="127">
        <v>43592</v>
      </c>
      <c r="F3479" s="127">
        <v>43623</v>
      </c>
      <c r="G3479" s="129">
        <v>792000</v>
      </c>
    </row>
    <row r="3480" spans="1:7" x14ac:dyDescent="0.35">
      <c r="A3480" s="125" t="s">
        <v>13043</v>
      </c>
      <c r="B3480" s="125" t="s">
        <v>13766</v>
      </c>
      <c r="C3480" s="125" t="s">
        <v>13767</v>
      </c>
      <c r="D3480" s="126" t="s">
        <v>13801</v>
      </c>
      <c r="E3480" s="127">
        <v>43592</v>
      </c>
      <c r="F3480" s="127">
        <v>43623</v>
      </c>
      <c r="G3480" s="129">
        <v>554400</v>
      </c>
    </row>
    <row r="3481" spans="1:7" x14ac:dyDescent="0.35">
      <c r="A3481" s="125" t="s">
        <v>13043</v>
      </c>
      <c r="B3481" s="125" t="s">
        <v>13766</v>
      </c>
      <c r="C3481" s="125" t="s">
        <v>13767</v>
      </c>
      <c r="D3481" s="126" t="s">
        <v>13802</v>
      </c>
      <c r="E3481" s="127">
        <v>43592</v>
      </c>
      <c r="F3481" s="127">
        <v>43623</v>
      </c>
      <c r="G3481" s="129">
        <v>831600</v>
      </c>
    </row>
    <row r="3482" spans="1:7" x14ac:dyDescent="0.35">
      <c r="A3482" s="125" t="s">
        <v>13043</v>
      </c>
      <c r="B3482" s="125" t="s">
        <v>13766</v>
      </c>
      <c r="C3482" s="125" t="s">
        <v>13767</v>
      </c>
      <c r="D3482" s="126" t="s">
        <v>13803</v>
      </c>
      <c r="E3482" s="127">
        <v>43592</v>
      </c>
      <c r="F3482" s="127">
        <v>43623</v>
      </c>
      <c r="G3482" s="129">
        <v>1716660</v>
      </c>
    </row>
    <row r="3483" spans="1:7" x14ac:dyDescent="0.35">
      <c r="A3483" s="125" t="s">
        <v>13043</v>
      </c>
      <c r="B3483" s="125" t="s">
        <v>13766</v>
      </c>
      <c r="C3483" s="125" t="s">
        <v>13767</v>
      </c>
      <c r="D3483" s="126" t="s">
        <v>13804</v>
      </c>
      <c r="E3483" s="127">
        <v>43592</v>
      </c>
      <c r="F3483" s="127">
        <v>43623</v>
      </c>
      <c r="G3483" s="129">
        <v>2178000</v>
      </c>
    </row>
    <row r="3484" spans="1:7" x14ac:dyDescent="0.35">
      <c r="A3484" s="125" t="s">
        <v>13043</v>
      </c>
      <c r="B3484" s="125" t="s">
        <v>13766</v>
      </c>
      <c r="C3484" s="125" t="s">
        <v>13767</v>
      </c>
      <c r="D3484" s="126" t="s">
        <v>13805</v>
      </c>
      <c r="E3484" s="127">
        <v>43592</v>
      </c>
      <c r="F3484" s="127">
        <v>43623</v>
      </c>
      <c r="G3484" s="129">
        <v>3433320</v>
      </c>
    </row>
    <row r="3485" spans="1:7" x14ac:dyDescent="0.35">
      <c r="A3485" s="125" t="s">
        <v>13043</v>
      </c>
      <c r="B3485" s="125" t="s">
        <v>13766</v>
      </c>
      <c r="C3485" s="125" t="s">
        <v>13767</v>
      </c>
      <c r="D3485" s="126" t="s">
        <v>13806</v>
      </c>
      <c r="E3485" s="127">
        <v>43592</v>
      </c>
      <c r="F3485" s="127">
        <v>43623</v>
      </c>
      <c r="G3485" s="129">
        <v>3267000</v>
      </c>
    </row>
    <row r="3486" spans="1:7" x14ac:dyDescent="0.35">
      <c r="A3486" s="125" t="s">
        <v>13043</v>
      </c>
      <c r="B3486" s="125" t="s">
        <v>13766</v>
      </c>
      <c r="C3486" s="125" t="s">
        <v>13767</v>
      </c>
      <c r="D3486" s="126" t="s">
        <v>13807</v>
      </c>
      <c r="E3486" s="127">
        <v>43592</v>
      </c>
      <c r="F3486" s="127">
        <v>43623</v>
      </c>
      <c r="G3486" s="129">
        <v>950400</v>
      </c>
    </row>
    <row r="3487" spans="1:7" x14ac:dyDescent="0.35">
      <c r="A3487" s="125" t="s">
        <v>13043</v>
      </c>
      <c r="B3487" s="125" t="s">
        <v>13766</v>
      </c>
      <c r="C3487" s="125" t="s">
        <v>13767</v>
      </c>
      <c r="D3487" s="126" t="s">
        <v>13808</v>
      </c>
      <c r="E3487" s="127">
        <v>43592</v>
      </c>
      <c r="F3487" s="127">
        <v>43623</v>
      </c>
      <c r="G3487" s="129">
        <v>475200</v>
      </c>
    </row>
    <row r="3488" spans="1:7" x14ac:dyDescent="0.35">
      <c r="A3488" s="125" t="s">
        <v>13043</v>
      </c>
      <c r="B3488" s="125" t="s">
        <v>13766</v>
      </c>
      <c r="C3488" s="125" t="s">
        <v>13767</v>
      </c>
      <c r="D3488" s="126" t="s">
        <v>13809</v>
      </c>
      <c r="E3488" s="127">
        <v>43592</v>
      </c>
      <c r="F3488" s="127">
        <v>43623</v>
      </c>
      <c r="G3488" s="129">
        <v>693000</v>
      </c>
    </row>
    <row r="3489" spans="1:7" x14ac:dyDescent="0.35">
      <c r="A3489" s="125" t="s">
        <v>13043</v>
      </c>
      <c r="B3489" s="125" t="s">
        <v>13766</v>
      </c>
      <c r="C3489" s="125" t="s">
        <v>13767</v>
      </c>
      <c r="D3489" s="126" t="s">
        <v>13810</v>
      </c>
      <c r="E3489" s="127">
        <v>43592</v>
      </c>
      <c r="F3489" s="127">
        <v>43623</v>
      </c>
      <c r="G3489" s="129">
        <v>693000</v>
      </c>
    </row>
    <row r="3490" spans="1:7" x14ac:dyDescent="0.35">
      <c r="A3490" s="125" t="s">
        <v>13043</v>
      </c>
      <c r="B3490" s="125" t="s">
        <v>13766</v>
      </c>
      <c r="C3490" s="125" t="s">
        <v>13767</v>
      </c>
      <c r="D3490" s="126" t="s">
        <v>13811</v>
      </c>
      <c r="E3490" s="127">
        <v>43592</v>
      </c>
      <c r="F3490" s="127">
        <v>43623</v>
      </c>
      <c r="G3490" s="129">
        <v>792000</v>
      </c>
    </row>
    <row r="3491" spans="1:7" x14ac:dyDescent="0.35">
      <c r="A3491" s="125" t="s">
        <v>13043</v>
      </c>
      <c r="B3491" s="125" t="s">
        <v>13766</v>
      </c>
      <c r="C3491" s="125" t="s">
        <v>13767</v>
      </c>
      <c r="D3491" s="126" t="s">
        <v>13812</v>
      </c>
      <c r="E3491" s="127">
        <v>43592</v>
      </c>
      <c r="F3491" s="127">
        <v>43623</v>
      </c>
      <c r="G3491" s="129">
        <v>792000</v>
      </c>
    </row>
    <row r="3492" spans="1:7" x14ac:dyDescent="0.35">
      <c r="A3492" s="125" t="s">
        <v>13043</v>
      </c>
      <c r="B3492" s="125" t="s">
        <v>13766</v>
      </c>
      <c r="C3492" s="125" t="s">
        <v>13767</v>
      </c>
      <c r="D3492" s="126" t="s">
        <v>13813</v>
      </c>
      <c r="E3492" s="127">
        <v>43592</v>
      </c>
      <c r="F3492" s="127">
        <v>43623</v>
      </c>
      <c r="G3492" s="129">
        <v>633600</v>
      </c>
    </row>
    <row r="3493" spans="1:7" x14ac:dyDescent="0.35">
      <c r="A3493" s="125" t="s">
        <v>13043</v>
      </c>
      <c r="B3493" s="125" t="s">
        <v>13766</v>
      </c>
      <c r="C3493" s="125" t="s">
        <v>13767</v>
      </c>
      <c r="D3493" s="126" t="s">
        <v>13814</v>
      </c>
      <c r="E3493" s="127">
        <v>43592</v>
      </c>
      <c r="F3493" s="127">
        <v>43623</v>
      </c>
      <c r="G3493" s="129">
        <v>1089000</v>
      </c>
    </row>
    <row r="3494" spans="1:7" x14ac:dyDescent="0.35">
      <c r="A3494" s="125" t="s">
        <v>13043</v>
      </c>
      <c r="B3494" s="125" t="s">
        <v>13766</v>
      </c>
      <c r="C3494" s="125" t="s">
        <v>13767</v>
      </c>
      <c r="D3494" s="126" t="s">
        <v>13815</v>
      </c>
      <c r="E3494" s="127">
        <v>43595</v>
      </c>
      <c r="F3494" s="127">
        <v>43626</v>
      </c>
      <c r="G3494" s="129">
        <v>5931288</v>
      </c>
    </row>
    <row r="3495" spans="1:7" x14ac:dyDescent="0.35">
      <c r="A3495" s="125" t="s">
        <v>13043</v>
      </c>
      <c r="B3495" s="125" t="s">
        <v>13766</v>
      </c>
      <c r="C3495" s="125" t="s">
        <v>13767</v>
      </c>
      <c r="D3495" s="126" t="s">
        <v>13816</v>
      </c>
      <c r="E3495" s="127">
        <v>43595</v>
      </c>
      <c r="F3495" s="127">
        <v>43626</v>
      </c>
      <c r="G3495" s="129">
        <v>2455200</v>
      </c>
    </row>
    <row r="3496" spans="1:7" x14ac:dyDescent="0.35">
      <c r="A3496" s="125" t="s">
        <v>13043</v>
      </c>
      <c r="B3496" s="125" t="s">
        <v>13766</v>
      </c>
      <c r="C3496" s="125" t="s">
        <v>13767</v>
      </c>
      <c r="D3496" s="126" t="s">
        <v>13817</v>
      </c>
      <c r="E3496" s="127">
        <v>43595</v>
      </c>
      <c r="F3496" s="127">
        <v>43626</v>
      </c>
      <c r="G3496" s="129">
        <v>158400</v>
      </c>
    </row>
    <row r="3497" spans="1:7" x14ac:dyDescent="0.35">
      <c r="A3497" s="125" t="s">
        <v>13043</v>
      </c>
      <c r="B3497" s="125" t="s">
        <v>13766</v>
      </c>
      <c r="C3497" s="125" t="s">
        <v>13767</v>
      </c>
      <c r="D3497" s="126" t="s">
        <v>13818</v>
      </c>
      <c r="E3497" s="127">
        <v>43595</v>
      </c>
      <c r="F3497" s="127">
        <v>43626</v>
      </c>
      <c r="G3497" s="129">
        <v>412830</v>
      </c>
    </row>
    <row r="3498" spans="1:7" x14ac:dyDescent="0.35">
      <c r="A3498" s="125" t="s">
        <v>13043</v>
      </c>
      <c r="B3498" s="125" t="s">
        <v>13766</v>
      </c>
      <c r="C3498" s="125" t="s">
        <v>13767</v>
      </c>
      <c r="D3498" s="126" t="s">
        <v>11202</v>
      </c>
      <c r="E3498" s="127">
        <v>43599</v>
      </c>
      <c r="F3498" s="127">
        <v>43630</v>
      </c>
      <c r="G3498" s="129">
        <v>554400</v>
      </c>
    </row>
    <row r="3499" spans="1:7" x14ac:dyDescent="0.35">
      <c r="A3499" s="125" t="s">
        <v>13043</v>
      </c>
      <c r="B3499" s="125" t="s">
        <v>13766</v>
      </c>
      <c r="C3499" s="125" t="s">
        <v>13767</v>
      </c>
      <c r="D3499" s="126" t="s">
        <v>13819</v>
      </c>
      <c r="E3499" s="127">
        <v>43599</v>
      </c>
      <c r="F3499" s="127">
        <v>43630</v>
      </c>
      <c r="G3499" s="129">
        <v>693000</v>
      </c>
    </row>
    <row r="3500" spans="1:7" x14ac:dyDescent="0.35">
      <c r="A3500" s="125" t="s">
        <v>13043</v>
      </c>
      <c r="B3500" s="125" t="s">
        <v>13766</v>
      </c>
      <c r="C3500" s="125" t="s">
        <v>13767</v>
      </c>
      <c r="D3500" s="126" t="s">
        <v>13820</v>
      </c>
      <c r="E3500" s="127">
        <v>43599</v>
      </c>
      <c r="F3500" s="127">
        <v>43630</v>
      </c>
      <c r="G3500" s="129">
        <v>950400</v>
      </c>
    </row>
    <row r="3501" spans="1:7" x14ac:dyDescent="0.35">
      <c r="A3501" s="125" t="s">
        <v>13043</v>
      </c>
      <c r="B3501" s="125" t="s">
        <v>13766</v>
      </c>
      <c r="C3501" s="125" t="s">
        <v>13767</v>
      </c>
      <c r="D3501" s="126" t="s">
        <v>13821</v>
      </c>
      <c r="E3501" s="127">
        <v>43599</v>
      </c>
      <c r="F3501" s="127">
        <v>43630</v>
      </c>
      <c r="G3501" s="129">
        <v>792000</v>
      </c>
    </row>
    <row r="3502" spans="1:7" x14ac:dyDescent="0.35">
      <c r="A3502" s="125" t="s">
        <v>13043</v>
      </c>
      <c r="B3502" s="125" t="s">
        <v>13766</v>
      </c>
      <c r="C3502" s="125" t="s">
        <v>13767</v>
      </c>
      <c r="D3502" s="126" t="s">
        <v>13822</v>
      </c>
      <c r="E3502" s="127">
        <v>43599</v>
      </c>
      <c r="F3502" s="127">
        <v>43630</v>
      </c>
      <c r="G3502" s="129">
        <v>1247400</v>
      </c>
    </row>
    <row r="3503" spans="1:7" x14ac:dyDescent="0.35">
      <c r="A3503" s="125" t="s">
        <v>13043</v>
      </c>
      <c r="B3503" s="125" t="s">
        <v>13766</v>
      </c>
      <c r="C3503" s="125" t="s">
        <v>13767</v>
      </c>
      <c r="D3503" s="126" t="s">
        <v>13823</v>
      </c>
      <c r="E3503" s="127">
        <v>43599</v>
      </c>
      <c r="F3503" s="127">
        <v>43630</v>
      </c>
      <c r="G3503" s="129">
        <v>792000</v>
      </c>
    </row>
    <row r="3504" spans="1:7" x14ac:dyDescent="0.35">
      <c r="A3504" s="125" t="s">
        <v>13043</v>
      </c>
      <c r="B3504" s="125" t="s">
        <v>13766</v>
      </c>
      <c r="C3504" s="125" t="s">
        <v>13767</v>
      </c>
      <c r="D3504" s="126" t="s">
        <v>13824</v>
      </c>
      <c r="E3504" s="127">
        <v>43599</v>
      </c>
      <c r="F3504" s="127">
        <v>43630</v>
      </c>
      <c r="G3504" s="129">
        <v>2722500</v>
      </c>
    </row>
    <row r="3505" spans="1:7" x14ac:dyDescent="0.35">
      <c r="A3505" s="125" t="s">
        <v>13043</v>
      </c>
      <c r="B3505" s="125" t="s">
        <v>13766</v>
      </c>
      <c r="C3505" s="125" t="s">
        <v>13767</v>
      </c>
      <c r="D3505" s="126" t="s">
        <v>13825</v>
      </c>
      <c r="E3505" s="127">
        <v>43599</v>
      </c>
      <c r="F3505" s="127">
        <v>43630</v>
      </c>
      <c r="G3505" s="129">
        <v>2861100</v>
      </c>
    </row>
    <row r="3506" spans="1:7" x14ac:dyDescent="0.35">
      <c r="A3506" s="125" t="s">
        <v>13043</v>
      </c>
      <c r="B3506" s="125" t="s">
        <v>13766</v>
      </c>
      <c r="C3506" s="125" t="s">
        <v>13767</v>
      </c>
      <c r="D3506" s="126" t="s">
        <v>13826</v>
      </c>
      <c r="E3506" s="127">
        <v>43599</v>
      </c>
      <c r="F3506" s="127">
        <v>43630</v>
      </c>
      <c r="G3506" s="129">
        <v>2138400</v>
      </c>
    </row>
    <row r="3507" spans="1:7" x14ac:dyDescent="0.35">
      <c r="A3507" s="125" t="s">
        <v>13043</v>
      </c>
      <c r="B3507" s="125" t="s">
        <v>13766</v>
      </c>
      <c r="C3507" s="125" t="s">
        <v>13767</v>
      </c>
      <c r="D3507" s="126" t="s">
        <v>13827</v>
      </c>
      <c r="E3507" s="127">
        <v>43599</v>
      </c>
      <c r="F3507" s="127">
        <v>43630</v>
      </c>
      <c r="G3507" s="129">
        <v>412830</v>
      </c>
    </row>
    <row r="3508" spans="1:7" x14ac:dyDescent="0.35">
      <c r="A3508" s="125" t="s">
        <v>13043</v>
      </c>
      <c r="B3508" s="125" t="s">
        <v>13766</v>
      </c>
      <c r="C3508" s="125" t="s">
        <v>13767</v>
      </c>
      <c r="D3508" s="126" t="s">
        <v>13828</v>
      </c>
      <c r="E3508" s="127">
        <v>43599</v>
      </c>
      <c r="F3508" s="127">
        <v>43630</v>
      </c>
      <c r="G3508" s="129">
        <v>1435500</v>
      </c>
    </row>
    <row r="3509" spans="1:7" x14ac:dyDescent="0.35">
      <c r="A3509" s="125" t="s">
        <v>13043</v>
      </c>
      <c r="B3509" s="125" t="s">
        <v>13766</v>
      </c>
      <c r="C3509" s="125" t="s">
        <v>13767</v>
      </c>
      <c r="D3509" s="126" t="s">
        <v>13829</v>
      </c>
      <c r="E3509" s="127">
        <v>43599</v>
      </c>
      <c r="F3509" s="127">
        <v>43630</v>
      </c>
      <c r="G3509" s="129">
        <v>1720620</v>
      </c>
    </row>
    <row r="3510" spans="1:7" x14ac:dyDescent="0.35">
      <c r="A3510" s="125" t="s">
        <v>13043</v>
      </c>
      <c r="B3510" s="125" t="s">
        <v>13766</v>
      </c>
      <c r="C3510" s="125" t="s">
        <v>13767</v>
      </c>
      <c r="D3510" s="126" t="s">
        <v>13830</v>
      </c>
      <c r="E3510" s="127">
        <v>43599</v>
      </c>
      <c r="F3510" s="127">
        <v>43630</v>
      </c>
      <c r="G3510" s="129">
        <v>3252744</v>
      </c>
    </row>
    <row r="3511" spans="1:7" x14ac:dyDescent="0.35">
      <c r="A3511" s="125" t="s">
        <v>13043</v>
      </c>
      <c r="B3511" s="125" t="s">
        <v>13766</v>
      </c>
      <c r="C3511" s="125" t="s">
        <v>13767</v>
      </c>
      <c r="D3511" s="126" t="s">
        <v>13831</v>
      </c>
      <c r="E3511" s="127">
        <v>43599</v>
      </c>
      <c r="F3511" s="127">
        <v>43630</v>
      </c>
      <c r="G3511" s="129">
        <v>2053260</v>
      </c>
    </row>
    <row r="3512" spans="1:7" x14ac:dyDescent="0.35">
      <c r="A3512" s="125" t="s">
        <v>13043</v>
      </c>
      <c r="B3512" s="125" t="s">
        <v>13766</v>
      </c>
      <c r="C3512" s="125" t="s">
        <v>13767</v>
      </c>
      <c r="D3512" s="126" t="s">
        <v>13832</v>
      </c>
      <c r="E3512" s="127">
        <v>43602</v>
      </c>
      <c r="F3512" s="127">
        <v>43633</v>
      </c>
      <c r="G3512" s="129">
        <v>2861100</v>
      </c>
    </row>
    <row r="3513" spans="1:7" x14ac:dyDescent="0.35">
      <c r="A3513" s="125" t="s">
        <v>13043</v>
      </c>
      <c r="B3513" s="125" t="s">
        <v>13766</v>
      </c>
      <c r="C3513" s="125" t="s">
        <v>13767</v>
      </c>
      <c r="D3513" s="126" t="s">
        <v>13833</v>
      </c>
      <c r="E3513" s="127">
        <v>43602</v>
      </c>
      <c r="F3513" s="127">
        <v>43633</v>
      </c>
      <c r="G3513" s="129">
        <v>3267000</v>
      </c>
    </row>
    <row r="3514" spans="1:7" x14ac:dyDescent="0.35">
      <c r="A3514" s="125" t="s">
        <v>13043</v>
      </c>
      <c r="B3514" s="125" t="s">
        <v>13766</v>
      </c>
      <c r="C3514" s="125" t="s">
        <v>13767</v>
      </c>
      <c r="D3514" s="126" t="s">
        <v>13834</v>
      </c>
      <c r="E3514" s="127">
        <v>43602</v>
      </c>
      <c r="F3514" s="127">
        <v>43633</v>
      </c>
      <c r="G3514" s="129">
        <v>693000</v>
      </c>
    </row>
    <row r="3515" spans="1:7" x14ac:dyDescent="0.35">
      <c r="A3515" s="125" t="s">
        <v>13043</v>
      </c>
      <c r="B3515" s="125" t="s">
        <v>13766</v>
      </c>
      <c r="C3515" s="125" t="s">
        <v>13767</v>
      </c>
      <c r="D3515" s="126" t="s">
        <v>13835</v>
      </c>
      <c r="E3515" s="127">
        <v>43602</v>
      </c>
      <c r="F3515" s="127">
        <v>43633</v>
      </c>
      <c r="G3515" s="129">
        <v>831600</v>
      </c>
    </row>
    <row r="3516" spans="1:7" x14ac:dyDescent="0.35">
      <c r="A3516" s="125" t="s">
        <v>13043</v>
      </c>
      <c r="B3516" s="125" t="s">
        <v>13766</v>
      </c>
      <c r="C3516" s="125" t="s">
        <v>13767</v>
      </c>
      <c r="D3516" s="126" t="s">
        <v>13836</v>
      </c>
      <c r="E3516" s="127">
        <v>43602</v>
      </c>
      <c r="F3516" s="127">
        <v>43633</v>
      </c>
      <c r="G3516" s="129">
        <v>792000</v>
      </c>
    </row>
    <row r="3517" spans="1:7" x14ac:dyDescent="0.35">
      <c r="A3517" s="125" t="s">
        <v>13043</v>
      </c>
      <c r="B3517" s="125" t="s">
        <v>13766</v>
      </c>
      <c r="C3517" s="125" t="s">
        <v>13767</v>
      </c>
      <c r="D3517" s="126" t="s">
        <v>13837</v>
      </c>
      <c r="E3517" s="127">
        <v>43602</v>
      </c>
      <c r="F3517" s="127">
        <v>43633</v>
      </c>
      <c r="G3517" s="129">
        <v>950400</v>
      </c>
    </row>
    <row r="3518" spans="1:7" x14ac:dyDescent="0.35">
      <c r="A3518" s="125" t="s">
        <v>13043</v>
      </c>
      <c r="B3518" s="125" t="s">
        <v>13766</v>
      </c>
      <c r="C3518" s="125" t="s">
        <v>13767</v>
      </c>
      <c r="D3518" s="126" t="s">
        <v>13838</v>
      </c>
      <c r="E3518" s="127">
        <v>43602</v>
      </c>
      <c r="F3518" s="127">
        <v>43633</v>
      </c>
      <c r="G3518" s="129">
        <v>950400</v>
      </c>
    </row>
    <row r="3519" spans="1:7" x14ac:dyDescent="0.35">
      <c r="A3519" s="125" t="s">
        <v>13043</v>
      </c>
      <c r="B3519" s="125" t="s">
        <v>13766</v>
      </c>
      <c r="C3519" s="125" t="s">
        <v>13767</v>
      </c>
      <c r="D3519" s="126" t="s">
        <v>13839</v>
      </c>
      <c r="E3519" s="127">
        <v>43602</v>
      </c>
      <c r="F3519" s="127">
        <v>43633</v>
      </c>
      <c r="G3519" s="129">
        <v>950400</v>
      </c>
    </row>
    <row r="3520" spans="1:7" x14ac:dyDescent="0.35">
      <c r="A3520" s="125" t="s">
        <v>13043</v>
      </c>
      <c r="B3520" s="125" t="s">
        <v>13766</v>
      </c>
      <c r="C3520" s="125" t="s">
        <v>13767</v>
      </c>
      <c r="D3520" s="126" t="s">
        <v>13840</v>
      </c>
      <c r="E3520" s="127">
        <v>43602</v>
      </c>
      <c r="F3520" s="127">
        <v>43633</v>
      </c>
      <c r="G3520" s="129">
        <v>1148400</v>
      </c>
    </row>
    <row r="3521" spans="1:7" x14ac:dyDescent="0.35">
      <c r="A3521" s="125" t="s">
        <v>13043</v>
      </c>
      <c r="B3521" s="125" t="s">
        <v>13766</v>
      </c>
      <c r="C3521" s="125" t="s">
        <v>13767</v>
      </c>
      <c r="D3521" s="126" t="s">
        <v>13841</v>
      </c>
      <c r="E3521" s="127">
        <v>43602</v>
      </c>
      <c r="F3521" s="127">
        <v>43633</v>
      </c>
      <c r="G3521" s="129">
        <v>2316600</v>
      </c>
    </row>
    <row r="3522" spans="1:7" x14ac:dyDescent="0.35">
      <c r="A3522" s="125" t="s">
        <v>13043</v>
      </c>
      <c r="B3522" s="125" t="s">
        <v>13766</v>
      </c>
      <c r="C3522" s="125" t="s">
        <v>13767</v>
      </c>
      <c r="D3522" s="126" t="s">
        <v>13842</v>
      </c>
      <c r="E3522" s="127">
        <v>43602</v>
      </c>
      <c r="F3522" s="127">
        <v>43633</v>
      </c>
      <c r="G3522" s="129">
        <v>1663200</v>
      </c>
    </row>
    <row r="3523" spans="1:7" x14ac:dyDescent="0.35">
      <c r="A3523" s="125" t="s">
        <v>13043</v>
      </c>
      <c r="B3523" s="125" t="s">
        <v>13766</v>
      </c>
      <c r="C3523" s="125" t="s">
        <v>13767</v>
      </c>
      <c r="D3523" s="126" t="s">
        <v>13843</v>
      </c>
      <c r="E3523" s="127">
        <v>43602</v>
      </c>
      <c r="F3523" s="127">
        <v>43633</v>
      </c>
      <c r="G3523" s="129">
        <v>722700</v>
      </c>
    </row>
    <row r="3524" spans="1:7" x14ac:dyDescent="0.35">
      <c r="A3524" s="125" t="s">
        <v>13043</v>
      </c>
      <c r="B3524" s="125" t="s">
        <v>13766</v>
      </c>
      <c r="C3524" s="125" t="s">
        <v>13767</v>
      </c>
      <c r="D3524" s="126" t="s">
        <v>13657</v>
      </c>
      <c r="E3524" s="127">
        <v>43602</v>
      </c>
      <c r="F3524" s="127">
        <v>43633</v>
      </c>
      <c r="G3524" s="129">
        <v>7256898</v>
      </c>
    </row>
    <row r="3525" spans="1:7" x14ac:dyDescent="0.35">
      <c r="A3525" s="125" t="s">
        <v>13043</v>
      </c>
      <c r="B3525" s="125" t="s">
        <v>13766</v>
      </c>
      <c r="C3525" s="125" t="s">
        <v>13767</v>
      </c>
      <c r="D3525" s="126" t="s">
        <v>13658</v>
      </c>
      <c r="E3525" s="127">
        <v>43603</v>
      </c>
      <c r="F3525" s="127">
        <v>43634</v>
      </c>
      <c r="G3525" s="129">
        <v>950400</v>
      </c>
    </row>
    <row r="3526" spans="1:7" x14ac:dyDescent="0.35">
      <c r="A3526" s="125" t="s">
        <v>13043</v>
      </c>
      <c r="B3526" s="125" t="s">
        <v>13766</v>
      </c>
      <c r="C3526" s="125" t="s">
        <v>13767</v>
      </c>
      <c r="D3526" s="126" t="s">
        <v>13659</v>
      </c>
      <c r="E3526" s="127">
        <v>43603</v>
      </c>
      <c r="F3526" s="127">
        <v>43634</v>
      </c>
      <c r="G3526" s="129">
        <v>3800610</v>
      </c>
    </row>
    <row r="3527" spans="1:7" x14ac:dyDescent="0.35">
      <c r="A3527" s="125" t="s">
        <v>13043</v>
      </c>
      <c r="B3527" s="125" t="s">
        <v>13766</v>
      </c>
      <c r="C3527" s="125" t="s">
        <v>13767</v>
      </c>
      <c r="D3527" s="126" t="s">
        <v>13660</v>
      </c>
      <c r="E3527" s="127">
        <v>43603</v>
      </c>
      <c r="F3527" s="127">
        <v>43634</v>
      </c>
      <c r="G3527" s="129">
        <v>415800</v>
      </c>
    </row>
    <row r="3528" spans="1:7" x14ac:dyDescent="0.35">
      <c r="A3528" s="125" t="s">
        <v>13043</v>
      </c>
      <c r="B3528" s="125" t="s">
        <v>13766</v>
      </c>
      <c r="C3528" s="125" t="s">
        <v>13767</v>
      </c>
      <c r="D3528" s="126" t="s">
        <v>13661</v>
      </c>
      <c r="E3528" s="127">
        <v>43603</v>
      </c>
      <c r="F3528" s="127">
        <v>43634</v>
      </c>
      <c r="G3528" s="129">
        <v>316800</v>
      </c>
    </row>
    <row r="3529" spans="1:7" x14ac:dyDescent="0.35">
      <c r="A3529" s="125" t="s">
        <v>13043</v>
      </c>
      <c r="B3529" s="125" t="s">
        <v>13766</v>
      </c>
      <c r="C3529" s="125" t="s">
        <v>13767</v>
      </c>
      <c r="D3529" s="126" t="s">
        <v>13662</v>
      </c>
      <c r="E3529" s="127">
        <v>43603</v>
      </c>
      <c r="F3529" s="127">
        <v>43634</v>
      </c>
      <c r="G3529" s="129">
        <v>277200</v>
      </c>
    </row>
    <row r="3530" spans="1:7" x14ac:dyDescent="0.35">
      <c r="A3530" s="125" t="s">
        <v>13043</v>
      </c>
      <c r="B3530" s="125" t="s">
        <v>13766</v>
      </c>
      <c r="C3530" s="125" t="s">
        <v>13767</v>
      </c>
      <c r="D3530" s="126" t="s">
        <v>13844</v>
      </c>
      <c r="E3530" s="127">
        <v>43603</v>
      </c>
      <c r="F3530" s="127">
        <v>43634</v>
      </c>
      <c r="G3530" s="129">
        <v>277200</v>
      </c>
    </row>
    <row r="3531" spans="1:7" x14ac:dyDescent="0.35">
      <c r="A3531" s="125" t="s">
        <v>13043</v>
      </c>
      <c r="B3531" s="125" t="s">
        <v>13766</v>
      </c>
      <c r="C3531" s="125" t="s">
        <v>13767</v>
      </c>
      <c r="D3531" s="126" t="s">
        <v>13845</v>
      </c>
      <c r="E3531" s="127">
        <v>43621</v>
      </c>
      <c r="F3531" s="127">
        <v>43651</v>
      </c>
      <c r="G3531" s="129">
        <v>3433320</v>
      </c>
    </row>
    <row r="3532" spans="1:7" x14ac:dyDescent="0.35">
      <c r="A3532" s="125" t="s">
        <v>13043</v>
      </c>
      <c r="B3532" s="125" t="s">
        <v>13766</v>
      </c>
      <c r="C3532" s="125" t="s">
        <v>13767</v>
      </c>
      <c r="D3532" s="126" t="s">
        <v>13846</v>
      </c>
      <c r="E3532" s="127">
        <v>43621</v>
      </c>
      <c r="F3532" s="127">
        <v>43651</v>
      </c>
      <c r="G3532" s="129">
        <v>3267000</v>
      </c>
    </row>
    <row r="3533" spans="1:7" x14ac:dyDescent="0.35">
      <c r="A3533" s="125" t="s">
        <v>13043</v>
      </c>
      <c r="B3533" s="125" t="s">
        <v>13766</v>
      </c>
      <c r="C3533" s="125" t="s">
        <v>13767</v>
      </c>
      <c r="D3533" s="126" t="s">
        <v>13847</v>
      </c>
      <c r="E3533" s="127">
        <v>43621</v>
      </c>
      <c r="F3533" s="127">
        <v>43651</v>
      </c>
      <c r="G3533" s="129">
        <v>950400</v>
      </c>
    </row>
    <row r="3534" spans="1:7" x14ac:dyDescent="0.35">
      <c r="A3534" s="125" t="s">
        <v>13043</v>
      </c>
      <c r="B3534" s="125" t="s">
        <v>13766</v>
      </c>
      <c r="C3534" s="125" t="s">
        <v>13767</v>
      </c>
      <c r="D3534" s="126" t="s">
        <v>13848</v>
      </c>
      <c r="E3534" s="127">
        <v>43621</v>
      </c>
      <c r="F3534" s="127">
        <v>43651</v>
      </c>
      <c r="G3534" s="129">
        <v>1108800</v>
      </c>
    </row>
    <row r="3535" spans="1:7" x14ac:dyDescent="0.35">
      <c r="A3535" s="125" t="s">
        <v>13043</v>
      </c>
      <c r="B3535" s="125" t="s">
        <v>13766</v>
      </c>
      <c r="C3535" s="125" t="s">
        <v>13767</v>
      </c>
      <c r="D3535" s="126" t="s">
        <v>13849</v>
      </c>
      <c r="E3535" s="127">
        <v>43621</v>
      </c>
      <c r="F3535" s="127">
        <v>43651</v>
      </c>
      <c r="G3535" s="129">
        <v>792000</v>
      </c>
    </row>
    <row r="3536" spans="1:7" x14ac:dyDescent="0.35">
      <c r="A3536" s="125" t="s">
        <v>13043</v>
      </c>
      <c r="B3536" s="125" t="s">
        <v>13766</v>
      </c>
      <c r="C3536" s="125" t="s">
        <v>13767</v>
      </c>
      <c r="D3536" s="126" t="s">
        <v>13850</v>
      </c>
      <c r="E3536" s="127">
        <v>43621</v>
      </c>
      <c r="F3536" s="127">
        <v>43651</v>
      </c>
      <c r="G3536" s="129">
        <v>693000</v>
      </c>
    </row>
    <row r="3537" spans="1:7" x14ac:dyDescent="0.35">
      <c r="A3537" s="125" t="s">
        <v>13043</v>
      </c>
      <c r="B3537" s="125" t="s">
        <v>13766</v>
      </c>
      <c r="C3537" s="125" t="s">
        <v>13767</v>
      </c>
      <c r="D3537" s="126" t="s">
        <v>13851</v>
      </c>
      <c r="E3537" s="127">
        <v>43621</v>
      </c>
      <c r="F3537" s="127">
        <v>43651</v>
      </c>
      <c r="G3537" s="129">
        <v>693000</v>
      </c>
    </row>
    <row r="3538" spans="1:7" x14ac:dyDescent="0.35">
      <c r="A3538" s="125" t="s">
        <v>13043</v>
      </c>
      <c r="B3538" s="125" t="s">
        <v>13766</v>
      </c>
      <c r="C3538" s="125" t="s">
        <v>13767</v>
      </c>
      <c r="D3538" s="126" t="s">
        <v>13852</v>
      </c>
      <c r="E3538" s="127">
        <v>43621</v>
      </c>
      <c r="F3538" s="127">
        <v>43651</v>
      </c>
      <c r="G3538" s="129">
        <v>792000</v>
      </c>
    </row>
    <row r="3539" spans="1:7" x14ac:dyDescent="0.35">
      <c r="A3539" s="125" t="s">
        <v>13043</v>
      </c>
      <c r="B3539" s="125" t="s">
        <v>13766</v>
      </c>
      <c r="C3539" s="125" t="s">
        <v>13767</v>
      </c>
      <c r="D3539" s="126" t="s">
        <v>13853</v>
      </c>
      <c r="E3539" s="127">
        <v>43621</v>
      </c>
      <c r="F3539" s="127">
        <v>43651</v>
      </c>
      <c r="G3539" s="129">
        <v>633600</v>
      </c>
    </row>
    <row r="3540" spans="1:7" x14ac:dyDescent="0.35">
      <c r="A3540" s="125" t="s">
        <v>13043</v>
      </c>
      <c r="B3540" s="125" t="s">
        <v>13766</v>
      </c>
      <c r="C3540" s="125" t="s">
        <v>13767</v>
      </c>
      <c r="D3540" s="126" t="s">
        <v>13854</v>
      </c>
      <c r="E3540" s="127">
        <v>43621</v>
      </c>
      <c r="F3540" s="127">
        <v>43651</v>
      </c>
      <c r="G3540" s="129">
        <v>792000</v>
      </c>
    </row>
    <row r="3541" spans="1:7" x14ac:dyDescent="0.35">
      <c r="A3541" s="125" t="s">
        <v>13043</v>
      </c>
      <c r="B3541" s="125" t="s">
        <v>13766</v>
      </c>
      <c r="C3541" s="125" t="s">
        <v>13767</v>
      </c>
      <c r="D3541" s="126" t="s">
        <v>13670</v>
      </c>
      <c r="E3541" s="127">
        <v>43621</v>
      </c>
      <c r="F3541" s="127">
        <v>43651</v>
      </c>
      <c r="G3541" s="129">
        <v>891000</v>
      </c>
    </row>
    <row r="3542" spans="1:7" x14ac:dyDescent="0.35">
      <c r="A3542" s="125" t="s">
        <v>13043</v>
      </c>
      <c r="B3542" s="125" t="s">
        <v>13766</v>
      </c>
      <c r="C3542" s="125" t="s">
        <v>13767</v>
      </c>
      <c r="D3542" s="126" t="s">
        <v>13671</v>
      </c>
      <c r="E3542" s="127">
        <v>43621</v>
      </c>
      <c r="F3542" s="127">
        <v>43651</v>
      </c>
      <c r="G3542" s="129">
        <v>831600</v>
      </c>
    </row>
    <row r="3543" spans="1:7" x14ac:dyDescent="0.35">
      <c r="A3543" s="125" t="s">
        <v>13043</v>
      </c>
      <c r="B3543" s="125" t="s">
        <v>13766</v>
      </c>
      <c r="C3543" s="125" t="s">
        <v>13767</v>
      </c>
      <c r="D3543" s="126" t="s">
        <v>13672</v>
      </c>
      <c r="E3543" s="127">
        <v>43621</v>
      </c>
      <c r="F3543" s="127">
        <v>43651</v>
      </c>
      <c r="G3543" s="129">
        <v>693000</v>
      </c>
    </row>
    <row r="3544" spans="1:7" x14ac:dyDescent="0.35">
      <c r="A3544" s="125" t="s">
        <v>13043</v>
      </c>
      <c r="B3544" s="125" t="s">
        <v>13766</v>
      </c>
      <c r="C3544" s="125" t="s">
        <v>13767</v>
      </c>
      <c r="D3544" s="126" t="s">
        <v>13673</v>
      </c>
      <c r="E3544" s="127">
        <v>43621</v>
      </c>
      <c r="F3544" s="127">
        <v>43651</v>
      </c>
      <c r="G3544" s="129">
        <v>1861200</v>
      </c>
    </row>
    <row r="3545" spans="1:7" x14ac:dyDescent="0.35">
      <c r="A3545" s="125" t="s">
        <v>13043</v>
      </c>
      <c r="B3545" s="125" t="s">
        <v>13766</v>
      </c>
      <c r="C3545" s="125" t="s">
        <v>13767</v>
      </c>
      <c r="D3545" s="126" t="s">
        <v>13674</v>
      </c>
      <c r="E3545" s="127">
        <v>43622</v>
      </c>
      <c r="F3545" s="127">
        <v>43652</v>
      </c>
      <c r="G3545" s="129">
        <v>2316600</v>
      </c>
    </row>
    <row r="3546" spans="1:7" x14ac:dyDescent="0.35">
      <c r="A3546" s="125" t="s">
        <v>13043</v>
      </c>
      <c r="B3546" s="125" t="s">
        <v>13766</v>
      </c>
      <c r="C3546" s="125" t="s">
        <v>13767</v>
      </c>
      <c r="D3546" s="126" t="s">
        <v>13855</v>
      </c>
      <c r="E3546" s="127">
        <v>43623</v>
      </c>
      <c r="F3546" s="127">
        <v>43653</v>
      </c>
      <c r="G3546" s="129">
        <v>792000</v>
      </c>
    </row>
    <row r="3547" spans="1:7" x14ac:dyDescent="0.35">
      <c r="A3547" s="125" t="s">
        <v>13043</v>
      </c>
      <c r="B3547" s="125" t="s">
        <v>13766</v>
      </c>
      <c r="C3547" s="125" t="s">
        <v>13767</v>
      </c>
      <c r="D3547" s="126" t="s">
        <v>13856</v>
      </c>
      <c r="E3547" s="127">
        <v>43623</v>
      </c>
      <c r="F3547" s="127">
        <v>43653</v>
      </c>
      <c r="G3547" s="129">
        <v>792000</v>
      </c>
    </row>
    <row r="3548" spans="1:7" x14ac:dyDescent="0.35">
      <c r="A3548" s="125" t="s">
        <v>13043</v>
      </c>
      <c r="B3548" s="125" t="s">
        <v>13766</v>
      </c>
      <c r="C3548" s="125" t="s">
        <v>13767</v>
      </c>
      <c r="D3548" s="126" t="s">
        <v>13857</v>
      </c>
      <c r="E3548" s="127">
        <v>43623</v>
      </c>
      <c r="F3548" s="127">
        <v>43653</v>
      </c>
      <c r="G3548" s="129">
        <v>4542714</v>
      </c>
    </row>
    <row r="3549" spans="1:7" x14ac:dyDescent="0.35">
      <c r="A3549" s="125" t="s">
        <v>13043</v>
      </c>
      <c r="B3549" s="125" t="s">
        <v>13766</v>
      </c>
      <c r="C3549" s="125" t="s">
        <v>13767</v>
      </c>
      <c r="D3549" s="126" t="s">
        <v>13858</v>
      </c>
      <c r="E3549" s="127">
        <v>43623</v>
      </c>
      <c r="F3549" s="127">
        <v>43653</v>
      </c>
      <c r="G3549" s="129">
        <v>4689630</v>
      </c>
    </row>
    <row r="3550" spans="1:7" x14ac:dyDescent="0.35">
      <c r="A3550" s="125" t="s">
        <v>13043</v>
      </c>
      <c r="B3550" s="125" t="s">
        <v>13766</v>
      </c>
      <c r="C3550" s="125" t="s">
        <v>13767</v>
      </c>
      <c r="D3550" s="126" t="s">
        <v>13859</v>
      </c>
      <c r="E3550" s="127">
        <v>43623</v>
      </c>
      <c r="F3550" s="127">
        <v>43653</v>
      </c>
      <c r="G3550" s="129">
        <v>5350950</v>
      </c>
    </row>
    <row r="3551" spans="1:7" x14ac:dyDescent="0.35">
      <c r="A3551" s="125" t="s">
        <v>13043</v>
      </c>
      <c r="B3551" s="125" t="s">
        <v>13766</v>
      </c>
      <c r="C3551" s="125" t="s">
        <v>13767</v>
      </c>
      <c r="D3551" s="126" t="s">
        <v>13860</v>
      </c>
      <c r="E3551" s="127">
        <v>43623</v>
      </c>
      <c r="F3551" s="127">
        <v>43653</v>
      </c>
      <c r="G3551" s="129">
        <v>99000</v>
      </c>
    </row>
    <row r="3552" spans="1:7" x14ac:dyDescent="0.35">
      <c r="A3552" s="125" t="s">
        <v>13043</v>
      </c>
      <c r="B3552" s="125" t="s">
        <v>13766</v>
      </c>
      <c r="C3552" s="125" t="s">
        <v>13767</v>
      </c>
      <c r="D3552" s="126" t="s">
        <v>13861</v>
      </c>
      <c r="E3552" s="127">
        <v>43623</v>
      </c>
      <c r="F3552" s="127">
        <v>43653</v>
      </c>
      <c r="G3552" s="129">
        <v>792000</v>
      </c>
    </row>
    <row r="3553" spans="1:7" x14ac:dyDescent="0.35">
      <c r="A3553" s="125" t="s">
        <v>13043</v>
      </c>
      <c r="B3553" s="125" t="s">
        <v>13766</v>
      </c>
      <c r="C3553" s="125" t="s">
        <v>13767</v>
      </c>
      <c r="D3553" s="126" t="s">
        <v>13862</v>
      </c>
      <c r="E3553" s="127">
        <v>43623</v>
      </c>
      <c r="F3553" s="127">
        <v>43653</v>
      </c>
      <c r="G3553" s="129">
        <v>1267200</v>
      </c>
    </row>
    <row r="3554" spans="1:7" x14ac:dyDescent="0.35">
      <c r="A3554" s="125" t="s">
        <v>13043</v>
      </c>
      <c r="B3554" s="125" t="s">
        <v>13766</v>
      </c>
      <c r="C3554" s="125" t="s">
        <v>13767</v>
      </c>
      <c r="D3554" s="126" t="s">
        <v>13863</v>
      </c>
      <c r="E3554" s="127">
        <v>43624</v>
      </c>
      <c r="F3554" s="127">
        <v>43654</v>
      </c>
      <c r="G3554" s="129">
        <v>554400</v>
      </c>
    </row>
    <row r="3555" spans="1:7" x14ac:dyDescent="0.35">
      <c r="A3555" s="125" t="s">
        <v>13043</v>
      </c>
      <c r="B3555" s="125" t="s">
        <v>13766</v>
      </c>
      <c r="C3555" s="125" t="s">
        <v>13767</v>
      </c>
      <c r="D3555" s="126" t="s">
        <v>13864</v>
      </c>
      <c r="E3555" s="127">
        <v>43624</v>
      </c>
      <c r="F3555" s="127">
        <v>43654</v>
      </c>
      <c r="G3555" s="129">
        <v>643500</v>
      </c>
    </row>
    <row r="3556" spans="1:7" x14ac:dyDescent="0.35">
      <c r="A3556" s="125" t="s">
        <v>13043</v>
      </c>
      <c r="B3556" s="125" t="s">
        <v>13766</v>
      </c>
      <c r="C3556" s="125" t="s">
        <v>13767</v>
      </c>
      <c r="D3556" s="126" t="s">
        <v>13865</v>
      </c>
      <c r="E3556" s="127">
        <v>43624</v>
      </c>
      <c r="F3556" s="127">
        <v>43654</v>
      </c>
      <c r="G3556" s="129">
        <v>4432824</v>
      </c>
    </row>
    <row r="3557" spans="1:7" x14ac:dyDescent="0.35">
      <c r="A3557" s="125" t="s">
        <v>13043</v>
      </c>
      <c r="B3557" s="125" t="s">
        <v>13766</v>
      </c>
      <c r="C3557" s="125" t="s">
        <v>13767</v>
      </c>
      <c r="D3557" s="126" t="s">
        <v>13683</v>
      </c>
      <c r="E3557" s="127">
        <v>43631</v>
      </c>
      <c r="F3557" s="127">
        <v>43661</v>
      </c>
      <c r="G3557" s="129">
        <v>4427874</v>
      </c>
    </row>
    <row r="3558" spans="1:7" x14ac:dyDescent="0.35">
      <c r="A3558" s="125" t="s">
        <v>13043</v>
      </c>
      <c r="B3558" s="125" t="s">
        <v>13766</v>
      </c>
      <c r="C3558" s="125" t="s">
        <v>13767</v>
      </c>
      <c r="D3558" s="126" t="s">
        <v>13684</v>
      </c>
      <c r="E3558" s="127">
        <v>43631</v>
      </c>
      <c r="F3558" s="127">
        <v>43661</v>
      </c>
      <c r="G3558" s="129">
        <v>2633400</v>
      </c>
    </row>
    <row r="3559" spans="1:7" x14ac:dyDescent="0.35">
      <c r="A3559" s="125" t="s">
        <v>13043</v>
      </c>
      <c r="B3559" s="125" t="s">
        <v>13766</v>
      </c>
      <c r="C3559" s="125" t="s">
        <v>13767</v>
      </c>
      <c r="D3559" s="126" t="s">
        <v>13685</v>
      </c>
      <c r="E3559" s="127">
        <v>43631</v>
      </c>
      <c r="F3559" s="127">
        <v>43661</v>
      </c>
      <c r="G3559" s="129">
        <v>2722500</v>
      </c>
    </row>
    <row r="3560" spans="1:7" x14ac:dyDescent="0.35">
      <c r="A3560" s="125" t="s">
        <v>13043</v>
      </c>
      <c r="B3560" s="125" t="s">
        <v>13766</v>
      </c>
      <c r="C3560" s="125" t="s">
        <v>13767</v>
      </c>
      <c r="D3560" s="126" t="s">
        <v>13686</v>
      </c>
      <c r="E3560" s="127">
        <v>43631</v>
      </c>
      <c r="F3560" s="127">
        <v>43661</v>
      </c>
      <c r="G3560" s="129">
        <v>2288880</v>
      </c>
    </row>
    <row r="3561" spans="1:7" x14ac:dyDescent="0.35">
      <c r="A3561" s="125" t="s">
        <v>13043</v>
      </c>
      <c r="B3561" s="125" t="s">
        <v>13766</v>
      </c>
      <c r="C3561" s="125" t="s">
        <v>13767</v>
      </c>
      <c r="D3561" s="126" t="s">
        <v>13687</v>
      </c>
      <c r="E3561" s="127">
        <v>43631</v>
      </c>
      <c r="F3561" s="127">
        <v>43661</v>
      </c>
      <c r="G3561" s="129">
        <v>1633500</v>
      </c>
    </row>
    <row r="3562" spans="1:7" x14ac:dyDescent="0.35">
      <c r="A3562" s="125" t="s">
        <v>13043</v>
      </c>
      <c r="B3562" s="125" t="s">
        <v>13766</v>
      </c>
      <c r="C3562" s="125" t="s">
        <v>13767</v>
      </c>
      <c r="D3562" s="126" t="s">
        <v>13866</v>
      </c>
      <c r="E3562" s="127">
        <v>43631</v>
      </c>
      <c r="F3562" s="127">
        <v>43661</v>
      </c>
      <c r="G3562" s="129">
        <v>2288880</v>
      </c>
    </row>
    <row r="3563" spans="1:7" x14ac:dyDescent="0.35">
      <c r="A3563" s="125" t="s">
        <v>13043</v>
      </c>
      <c r="B3563" s="125" t="s">
        <v>13766</v>
      </c>
      <c r="C3563" s="125" t="s">
        <v>13767</v>
      </c>
      <c r="D3563" s="126" t="s">
        <v>13867</v>
      </c>
      <c r="E3563" s="127">
        <v>43631</v>
      </c>
      <c r="F3563" s="127">
        <v>43661</v>
      </c>
      <c r="G3563" s="129">
        <v>2722500</v>
      </c>
    </row>
    <row r="3564" spans="1:7" x14ac:dyDescent="0.35">
      <c r="A3564" s="125" t="s">
        <v>13043</v>
      </c>
      <c r="B3564" s="125" t="s">
        <v>13766</v>
      </c>
      <c r="C3564" s="125" t="s">
        <v>13767</v>
      </c>
      <c r="D3564" s="126" t="s">
        <v>13868</v>
      </c>
      <c r="E3564" s="127">
        <v>43631</v>
      </c>
      <c r="F3564" s="127">
        <v>43661</v>
      </c>
      <c r="G3564" s="129">
        <v>3433320</v>
      </c>
    </row>
    <row r="3565" spans="1:7" x14ac:dyDescent="0.35">
      <c r="A3565" s="125" t="s">
        <v>13043</v>
      </c>
      <c r="B3565" s="125" t="s">
        <v>13766</v>
      </c>
      <c r="C3565" s="125" t="s">
        <v>13767</v>
      </c>
      <c r="D3565" s="126" t="s">
        <v>13869</v>
      </c>
      <c r="E3565" s="127">
        <v>43631</v>
      </c>
      <c r="F3565" s="127">
        <v>43661</v>
      </c>
      <c r="G3565" s="129">
        <v>1148400</v>
      </c>
    </row>
    <row r="3566" spans="1:7" x14ac:dyDescent="0.35">
      <c r="A3566" s="125" t="s">
        <v>13043</v>
      </c>
      <c r="B3566" s="125" t="s">
        <v>13766</v>
      </c>
      <c r="C3566" s="125" t="s">
        <v>13767</v>
      </c>
      <c r="D3566" s="126" t="s">
        <v>13870</v>
      </c>
      <c r="E3566" s="127">
        <v>43631</v>
      </c>
      <c r="F3566" s="127">
        <v>43661</v>
      </c>
      <c r="G3566" s="129">
        <v>950400</v>
      </c>
    </row>
    <row r="3567" spans="1:7" x14ac:dyDescent="0.35">
      <c r="A3567" s="125" t="s">
        <v>13043</v>
      </c>
      <c r="B3567" s="125" t="s">
        <v>13766</v>
      </c>
      <c r="C3567" s="125" t="s">
        <v>13767</v>
      </c>
      <c r="D3567" s="126" t="s">
        <v>13871</v>
      </c>
      <c r="E3567" s="127">
        <v>43631</v>
      </c>
      <c r="F3567" s="127">
        <v>43661</v>
      </c>
      <c r="G3567" s="129">
        <v>831600</v>
      </c>
    </row>
    <row r="3568" spans="1:7" x14ac:dyDescent="0.35">
      <c r="A3568" s="125" t="s">
        <v>13043</v>
      </c>
      <c r="B3568" s="125" t="s">
        <v>13766</v>
      </c>
      <c r="C3568" s="125" t="s">
        <v>13767</v>
      </c>
      <c r="D3568" s="126" t="s">
        <v>13872</v>
      </c>
      <c r="E3568" s="127">
        <v>43631</v>
      </c>
      <c r="F3568" s="127">
        <v>43661</v>
      </c>
      <c r="G3568" s="129">
        <v>475200</v>
      </c>
    </row>
    <row r="3569" spans="1:7" x14ac:dyDescent="0.35">
      <c r="A3569" s="125" t="s">
        <v>13043</v>
      </c>
      <c r="B3569" s="125" t="s">
        <v>13766</v>
      </c>
      <c r="C3569" s="125" t="s">
        <v>13767</v>
      </c>
      <c r="D3569" s="126" t="s">
        <v>13873</v>
      </c>
      <c r="E3569" s="127">
        <v>43631</v>
      </c>
      <c r="F3569" s="127">
        <v>43661</v>
      </c>
      <c r="G3569" s="129">
        <v>950400</v>
      </c>
    </row>
    <row r="3570" spans="1:7" x14ac:dyDescent="0.35">
      <c r="A3570" s="125" t="s">
        <v>13043</v>
      </c>
      <c r="B3570" s="125" t="s">
        <v>13766</v>
      </c>
      <c r="C3570" s="125" t="s">
        <v>13767</v>
      </c>
      <c r="D3570" s="126" t="s">
        <v>13874</v>
      </c>
      <c r="E3570" s="127">
        <v>43631</v>
      </c>
      <c r="F3570" s="127">
        <v>43661</v>
      </c>
      <c r="G3570" s="129">
        <v>1108800</v>
      </c>
    </row>
    <row r="3571" spans="1:7" x14ac:dyDescent="0.35">
      <c r="A3571" s="125" t="s">
        <v>13043</v>
      </c>
      <c r="B3571" s="125" t="s">
        <v>13766</v>
      </c>
      <c r="C3571" s="125" t="s">
        <v>13767</v>
      </c>
      <c r="D3571" s="126" t="s">
        <v>13875</v>
      </c>
      <c r="E3571" s="127">
        <v>43631</v>
      </c>
      <c r="F3571" s="127">
        <v>43661</v>
      </c>
      <c r="G3571" s="129">
        <v>891000</v>
      </c>
    </row>
    <row r="3572" spans="1:7" x14ac:dyDescent="0.35">
      <c r="A3572" s="125" t="s">
        <v>13043</v>
      </c>
      <c r="B3572" s="125" t="s">
        <v>13766</v>
      </c>
      <c r="C3572" s="125" t="s">
        <v>13767</v>
      </c>
      <c r="D3572" s="126" t="s">
        <v>13876</v>
      </c>
      <c r="E3572" s="127">
        <v>43634</v>
      </c>
      <c r="F3572" s="127">
        <v>43664</v>
      </c>
      <c r="G3572" s="129">
        <v>693000</v>
      </c>
    </row>
    <row r="3573" spans="1:7" x14ac:dyDescent="0.35">
      <c r="A3573" s="125" t="s">
        <v>13043</v>
      </c>
      <c r="B3573" s="125" t="s">
        <v>13766</v>
      </c>
      <c r="C3573" s="125" t="s">
        <v>13767</v>
      </c>
      <c r="D3573" s="126" t="s">
        <v>13877</v>
      </c>
      <c r="E3573" s="127">
        <v>43634</v>
      </c>
      <c r="F3573" s="127">
        <v>43664</v>
      </c>
      <c r="G3573" s="129">
        <v>950400</v>
      </c>
    </row>
    <row r="3574" spans="1:7" x14ac:dyDescent="0.35">
      <c r="A3574" s="125" t="s">
        <v>13043</v>
      </c>
      <c r="B3574" s="125" t="s">
        <v>13766</v>
      </c>
      <c r="C3574" s="125" t="s">
        <v>13767</v>
      </c>
      <c r="D3574" s="126" t="s">
        <v>13878</v>
      </c>
      <c r="E3574" s="127">
        <v>43634</v>
      </c>
      <c r="F3574" s="127">
        <v>43664</v>
      </c>
      <c r="G3574" s="129">
        <v>1029600</v>
      </c>
    </row>
    <row r="3575" spans="1:7" x14ac:dyDescent="0.35">
      <c r="A3575" s="125" t="s">
        <v>13043</v>
      </c>
      <c r="B3575" s="125" t="s">
        <v>13766</v>
      </c>
      <c r="C3575" s="125" t="s">
        <v>13767</v>
      </c>
      <c r="D3575" s="126" t="s">
        <v>13879</v>
      </c>
      <c r="E3575" s="127">
        <v>43634</v>
      </c>
      <c r="F3575" s="127">
        <v>43664</v>
      </c>
      <c r="G3575" s="129">
        <v>158400</v>
      </c>
    </row>
    <row r="3576" spans="1:7" x14ac:dyDescent="0.35">
      <c r="A3576" s="125" t="s">
        <v>13043</v>
      </c>
      <c r="B3576" s="125" t="s">
        <v>13766</v>
      </c>
      <c r="C3576" s="125" t="s">
        <v>13767</v>
      </c>
      <c r="D3576" s="126" t="s">
        <v>13880</v>
      </c>
      <c r="E3576" s="127">
        <v>43634</v>
      </c>
      <c r="F3576" s="127">
        <v>43664</v>
      </c>
      <c r="G3576" s="129">
        <v>2316600</v>
      </c>
    </row>
    <row r="3577" spans="1:7" x14ac:dyDescent="0.35">
      <c r="A3577" s="125" t="s">
        <v>13043</v>
      </c>
      <c r="B3577" s="125" t="s">
        <v>13766</v>
      </c>
      <c r="C3577" s="125" t="s">
        <v>13767</v>
      </c>
      <c r="D3577" s="126" t="s">
        <v>13881</v>
      </c>
      <c r="E3577" s="127">
        <v>43634</v>
      </c>
      <c r="F3577" s="127">
        <v>43664</v>
      </c>
      <c r="G3577" s="129">
        <v>5272938</v>
      </c>
    </row>
    <row r="3578" spans="1:7" x14ac:dyDescent="0.35">
      <c r="A3578" s="125" t="s">
        <v>13043</v>
      </c>
      <c r="B3578" s="125" t="s">
        <v>13766</v>
      </c>
      <c r="C3578" s="125" t="s">
        <v>13767</v>
      </c>
      <c r="D3578" s="126" t="s">
        <v>13882</v>
      </c>
      <c r="E3578" s="127">
        <v>43634</v>
      </c>
      <c r="F3578" s="127">
        <v>43664</v>
      </c>
      <c r="G3578" s="129">
        <v>475200</v>
      </c>
    </row>
    <row r="3579" spans="1:7" x14ac:dyDescent="0.35">
      <c r="A3579" s="125" t="s">
        <v>13043</v>
      </c>
      <c r="B3579" s="125" t="s">
        <v>13766</v>
      </c>
      <c r="C3579" s="125" t="s">
        <v>13767</v>
      </c>
      <c r="D3579" s="126" t="s">
        <v>13883</v>
      </c>
      <c r="E3579" s="127">
        <v>43634</v>
      </c>
      <c r="F3579" s="127">
        <v>43664</v>
      </c>
      <c r="G3579" s="129">
        <v>831600</v>
      </c>
    </row>
    <row r="3580" spans="1:7" x14ac:dyDescent="0.35">
      <c r="A3580" s="125" t="s">
        <v>13043</v>
      </c>
      <c r="B3580" s="125" t="s">
        <v>13766</v>
      </c>
      <c r="C3580" s="125" t="s">
        <v>13767</v>
      </c>
      <c r="D3580" s="126" t="s">
        <v>13884</v>
      </c>
      <c r="E3580" s="127">
        <v>43634</v>
      </c>
      <c r="F3580" s="127">
        <v>43664</v>
      </c>
      <c r="G3580" s="129">
        <v>2288880</v>
      </c>
    </row>
    <row r="3581" spans="1:7" x14ac:dyDescent="0.35">
      <c r="A3581" s="125" t="s">
        <v>13043</v>
      </c>
      <c r="B3581" s="125" t="s">
        <v>13766</v>
      </c>
      <c r="C3581" s="125" t="s">
        <v>13767</v>
      </c>
      <c r="D3581" s="126" t="s">
        <v>13885</v>
      </c>
      <c r="E3581" s="127">
        <v>43634</v>
      </c>
      <c r="F3581" s="127">
        <v>43664</v>
      </c>
      <c r="G3581" s="129">
        <v>3267000</v>
      </c>
    </row>
    <row r="3582" spans="1:7" x14ac:dyDescent="0.35">
      <c r="A3582" s="125" t="s">
        <v>13043</v>
      </c>
      <c r="B3582" s="125" t="s">
        <v>13766</v>
      </c>
      <c r="C3582" s="125" t="s">
        <v>13767</v>
      </c>
      <c r="D3582" s="126" t="s">
        <v>13682</v>
      </c>
      <c r="E3582" s="127">
        <v>43635</v>
      </c>
      <c r="F3582" s="127">
        <v>43665</v>
      </c>
      <c r="G3582" s="129">
        <v>4579938</v>
      </c>
    </row>
    <row r="3583" spans="1:7" x14ac:dyDescent="0.35">
      <c r="A3583" s="125" t="s">
        <v>13043</v>
      </c>
      <c r="B3583" s="125" t="s">
        <v>13766</v>
      </c>
      <c r="C3583" s="125" t="s">
        <v>13767</v>
      </c>
      <c r="D3583" s="126" t="s">
        <v>13886</v>
      </c>
      <c r="E3583" s="127">
        <v>43646</v>
      </c>
      <c r="F3583" s="127">
        <v>43676</v>
      </c>
      <c r="G3583" s="129">
        <v>633600</v>
      </c>
    </row>
    <row r="3584" spans="1:7" x14ac:dyDescent="0.35">
      <c r="A3584" s="125" t="s">
        <v>13043</v>
      </c>
      <c r="B3584" s="125" t="s">
        <v>13766</v>
      </c>
      <c r="C3584" s="125" t="s">
        <v>13767</v>
      </c>
      <c r="D3584" s="126" t="s">
        <v>13887</v>
      </c>
      <c r="E3584" s="127">
        <v>43646</v>
      </c>
      <c r="F3584" s="127">
        <v>43676</v>
      </c>
      <c r="G3584" s="129">
        <v>792000</v>
      </c>
    </row>
    <row r="3585" spans="1:7" x14ac:dyDescent="0.35">
      <c r="A3585" s="125" t="s">
        <v>13043</v>
      </c>
      <c r="B3585" s="125" t="s">
        <v>13766</v>
      </c>
      <c r="C3585" s="125" t="s">
        <v>13767</v>
      </c>
      <c r="D3585" s="126" t="s">
        <v>13888</v>
      </c>
      <c r="E3585" s="127">
        <v>43649</v>
      </c>
      <c r="F3585" s="127">
        <v>43680</v>
      </c>
      <c r="G3585" s="129">
        <v>192060</v>
      </c>
    </row>
    <row r="3586" spans="1:7" x14ac:dyDescent="0.35">
      <c r="A3586" s="125" t="s">
        <v>13043</v>
      </c>
      <c r="B3586" s="125" t="s">
        <v>13766</v>
      </c>
      <c r="C3586" s="125" t="s">
        <v>13767</v>
      </c>
      <c r="D3586" s="126" t="s">
        <v>13889</v>
      </c>
      <c r="E3586" s="127">
        <v>43654</v>
      </c>
      <c r="F3586" s="127">
        <v>43685</v>
      </c>
      <c r="G3586" s="129">
        <v>950400</v>
      </c>
    </row>
    <row r="3587" spans="1:7" x14ac:dyDescent="0.35">
      <c r="A3587" s="125" t="s">
        <v>13043</v>
      </c>
      <c r="B3587" s="125" t="s">
        <v>13766</v>
      </c>
      <c r="C3587" s="125" t="s">
        <v>13767</v>
      </c>
      <c r="D3587" s="126" t="s">
        <v>13890</v>
      </c>
      <c r="E3587" s="127">
        <v>43654</v>
      </c>
      <c r="F3587" s="127">
        <v>43685</v>
      </c>
      <c r="G3587" s="129">
        <v>693000</v>
      </c>
    </row>
    <row r="3588" spans="1:7" x14ac:dyDescent="0.35">
      <c r="A3588" s="125" t="s">
        <v>13043</v>
      </c>
      <c r="B3588" s="125" t="s">
        <v>13766</v>
      </c>
      <c r="C3588" s="125" t="s">
        <v>13767</v>
      </c>
      <c r="D3588" s="126" t="s">
        <v>13891</v>
      </c>
      <c r="E3588" s="127">
        <v>43654</v>
      </c>
      <c r="F3588" s="127">
        <v>43685</v>
      </c>
      <c r="G3588" s="129">
        <v>693000</v>
      </c>
    </row>
    <row r="3589" spans="1:7" x14ac:dyDescent="0.35">
      <c r="A3589" s="125" t="s">
        <v>13043</v>
      </c>
      <c r="B3589" s="125" t="s">
        <v>13766</v>
      </c>
      <c r="C3589" s="125" t="s">
        <v>13767</v>
      </c>
      <c r="D3589" s="126" t="s">
        <v>13892</v>
      </c>
      <c r="E3589" s="127">
        <v>43654</v>
      </c>
      <c r="F3589" s="127">
        <v>43685</v>
      </c>
      <c r="G3589" s="129">
        <v>1603800</v>
      </c>
    </row>
    <row r="3590" spans="1:7" x14ac:dyDescent="0.35">
      <c r="A3590" s="125" t="s">
        <v>13043</v>
      </c>
      <c r="B3590" s="125" t="s">
        <v>13766</v>
      </c>
      <c r="C3590" s="125" t="s">
        <v>13767</v>
      </c>
      <c r="D3590" s="126" t="s">
        <v>13893</v>
      </c>
      <c r="E3590" s="127">
        <v>43654</v>
      </c>
      <c r="F3590" s="127">
        <v>43685</v>
      </c>
      <c r="G3590" s="129">
        <v>990000</v>
      </c>
    </row>
    <row r="3591" spans="1:7" x14ac:dyDescent="0.35">
      <c r="A3591" s="125" t="s">
        <v>13043</v>
      </c>
      <c r="B3591" s="125" t="s">
        <v>13766</v>
      </c>
      <c r="C3591" s="125" t="s">
        <v>13767</v>
      </c>
      <c r="D3591" s="126" t="s">
        <v>13894</v>
      </c>
      <c r="E3591" s="127">
        <v>43654</v>
      </c>
      <c r="F3591" s="127">
        <v>43685</v>
      </c>
      <c r="G3591" s="129">
        <v>970200</v>
      </c>
    </row>
    <row r="3592" spans="1:7" x14ac:dyDescent="0.35">
      <c r="A3592" s="125" t="s">
        <v>13043</v>
      </c>
      <c r="B3592" s="125" t="s">
        <v>13766</v>
      </c>
      <c r="C3592" s="125" t="s">
        <v>13767</v>
      </c>
      <c r="D3592" s="126" t="s">
        <v>13895</v>
      </c>
      <c r="E3592" s="127">
        <v>43654</v>
      </c>
      <c r="F3592" s="127">
        <v>43685</v>
      </c>
      <c r="G3592" s="129">
        <v>693000</v>
      </c>
    </row>
    <row r="3593" spans="1:7" x14ac:dyDescent="0.35">
      <c r="A3593" s="125" t="s">
        <v>13043</v>
      </c>
      <c r="B3593" s="125" t="s">
        <v>13766</v>
      </c>
      <c r="C3593" s="125" t="s">
        <v>13767</v>
      </c>
      <c r="D3593" s="126" t="s">
        <v>13896</v>
      </c>
      <c r="E3593" s="127">
        <v>43654</v>
      </c>
      <c r="F3593" s="127">
        <v>43685</v>
      </c>
      <c r="G3593" s="129">
        <v>633600</v>
      </c>
    </row>
    <row r="3594" spans="1:7" x14ac:dyDescent="0.35">
      <c r="A3594" s="125" t="s">
        <v>13043</v>
      </c>
      <c r="B3594" s="125" t="s">
        <v>13766</v>
      </c>
      <c r="C3594" s="125" t="s">
        <v>13767</v>
      </c>
      <c r="D3594" s="126" t="s">
        <v>13897</v>
      </c>
      <c r="E3594" s="127">
        <v>43654</v>
      </c>
      <c r="F3594" s="127">
        <v>43685</v>
      </c>
      <c r="G3594" s="129">
        <v>950400</v>
      </c>
    </row>
    <row r="3595" spans="1:7" x14ac:dyDescent="0.35">
      <c r="A3595" s="125" t="s">
        <v>13043</v>
      </c>
      <c r="B3595" s="125" t="s">
        <v>13766</v>
      </c>
      <c r="C3595" s="125" t="s">
        <v>13767</v>
      </c>
      <c r="D3595" s="126" t="s">
        <v>13898</v>
      </c>
      <c r="E3595" s="127">
        <v>43654</v>
      </c>
      <c r="F3595" s="127">
        <v>43685</v>
      </c>
      <c r="G3595" s="129">
        <v>950400</v>
      </c>
    </row>
    <row r="3596" spans="1:7" x14ac:dyDescent="0.35">
      <c r="A3596" s="125" t="s">
        <v>13043</v>
      </c>
      <c r="B3596" s="125" t="s">
        <v>13766</v>
      </c>
      <c r="C3596" s="125" t="s">
        <v>13767</v>
      </c>
      <c r="D3596" s="126" t="s">
        <v>13899</v>
      </c>
      <c r="E3596" s="127">
        <v>43654</v>
      </c>
      <c r="F3596" s="127">
        <v>43685</v>
      </c>
      <c r="G3596" s="129">
        <v>2257200</v>
      </c>
    </row>
    <row r="3597" spans="1:7" x14ac:dyDescent="0.35">
      <c r="A3597" s="125" t="s">
        <v>13043</v>
      </c>
      <c r="B3597" s="125" t="s">
        <v>13766</v>
      </c>
      <c r="C3597" s="125" t="s">
        <v>13767</v>
      </c>
      <c r="D3597" s="126" t="s">
        <v>13900</v>
      </c>
      <c r="E3597" s="127">
        <v>43654</v>
      </c>
      <c r="F3597" s="127">
        <v>43685</v>
      </c>
      <c r="G3597" s="129">
        <v>1702800</v>
      </c>
    </row>
    <row r="3598" spans="1:7" x14ac:dyDescent="0.35">
      <c r="A3598" s="125" t="s">
        <v>13043</v>
      </c>
      <c r="B3598" s="125" t="s">
        <v>13766</v>
      </c>
      <c r="C3598" s="125" t="s">
        <v>13767</v>
      </c>
      <c r="D3598" s="126" t="s">
        <v>13901</v>
      </c>
      <c r="E3598" s="127">
        <v>43654</v>
      </c>
      <c r="F3598" s="127">
        <v>43685</v>
      </c>
      <c r="G3598" s="129">
        <v>5840208</v>
      </c>
    </row>
    <row r="3599" spans="1:7" x14ac:dyDescent="0.35">
      <c r="A3599" s="125" t="s">
        <v>13043</v>
      </c>
      <c r="B3599" s="125" t="s">
        <v>13766</v>
      </c>
      <c r="C3599" s="125" t="s">
        <v>13767</v>
      </c>
      <c r="D3599" s="126" t="s">
        <v>13902</v>
      </c>
      <c r="E3599" s="127">
        <v>43654</v>
      </c>
      <c r="F3599" s="127">
        <v>43685</v>
      </c>
      <c r="G3599" s="129">
        <v>5057910</v>
      </c>
    </row>
    <row r="3600" spans="1:7" x14ac:dyDescent="0.35">
      <c r="A3600" s="125" t="s">
        <v>13043</v>
      </c>
      <c r="B3600" s="125" t="s">
        <v>13766</v>
      </c>
      <c r="C3600" s="125" t="s">
        <v>13767</v>
      </c>
      <c r="D3600" s="126" t="s">
        <v>13903</v>
      </c>
      <c r="E3600" s="127">
        <v>43654</v>
      </c>
      <c r="F3600" s="127">
        <v>43685</v>
      </c>
      <c r="G3600" s="129">
        <v>5791698</v>
      </c>
    </row>
    <row r="3601" spans="1:7" x14ac:dyDescent="0.35">
      <c r="A3601" s="125" t="s">
        <v>13043</v>
      </c>
      <c r="B3601" s="125" t="s">
        <v>13766</v>
      </c>
      <c r="C3601" s="125" t="s">
        <v>13767</v>
      </c>
      <c r="D3601" s="126" t="s">
        <v>13904</v>
      </c>
      <c r="E3601" s="127">
        <v>43661</v>
      </c>
      <c r="F3601" s="127">
        <v>43692</v>
      </c>
      <c r="G3601" s="129">
        <v>4005540</v>
      </c>
    </row>
    <row r="3602" spans="1:7" x14ac:dyDescent="0.35">
      <c r="A3602" s="125" t="s">
        <v>13043</v>
      </c>
      <c r="B3602" s="125" t="s">
        <v>13766</v>
      </c>
      <c r="C3602" s="125" t="s">
        <v>13767</v>
      </c>
      <c r="D3602" s="126" t="s">
        <v>13905</v>
      </c>
      <c r="E3602" s="127">
        <v>43661</v>
      </c>
      <c r="F3602" s="127">
        <v>43692</v>
      </c>
      <c r="G3602" s="129">
        <v>3811500</v>
      </c>
    </row>
    <row r="3603" spans="1:7" x14ac:dyDescent="0.35">
      <c r="A3603" s="125" t="s">
        <v>13043</v>
      </c>
      <c r="B3603" s="125" t="s">
        <v>13766</v>
      </c>
      <c r="C3603" s="125" t="s">
        <v>13767</v>
      </c>
      <c r="D3603" s="126" t="s">
        <v>13906</v>
      </c>
      <c r="E3603" s="127">
        <v>43661</v>
      </c>
      <c r="F3603" s="127">
        <v>43692</v>
      </c>
      <c r="G3603" s="129">
        <v>633600</v>
      </c>
    </row>
    <row r="3604" spans="1:7" x14ac:dyDescent="0.35">
      <c r="A3604" s="125" t="s">
        <v>13043</v>
      </c>
      <c r="B3604" s="125" t="s">
        <v>13766</v>
      </c>
      <c r="C3604" s="125" t="s">
        <v>13767</v>
      </c>
      <c r="D3604" s="126" t="s">
        <v>13907</v>
      </c>
      <c r="E3604" s="127">
        <v>43661</v>
      </c>
      <c r="F3604" s="127">
        <v>43692</v>
      </c>
      <c r="G3604" s="129">
        <v>2933370</v>
      </c>
    </row>
    <row r="3605" spans="1:7" x14ac:dyDescent="0.35">
      <c r="A3605" s="125" t="s">
        <v>13043</v>
      </c>
      <c r="B3605" s="125" t="s">
        <v>13766</v>
      </c>
      <c r="C3605" s="125" t="s">
        <v>13767</v>
      </c>
      <c r="D3605" s="126" t="s">
        <v>13908</v>
      </c>
      <c r="E3605" s="127">
        <v>43661</v>
      </c>
      <c r="F3605" s="127">
        <v>43692</v>
      </c>
      <c r="G3605" s="129">
        <v>3168000</v>
      </c>
    </row>
    <row r="3606" spans="1:7" x14ac:dyDescent="0.35">
      <c r="A3606" s="125" t="s">
        <v>13043</v>
      </c>
      <c r="B3606" s="125" t="s">
        <v>13766</v>
      </c>
      <c r="C3606" s="125" t="s">
        <v>13767</v>
      </c>
      <c r="D3606" s="126" t="s">
        <v>13909</v>
      </c>
      <c r="E3606" s="127">
        <v>43662</v>
      </c>
      <c r="F3606" s="127">
        <v>43693</v>
      </c>
      <c r="G3606" s="129">
        <v>796950</v>
      </c>
    </row>
    <row r="3607" spans="1:7" x14ac:dyDescent="0.35">
      <c r="A3607" s="125" t="s">
        <v>13043</v>
      </c>
      <c r="B3607" s="125" t="s">
        <v>13766</v>
      </c>
      <c r="C3607" s="125" t="s">
        <v>13767</v>
      </c>
      <c r="D3607" s="126" t="s">
        <v>13910</v>
      </c>
      <c r="E3607" s="127">
        <v>43662</v>
      </c>
      <c r="F3607" s="127">
        <v>43693</v>
      </c>
      <c r="G3607" s="129">
        <v>4673394</v>
      </c>
    </row>
    <row r="3608" spans="1:7" x14ac:dyDescent="0.35">
      <c r="A3608" s="125" t="s">
        <v>13043</v>
      </c>
      <c r="B3608" s="125" t="s">
        <v>13766</v>
      </c>
      <c r="C3608" s="125" t="s">
        <v>13767</v>
      </c>
      <c r="D3608" s="126" t="s">
        <v>13911</v>
      </c>
      <c r="E3608" s="127">
        <v>43662</v>
      </c>
      <c r="F3608" s="127">
        <v>43693</v>
      </c>
      <c r="G3608" s="129">
        <v>5619438</v>
      </c>
    </row>
    <row r="3609" spans="1:7" x14ac:dyDescent="0.35">
      <c r="A3609" s="125" t="s">
        <v>13043</v>
      </c>
      <c r="B3609" s="125" t="s">
        <v>13766</v>
      </c>
      <c r="C3609" s="125" t="s">
        <v>13767</v>
      </c>
      <c r="D3609" s="126" t="s">
        <v>13912</v>
      </c>
      <c r="E3609" s="127">
        <v>43662</v>
      </c>
      <c r="F3609" s="127">
        <v>43693</v>
      </c>
      <c r="G3609" s="129">
        <v>2197800</v>
      </c>
    </row>
    <row r="3610" spans="1:7" x14ac:dyDescent="0.35">
      <c r="A3610" s="125" t="s">
        <v>13043</v>
      </c>
      <c r="B3610" s="125" t="s">
        <v>13766</v>
      </c>
      <c r="C3610" s="125" t="s">
        <v>13767</v>
      </c>
      <c r="D3610" s="126" t="s">
        <v>13913</v>
      </c>
      <c r="E3610" s="127">
        <v>43662</v>
      </c>
      <c r="F3610" s="127">
        <v>43693</v>
      </c>
      <c r="G3610" s="129">
        <v>1346400</v>
      </c>
    </row>
    <row r="3611" spans="1:7" x14ac:dyDescent="0.35">
      <c r="A3611" s="125" t="s">
        <v>13043</v>
      </c>
      <c r="B3611" s="125" t="s">
        <v>13766</v>
      </c>
      <c r="C3611" s="125" t="s">
        <v>13767</v>
      </c>
      <c r="D3611" s="126" t="s">
        <v>13914</v>
      </c>
      <c r="E3611" s="127">
        <v>43662</v>
      </c>
      <c r="F3611" s="127">
        <v>43693</v>
      </c>
      <c r="G3611" s="129">
        <v>831600</v>
      </c>
    </row>
    <row r="3612" spans="1:7" x14ac:dyDescent="0.35">
      <c r="A3612" s="125" t="s">
        <v>13043</v>
      </c>
      <c r="B3612" s="125" t="s">
        <v>13766</v>
      </c>
      <c r="C3612" s="125" t="s">
        <v>13767</v>
      </c>
      <c r="D3612" s="126" t="s">
        <v>13915</v>
      </c>
      <c r="E3612" s="127">
        <v>43662</v>
      </c>
      <c r="F3612" s="127">
        <v>43693</v>
      </c>
      <c r="G3612" s="129">
        <v>831600</v>
      </c>
    </row>
    <row r="3613" spans="1:7" x14ac:dyDescent="0.35">
      <c r="A3613" s="125" t="s">
        <v>13043</v>
      </c>
      <c r="B3613" s="125" t="s">
        <v>13766</v>
      </c>
      <c r="C3613" s="125" t="s">
        <v>13767</v>
      </c>
      <c r="D3613" s="126" t="s">
        <v>13916</v>
      </c>
      <c r="E3613" s="127">
        <v>43662</v>
      </c>
      <c r="F3613" s="127">
        <v>43693</v>
      </c>
      <c r="G3613" s="129">
        <v>158400</v>
      </c>
    </row>
    <row r="3614" spans="1:7" x14ac:dyDescent="0.35">
      <c r="A3614" s="125" t="s">
        <v>13043</v>
      </c>
      <c r="B3614" s="125" t="s">
        <v>13766</v>
      </c>
      <c r="C3614" s="125" t="s">
        <v>13767</v>
      </c>
      <c r="D3614" s="126" t="s">
        <v>13917</v>
      </c>
      <c r="E3614" s="127">
        <v>43662</v>
      </c>
      <c r="F3614" s="127">
        <v>43693</v>
      </c>
      <c r="G3614" s="129">
        <v>633600</v>
      </c>
    </row>
    <row r="3615" spans="1:7" x14ac:dyDescent="0.35">
      <c r="A3615" s="125" t="s">
        <v>13043</v>
      </c>
      <c r="B3615" s="125" t="s">
        <v>13766</v>
      </c>
      <c r="C3615" s="125" t="s">
        <v>13767</v>
      </c>
      <c r="D3615" s="126" t="s">
        <v>13918</v>
      </c>
      <c r="E3615" s="127">
        <v>43663</v>
      </c>
      <c r="F3615" s="127">
        <v>43694</v>
      </c>
      <c r="G3615" s="129">
        <v>1029600</v>
      </c>
    </row>
    <row r="3616" spans="1:7" x14ac:dyDescent="0.35">
      <c r="A3616" s="125" t="s">
        <v>13043</v>
      </c>
      <c r="B3616" s="125" t="s">
        <v>13766</v>
      </c>
      <c r="C3616" s="125" t="s">
        <v>13767</v>
      </c>
      <c r="D3616" s="126" t="s">
        <v>13919</v>
      </c>
      <c r="E3616" s="127">
        <v>43663</v>
      </c>
      <c r="F3616" s="127">
        <v>43694</v>
      </c>
      <c r="G3616" s="129">
        <v>633600</v>
      </c>
    </row>
    <row r="3617" spans="1:7" x14ac:dyDescent="0.35">
      <c r="A3617" s="125" t="s">
        <v>13043</v>
      </c>
      <c r="B3617" s="125" t="s">
        <v>13766</v>
      </c>
      <c r="C3617" s="125" t="s">
        <v>13767</v>
      </c>
      <c r="D3617" s="126" t="s">
        <v>13920</v>
      </c>
      <c r="E3617" s="127">
        <v>43663</v>
      </c>
      <c r="F3617" s="127">
        <v>43694</v>
      </c>
      <c r="G3617" s="129">
        <v>792000</v>
      </c>
    </row>
    <row r="3618" spans="1:7" x14ac:dyDescent="0.35">
      <c r="A3618" s="125" t="s">
        <v>13043</v>
      </c>
      <c r="B3618" s="125" t="s">
        <v>13766</v>
      </c>
      <c r="C3618" s="125" t="s">
        <v>13767</v>
      </c>
      <c r="D3618" s="126" t="s">
        <v>13921</v>
      </c>
      <c r="E3618" s="127">
        <v>43663</v>
      </c>
      <c r="F3618" s="127">
        <v>43694</v>
      </c>
      <c r="G3618" s="129">
        <v>693000</v>
      </c>
    </row>
    <row r="3619" spans="1:7" x14ac:dyDescent="0.35">
      <c r="A3619" s="125" t="s">
        <v>13043</v>
      </c>
      <c r="B3619" s="125" t="s">
        <v>13766</v>
      </c>
      <c r="C3619" s="125" t="s">
        <v>13767</v>
      </c>
      <c r="D3619" s="126" t="s">
        <v>13922</v>
      </c>
      <c r="E3619" s="127">
        <v>43663</v>
      </c>
      <c r="F3619" s="127">
        <v>43694</v>
      </c>
      <c r="G3619" s="129">
        <v>693000</v>
      </c>
    </row>
    <row r="3620" spans="1:7" x14ac:dyDescent="0.35">
      <c r="A3620" s="125" t="s">
        <v>13043</v>
      </c>
      <c r="B3620" s="125" t="s">
        <v>13766</v>
      </c>
      <c r="C3620" s="125" t="s">
        <v>13767</v>
      </c>
      <c r="D3620" s="126" t="s">
        <v>13923</v>
      </c>
      <c r="E3620" s="127">
        <v>43663</v>
      </c>
      <c r="F3620" s="127">
        <v>43694</v>
      </c>
      <c r="G3620" s="129">
        <v>950400</v>
      </c>
    </row>
    <row r="3621" spans="1:7" x14ac:dyDescent="0.35">
      <c r="A3621" s="125" t="s">
        <v>13043</v>
      </c>
      <c r="B3621" s="125" t="s">
        <v>13766</v>
      </c>
      <c r="C3621" s="125" t="s">
        <v>13767</v>
      </c>
      <c r="D3621" s="126" t="s">
        <v>13924</v>
      </c>
      <c r="E3621" s="127">
        <v>43663</v>
      </c>
      <c r="F3621" s="127">
        <v>43694</v>
      </c>
      <c r="G3621" s="129">
        <v>4900500</v>
      </c>
    </row>
    <row r="3622" spans="1:7" x14ac:dyDescent="0.35">
      <c r="A3622" s="125" t="s">
        <v>13043</v>
      </c>
      <c r="B3622" s="125" t="s">
        <v>13766</v>
      </c>
      <c r="C3622" s="125" t="s">
        <v>13767</v>
      </c>
      <c r="D3622" s="126" t="s">
        <v>13925</v>
      </c>
      <c r="E3622" s="127">
        <v>43663</v>
      </c>
      <c r="F3622" s="127">
        <v>43694</v>
      </c>
      <c r="G3622" s="129">
        <v>544500</v>
      </c>
    </row>
    <row r="3623" spans="1:7" x14ac:dyDescent="0.35">
      <c r="A3623" s="125" t="s">
        <v>13043</v>
      </c>
      <c r="B3623" s="125" t="s">
        <v>13766</v>
      </c>
      <c r="C3623" s="125" t="s">
        <v>13767</v>
      </c>
      <c r="D3623" s="126" t="s">
        <v>13926</v>
      </c>
      <c r="E3623" s="127">
        <v>43663</v>
      </c>
      <c r="F3623" s="127">
        <v>43694</v>
      </c>
      <c r="G3623" s="129">
        <v>5722200</v>
      </c>
    </row>
    <row r="3624" spans="1:7" x14ac:dyDescent="0.35">
      <c r="A3624" s="125" t="s">
        <v>13043</v>
      </c>
      <c r="B3624" s="125" t="s">
        <v>13766</v>
      </c>
      <c r="C3624" s="125" t="s">
        <v>13767</v>
      </c>
      <c r="D3624" s="126" t="s">
        <v>13927</v>
      </c>
      <c r="E3624" s="127">
        <v>43663</v>
      </c>
      <c r="F3624" s="127">
        <v>43694</v>
      </c>
      <c r="G3624" s="129">
        <v>3234924</v>
      </c>
    </row>
    <row r="3625" spans="1:7" x14ac:dyDescent="0.35">
      <c r="A3625" s="125" t="s">
        <v>13043</v>
      </c>
      <c r="B3625" s="125" t="s">
        <v>13766</v>
      </c>
      <c r="C3625" s="125" t="s">
        <v>13767</v>
      </c>
      <c r="D3625" s="126" t="s">
        <v>13928</v>
      </c>
      <c r="E3625" s="127">
        <v>43683</v>
      </c>
      <c r="F3625" s="127">
        <v>43714</v>
      </c>
      <c r="G3625" s="129">
        <v>4491234</v>
      </c>
    </row>
    <row r="3626" spans="1:7" x14ac:dyDescent="0.35">
      <c r="A3626" s="125" t="s">
        <v>13043</v>
      </c>
      <c r="B3626" s="125" t="s">
        <v>13766</v>
      </c>
      <c r="C3626" s="125" t="s">
        <v>13767</v>
      </c>
      <c r="D3626" s="126" t="s">
        <v>13708</v>
      </c>
      <c r="E3626" s="127">
        <v>43683</v>
      </c>
      <c r="F3626" s="127">
        <v>43714</v>
      </c>
      <c r="G3626" s="129">
        <v>2784474</v>
      </c>
    </row>
    <row r="3627" spans="1:7" x14ac:dyDescent="0.35">
      <c r="A3627" s="125" t="s">
        <v>13043</v>
      </c>
      <c r="B3627" s="125" t="s">
        <v>13766</v>
      </c>
      <c r="C3627" s="125" t="s">
        <v>13767</v>
      </c>
      <c r="D3627" s="126" t="s">
        <v>13709</v>
      </c>
      <c r="E3627" s="127">
        <v>43683</v>
      </c>
      <c r="F3627" s="127">
        <v>43714</v>
      </c>
      <c r="G3627" s="129">
        <v>5989500</v>
      </c>
    </row>
    <row r="3628" spans="1:7" x14ac:dyDescent="0.35">
      <c r="A3628" s="125" t="s">
        <v>13043</v>
      </c>
      <c r="B3628" s="125" t="s">
        <v>13766</v>
      </c>
      <c r="C3628" s="125" t="s">
        <v>13767</v>
      </c>
      <c r="D3628" s="126" t="s">
        <v>13710</v>
      </c>
      <c r="E3628" s="127">
        <v>43683</v>
      </c>
      <c r="F3628" s="127">
        <v>43714</v>
      </c>
      <c r="G3628" s="129">
        <v>5722200</v>
      </c>
    </row>
    <row r="3629" spans="1:7" x14ac:dyDescent="0.35">
      <c r="A3629" s="125" t="s">
        <v>13043</v>
      </c>
      <c r="B3629" s="125" t="s">
        <v>13766</v>
      </c>
      <c r="C3629" s="125" t="s">
        <v>13767</v>
      </c>
      <c r="D3629" s="126" t="s">
        <v>13711</v>
      </c>
      <c r="E3629" s="127">
        <v>43685</v>
      </c>
      <c r="F3629" s="127">
        <v>43716</v>
      </c>
      <c r="G3629" s="129">
        <v>950400</v>
      </c>
    </row>
    <row r="3630" spans="1:7" x14ac:dyDescent="0.35">
      <c r="A3630" s="125" t="s">
        <v>13043</v>
      </c>
      <c r="B3630" s="125" t="s">
        <v>13766</v>
      </c>
      <c r="C3630" s="125" t="s">
        <v>13767</v>
      </c>
      <c r="D3630" s="126" t="s">
        <v>13712</v>
      </c>
      <c r="E3630" s="127">
        <v>43685</v>
      </c>
      <c r="F3630" s="127">
        <v>43716</v>
      </c>
      <c r="G3630" s="129">
        <v>831600</v>
      </c>
    </row>
    <row r="3631" spans="1:7" x14ac:dyDescent="0.35">
      <c r="A3631" s="125" t="s">
        <v>13043</v>
      </c>
      <c r="B3631" s="125" t="s">
        <v>13766</v>
      </c>
      <c r="C3631" s="125" t="s">
        <v>13767</v>
      </c>
      <c r="D3631" s="126" t="s">
        <v>13713</v>
      </c>
      <c r="E3631" s="127">
        <v>43685</v>
      </c>
      <c r="F3631" s="127">
        <v>43716</v>
      </c>
      <c r="G3631" s="129">
        <v>970200</v>
      </c>
    </row>
    <row r="3632" spans="1:7" x14ac:dyDescent="0.35">
      <c r="A3632" s="125" t="s">
        <v>13043</v>
      </c>
      <c r="B3632" s="125" t="s">
        <v>13766</v>
      </c>
      <c r="C3632" s="125" t="s">
        <v>13767</v>
      </c>
      <c r="D3632" s="126" t="s">
        <v>13717</v>
      </c>
      <c r="E3632" s="127">
        <v>43686</v>
      </c>
      <c r="F3632" s="127">
        <v>43717</v>
      </c>
      <c r="G3632" s="129">
        <v>950400</v>
      </c>
    </row>
    <row r="3633" spans="1:7" x14ac:dyDescent="0.35">
      <c r="A3633" s="125" t="s">
        <v>13043</v>
      </c>
      <c r="B3633" s="125" t="s">
        <v>13766</v>
      </c>
      <c r="C3633" s="125" t="s">
        <v>13767</v>
      </c>
      <c r="D3633" s="126" t="s">
        <v>13714</v>
      </c>
      <c r="E3633" s="127">
        <v>43686</v>
      </c>
      <c r="F3633" s="127">
        <v>43717</v>
      </c>
      <c r="G3633" s="129">
        <v>1940400</v>
      </c>
    </row>
    <row r="3634" spans="1:7" x14ac:dyDescent="0.35">
      <c r="A3634" s="125" t="s">
        <v>13043</v>
      </c>
      <c r="B3634" s="125" t="s">
        <v>13766</v>
      </c>
      <c r="C3634" s="125" t="s">
        <v>13767</v>
      </c>
      <c r="D3634" s="126" t="s">
        <v>13929</v>
      </c>
      <c r="E3634" s="127">
        <v>43686</v>
      </c>
      <c r="F3634" s="127">
        <v>43717</v>
      </c>
      <c r="G3634" s="129">
        <v>554400</v>
      </c>
    </row>
    <row r="3635" spans="1:7" x14ac:dyDescent="0.35">
      <c r="A3635" s="125" t="s">
        <v>13043</v>
      </c>
      <c r="B3635" s="125" t="s">
        <v>13766</v>
      </c>
      <c r="C3635" s="125" t="s">
        <v>13767</v>
      </c>
      <c r="D3635" s="126" t="s">
        <v>13930</v>
      </c>
      <c r="E3635" s="127">
        <v>43686</v>
      </c>
      <c r="F3635" s="127">
        <v>43717</v>
      </c>
      <c r="G3635" s="129">
        <v>950400</v>
      </c>
    </row>
    <row r="3636" spans="1:7" x14ac:dyDescent="0.35">
      <c r="A3636" s="125" t="s">
        <v>13043</v>
      </c>
      <c r="B3636" s="125" t="s">
        <v>13766</v>
      </c>
      <c r="C3636" s="125" t="s">
        <v>13767</v>
      </c>
      <c r="D3636" s="126" t="s">
        <v>13931</v>
      </c>
      <c r="E3636" s="127">
        <v>43686</v>
      </c>
      <c r="F3636" s="127">
        <v>43717</v>
      </c>
      <c r="G3636" s="129">
        <v>831600</v>
      </c>
    </row>
    <row r="3637" spans="1:7" x14ac:dyDescent="0.35">
      <c r="A3637" s="125" t="s">
        <v>13043</v>
      </c>
      <c r="B3637" s="125" t="s">
        <v>13766</v>
      </c>
      <c r="C3637" s="125" t="s">
        <v>13767</v>
      </c>
      <c r="D3637" s="126" t="s">
        <v>13932</v>
      </c>
      <c r="E3637" s="127">
        <v>43686</v>
      </c>
      <c r="F3637" s="127">
        <v>43717</v>
      </c>
      <c r="G3637" s="129">
        <v>950400</v>
      </c>
    </row>
    <row r="3638" spans="1:7" x14ac:dyDescent="0.35">
      <c r="A3638" s="125" t="s">
        <v>13043</v>
      </c>
      <c r="B3638" s="125" t="s">
        <v>13766</v>
      </c>
      <c r="C3638" s="125" t="s">
        <v>13767</v>
      </c>
      <c r="D3638" s="126" t="s">
        <v>13933</v>
      </c>
      <c r="E3638" s="127">
        <v>43686</v>
      </c>
      <c r="F3638" s="127">
        <v>43717</v>
      </c>
      <c r="G3638" s="129">
        <v>990000</v>
      </c>
    </row>
    <row r="3639" spans="1:7" x14ac:dyDescent="0.35">
      <c r="A3639" s="125" t="s">
        <v>13043</v>
      </c>
      <c r="B3639" s="125" t="s">
        <v>13766</v>
      </c>
      <c r="C3639" s="125" t="s">
        <v>13767</v>
      </c>
      <c r="D3639" s="126" t="s">
        <v>13934</v>
      </c>
      <c r="E3639" s="127">
        <v>43686</v>
      </c>
      <c r="F3639" s="127">
        <v>43717</v>
      </c>
      <c r="G3639" s="129">
        <v>1603800</v>
      </c>
    </row>
    <row r="3640" spans="1:7" x14ac:dyDescent="0.35">
      <c r="A3640" s="125" t="s">
        <v>13043</v>
      </c>
      <c r="B3640" s="125" t="s">
        <v>13766</v>
      </c>
      <c r="C3640" s="125" t="s">
        <v>13767</v>
      </c>
      <c r="D3640" s="126" t="s">
        <v>13935</v>
      </c>
      <c r="E3640" s="127">
        <v>43686</v>
      </c>
      <c r="F3640" s="127">
        <v>43717</v>
      </c>
      <c r="G3640" s="129">
        <v>1425600</v>
      </c>
    </row>
    <row r="3641" spans="1:7" x14ac:dyDescent="0.35">
      <c r="A3641" s="125" t="s">
        <v>13043</v>
      </c>
      <c r="B3641" s="125" t="s">
        <v>13766</v>
      </c>
      <c r="C3641" s="125" t="s">
        <v>13767</v>
      </c>
      <c r="D3641" s="126" t="s">
        <v>13936</v>
      </c>
      <c r="E3641" s="127">
        <v>43686</v>
      </c>
      <c r="F3641" s="127">
        <v>43717</v>
      </c>
      <c r="G3641" s="129">
        <v>1108800</v>
      </c>
    </row>
    <row r="3642" spans="1:7" x14ac:dyDescent="0.35">
      <c r="A3642" s="125" t="s">
        <v>13043</v>
      </c>
      <c r="B3642" s="125" t="s">
        <v>13766</v>
      </c>
      <c r="C3642" s="125" t="s">
        <v>13767</v>
      </c>
      <c r="D3642" s="126" t="s">
        <v>13937</v>
      </c>
      <c r="E3642" s="127">
        <v>43686</v>
      </c>
      <c r="F3642" s="127">
        <v>43717</v>
      </c>
      <c r="G3642" s="129">
        <v>2871000</v>
      </c>
    </row>
    <row r="3643" spans="1:7" x14ac:dyDescent="0.35">
      <c r="A3643" s="125" t="s">
        <v>13043</v>
      </c>
      <c r="B3643" s="125" t="s">
        <v>13766</v>
      </c>
      <c r="C3643" s="125" t="s">
        <v>13767</v>
      </c>
      <c r="D3643" s="126" t="s">
        <v>13718</v>
      </c>
      <c r="E3643" s="127">
        <v>43692</v>
      </c>
      <c r="F3643" s="127">
        <v>43723</v>
      </c>
      <c r="G3643" s="129">
        <v>5565384</v>
      </c>
    </row>
    <row r="3644" spans="1:7" x14ac:dyDescent="0.35">
      <c r="A3644" s="125" t="s">
        <v>13043</v>
      </c>
      <c r="B3644" s="125" t="s">
        <v>13766</v>
      </c>
      <c r="C3644" s="125" t="s">
        <v>13767</v>
      </c>
      <c r="D3644" s="126" t="s">
        <v>13719</v>
      </c>
      <c r="E3644" s="127">
        <v>43692</v>
      </c>
      <c r="F3644" s="127">
        <v>43723</v>
      </c>
      <c r="G3644" s="129">
        <v>3015540</v>
      </c>
    </row>
    <row r="3645" spans="1:7" x14ac:dyDescent="0.35">
      <c r="A3645" s="125" t="s">
        <v>13043</v>
      </c>
      <c r="B3645" s="125" t="s">
        <v>13766</v>
      </c>
      <c r="C3645" s="125" t="s">
        <v>13767</v>
      </c>
      <c r="D3645" s="126" t="s">
        <v>13720</v>
      </c>
      <c r="E3645" s="127">
        <v>43692</v>
      </c>
      <c r="F3645" s="127">
        <v>43723</v>
      </c>
      <c r="G3645" s="129">
        <v>2098800</v>
      </c>
    </row>
    <row r="3646" spans="1:7" x14ac:dyDescent="0.35">
      <c r="A3646" s="125" t="s">
        <v>13043</v>
      </c>
      <c r="B3646" s="125" t="s">
        <v>13766</v>
      </c>
      <c r="C3646" s="125" t="s">
        <v>13767</v>
      </c>
      <c r="D3646" s="126" t="s">
        <v>13938</v>
      </c>
      <c r="E3646" s="127">
        <v>43698</v>
      </c>
      <c r="F3646" s="127">
        <v>43729</v>
      </c>
      <c r="G3646" s="129">
        <v>5169384</v>
      </c>
    </row>
    <row r="3647" spans="1:7" x14ac:dyDescent="0.35">
      <c r="A3647" s="125" t="s">
        <v>13043</v>
      </c>
      <c r="B3647" s="125" t="s">
        <v>13766</v>
      </c>
      <c r="C3647" s="125" t="s">
        <v>13767</v>
      </c>
      <c r="D3647" s="126" t="s">
        <v>13939</v>
      </c>
      <c r="E3647" s="127">
        <v>43698</v>
      </c>
      <c r="F3647" s="127">
        <v>43729</v>
      </c>
      <c r="G3647" s="129">
        <v>3446388</v>
      </c>
    </row>
    <row r="3648" spans="1:7" x14ac:dyDescent="0.35">
      <c r="A3648" s="125" t="s">
        <v>13043</v>
      </c>
      <c r="B3648" s="125" t="s">
        <v>13766</v>
      </c>
      <c r="C3648" s="125" t="s">
        <v>13767</v>
      </c>
      <c r="D3648" s="126" t="s">
        <v>13940</v>
      </c>
      <c r="E3648" s="127">
        <v>43698</v>
      </c>
      <c r="F3648" s="127">
        <v>43729</v>
      </c>
      <c r="G3648" s="129">
        <v>2518164</v>
      </c>
    </row>
    <row r="3649" spans="1:7" x14ac:dyDescent="0.35">
      <c r="A3649" s="125" t="s">
        <v>13043</v>
      </c>
      <c r="B3649" s="125" t="s">
        <v>13766</v>
      </c>
      <c r="C3649" s="125" t="s">
        <v>13767</v>
      </c>
      <c r="D3649" s="126" t="s">
        <v>13941</v>
      </c>
      <c r="E3649" s="127">
        <v>43698</v>
      </c>
      <c r="F3649" s="127">
        <v>43729</v>
      </c>
      <c r="G3649" s="129">
        <v>4964058</v>
      </c>
    </row>
    <row r="3650" spans="1:7" x14ac:dyDescent="0.35">
      <c r="A3650" s="125" t="s">
        <v>13043</v>
      </c>
      <c r="B3650" s="125" t="s">
        <v>13766</v>
      </c>
      <c r="C3650" s="125" t="s">
        <v>13767</v>
      </c>
      <c r="D3650" s="126" t="s">
        <v>13942</v>
      </c>
      <c r="E3650" s="127">
        <v>43698</v>
      </c>
      <c r="F3650" s="127">
        <v>43729</v>
      </c>
      <c r="G3650" s="129">
        <v>2420550</v>
      </c>
    </row>
    <row r="3651" spans="1:7" x14ac:dyDescent="0.35">
      <c r="A3651" s="125" t="s">
        <v>13043</v>
      </c>
      <c r="B3651" s="125" t="s">
        <v>13766</v>
      </c>
      <c r="C3651" s="125" t="s">
        <v>13767</v>
      </c>
      <c r="D3651" s="126" t="s">
        <v>13943</v>
      </c>
      <c r="E3651" s="127">
        <v>43699</v>
      </c>
      <c r="F3651" s="127">
        <v>43730</v>
      </c>
      <c r="G3651" s="129">
        <v>1425600</v>
      </c>
    </row>
    <row r="3652" spans="1:7" x14ac:dyDescent="0.35">
      <c r="A3652" s="125" t="s">
        <v>13043</v>
      </c>
      <c r="B3652" s="125" t="s">
        <v>13766</v>
      </c>
      <c r="C3652" s="125" t="s">
        <v>13767</v>
      </c>
      <c r="D3652" s="126" t="s">
        <v>13944</v>
      </c>
      <c r="E3652" s="127">
        <v>43699</v>
      </c>
      <c r="F3652" s="127">
        <v>43730</v>
      </c>
      <c r="G3652" s="129">
        <v>3127014</v>
      </c>
    </row>
    <row r="3653" spans="1:7" x14ac:dyDescent="0.35">
      <c r="A3653" s="125" t="s">
        <v>13043</v>
      </c>
      <c r="B3653" s="125" t="s">
        <v>13766</v>
      </c>
      <c r="C3653" s="125" t="s">
        <v>13767</v>
      </c>
      <c r="D3653" s="126" t="s">
        <v>13724</v>
      </c>
      <c r="E3653" s="127">
        <v>43699</v>
      </c>
      <c r="F3653" s="127">
        <v>43730</v>
      </c>
      <c r="G3653" s="129">
        <v>7078500</v>
      </c>
    </row>
    <row r="3654" spans="1:7" x14ac:dyDescent="0.35">
      <c r="A3654" s="125" t="s">
        <v>13043</v>
      </c>
      <c r="B3654" s="125" t="s">
        <v>13766</v>
      </c>
      <c r="C3654" s="125" t="s">
        <v>13767</v>
      </c>
      <c r="D3654" s="126" t="s">
        <v>13725</v>
      </c>
      <c r="E3654" s="127">
        <v>43699</v>
      </c>
      <c r="F3654" s="127">
        <v>43730</v>
      </c>
      <c r="G3654" s="129">
        <v>4577760</v>
      </c>
    </row>
    <row r="3655" spans="1:7" x14ac:dyDescent="0.35">
      <c r="A3655" s="125" t="s">
        <v>13043</v>
      </c>
      <c r="B3655" s="125" t="s">
        <v>13766</v>
      </c>
      <c r="C3655" s="125" t="s">
        <v>13767</v>
      </c>
      <c r="D3655" s="126" t="s">
        <v>13945</v>
      </c>
      <c r="E3655" s="127">
        <v>43699</v>
      </c>
      <c r="F3655" s="127">
        <v>43730</v>
      </c>
      <c r="G3655" s="129">
        <v>554400</v>
      </c>
    </row>
    <row r="3656" spans="1:7" x14ac:dyDescent="0.35">
      <c r="A3656" s="125" t="s">
        <v>13043</v>
      </c>
      <c r="B3656" s="125" t="s">
        <v>13766</v>
      </c>
      <c r="C3656" s="125" t="s">
        <v>13767</v>
      </c>
      <c r="D3656" s="126" t="s">
        <v>13946</v>
      </c>
      <c r="E3656" s="127">
        <v>43711</v>
      </c>
      <c r="F3656" s="127">
        <v>43741</v>
      </c>
      <c r="G3656" s="129">
        <v>4577760</v>
      </c>
    </row>
    <row r="3657" spans="1:7" x14ac:dyDescent="0.35">
      <c r="A3657" s="125" t="s">
        <v>13043</v>
      </c>
      <c r="B3657" s="125" t="s">
        <v>13766</v>
      </c>
      <c r="C3657" s="125" t="s">
        <v>13767</v>
      </c>
      <c r="D3657" s="126" t="s">
        <v>13947</v>
      </c>
      <c r="E3657" s="127">
        <v>43711</v>
      </c>
      <c r="F3657" s="127">
        <v>43741</v>
      </c>
      <c r="G3657" s="129">
        <v>2722500</v>
      </c>
    </row>
    <row r="3658" spans="1:7" x14ac:dyDescent="0.35">
      <c r="A3658" s="125" t="s">
        <v>13043</v>
      </c>
      <c r="B3658" s="125" t="s">
        <v>13766</v>
      </c>
      <c r="C3658" s="125" t="s">
        <v>13767</v>
      </c>
      <c r="D3658" s="126" t="s">
        <v>13948</v>
      </c>
      <c r="E3658" s="127">
        <v>43711</v>
      </c>
      <c r="F3658" s="127">
        <v>43741</v>
      </c>
      <c r="G3658" s="129">
        <v>633600</v>
      </c>
    </row>
    <row r="3659" spans="1:7" x14ac:dyDescent="0.35">
      <c r="A3659" s="125" t="s">
        <v>13043</v>
      </c>
      <c r="B3659" s="125" t="s">
        <v>13766</v>
      </c>
      <c r="C3659" s="125" t="s">
        <v>13767</v>
      </c>
      <c r="D3659" s="126" t="s">
        <v>13949</v>
      </c>
      <c r="E3659" s="127">
        <v>43711</v>
      </c>
      <c r="F3659" s="127">
        <v>43741</v>
      </c>
      <c r="G3659" s="129">
        <v>5378868</v>
      </c>
    </row>
    <row r="3660" spans="1:7" x14ac:dyDescent="0.35">
      <c r="A3660" s="125" t="s">
        <v>13043</v>
      </c>
      <c r="B3660" s="125" t="s">
        <v>13766</v>
      </c>
      <c r="C3660" s="125" t="s">
        <v>13767</v>
      </c>
      <c r="D3660" s="126" t="s">
        <v>13950</v>
      </c>
      <c r="E3660" s="127">
        <v>43712</v>
      </c>
      <c r="F3660" s="127">
        <v>43742</v>
      </c>
      <c r="G3660" s="129">
        <v>1108800</v>
      </c>
    </row>
    <row r="3661" spans="1:7" x14ac:dyDescent="0.35">
      <c r="A3661" s="125" t="s">
        <v>13043</v>
      </c>
      <c r="B3661" s="125" t="s">
        <v>13766</v>
      </c>
      <c r="C3661" s="125" t="s">
        <v>13767</v>
      </c>
      <c r="D3661" s="126" t="s">
        <v>13951</v>
      </c>
      <c r="E3661" s="127">
        <v>43712</v>
      </c>
      <c r="F3661" s="127">
        <v>43742</v>
      </c>
      <c r="G3661" s="129">
        <v>158400</v>
      </c>
    </row>
    <row r="3662" spans="1:7" x14ac:dyDescent="0.35">
      <c r="A3662" s="125" t="s">
        <v>13043</v>
      </c>
      <c r="B3662" s="125" t="s">
        <v>13766</v>
      </c>
      <c r="C3662" s="125" t="s">
        <v>13767</v>
      </c>
      <c r="D3662" s="126" t="s">
        <v>13952</v>
      </c>
      <c r="E3662" s="127">
        <v>43712</v>
      </c>
      <c r="F3662" s="127">
        <v>43742</v>
      </c>
      <c r="G3662" s="129">
        <v>217800</v>
      </c>
    </row>
    <row r="3663" spans="1:7" x14ac:dyDescent="0.35">
      <c r="A3663" s="125" t="s">
        <v>13043</v>
      </c>
      <c r="B3663" s="125" t="s">
        <v>13766</v>
      </c>
      <c r="C3663" s="125" t="s">
        <v>13767</v>
      </c>
      <c r="D3663" s="126" t="s">
        <v>13953</v>
      </c>
      <c r="E3663" s="127">
        <v>43712</v>
      </c>
      <c r="F3663" s="127">
        <v>43742</v>
      </c>
      <c r="G3663" s="129">
        <v>633600</v>
      </c>
    </row>
    <row r="3664" spans="1:7" x14ac:dyDescent="0.35">
      <c r="A3664" s="125" t="s">
        <v>13043</v>
      </c>
      <c r="B3664" s="125" t="s">
        <v>13766</v>
      </c>
      <c r="C3664" s="125" t="s">
        <v>13767</v>
      </c>
      <c r="D3664" s="126" t="s">
        <v>13954</v>
      </c>
      <c r="E3664" s="127">
        <v>43712</v>
      </c>
      <c r="F3664" s="127">
        <v>43742</v>
      </c>
      <c r="G3664" s="129">
        <v>1089000</v>
      </c>
    </row>
    <row r="3665" spans="1:7" x14ac:dyDescent="0.35">
      <c r="A3665" s="125" t="s">
        <v>13043</v>
      </c>
      <c r="B3665" s="125" t="s">
        <v>13766</v>
      </c>
      <c r="C3665" s="125" t="s">
        <v>13767</v>
      </c>
      <c r="D3665" s="126" t="s">
        <v>13955</v>
      </c>
      <c r="E3665" s="127">
        <v>43712</v>
      </c>
      <c r="F3665" s="127">
        <v>43742</v>
      </c>
      <c r="G3665" s="129">
        <v>831600</v>
      </c>
    </row>
    <row r="3666" spans="1:7" x14ac:dyDescent="0.35">
      <c r="A3666" s="125" t="s">
        <v>13043</v>
      </c>
      <c r="B3666" s="125" t="s">
        <v>13766</v>
      </c>
      <c r="C3666" s="125" t="s">
        <v>13767</v>
      </c>
      <c r="D3666" s="126" t="s">
        <v>13956</v>
      </c>
      <c r="E3666" s="127">
        <v>43712</v>
      </c>
      <c r="F3666" s="127">
        <v>43742</v>
      </c>
      <c r="G3666" s="129">
        <v>17757630</v>
      </c>
    </row>
    <row r="3667" spans="1:7" x14ac:dyDescent="0.35">
      <c r="A3667" s="125" t="s">
        <v>13043</v>
      </c>
      <c r="B3667" s="125" t="s">
        <v>13766</v>
      </c>
      <c r="C3667" s="125" t="s">
        <v>13767</v>
      </c>
      <c r="D3667" s="126" t="s">
        <v>13957</v>
      </c>
      <c r="E3667" s="127">
        <v>43726</v>
      </c>
      <c r="F3667" s="127">
        <v>43756</v>
      </c>
      <c r="G3667" s="129">
        <v>3267000</v>
      </c>
    </row>
    <row r="3668" spans="1:7" x14ac:dyDescent="0.35">
      <c r="A3668" s="125" t="s">
        <v>13043</v>
      </c>
      <c r="B3668" s="125" t="s">
        <v>13766</v>
      </c>
      <c r="C3668" s="125" t="s">
        <v>13767</v>
      </c>
      <c r="D3668" s="126" t="s">
        <v>13958</v>
      </c>
      <c r="E3668" s="127">
        <v>43726</v>
      </c>
      <c r="F3668" s="127">
        <v>43756</v>
      </c>
      <c r="G3668" s="129">
        <v>831600</v>
      </c>
    </row>
    <row r="3669" spans="1:7" x14ac:dyDescent="0.35">
      <c r="A3669" s="125" t="s">
        <v>13043</v>
      </c>
      <c r="B3669" s="125" t="s">
        <v>13766</v>
      </c>
      <c r="C3669" s="125" t="s">
        <v>13767</v>
      </c>
      <c r="D3669" s="126" t="s">
        <v>13959</v>
      </c>
      <c r="E3669" s="127">
        <v>43726</v>
      </c>
      <c r="F3669" s="127">
        <v>43756</v>
      </c>
      <c r="G3669" s="129">
        <v>6660720</v>
      </c>
    </row>
    <row r="3670" spans="1:7" x14ac:dyDescent="0.35">
      <c r="A3670" s="125" t="s">
        <v>13043</v>
      </c>
      <c r="B3670" s="125" t="s">
        <v>13766</v>
      </c>
      <c r="C3670" s="125" t="s">
        <v>13767</v>
      </c>
      <c r="D3670" s="126" t="s">
        <v>13960</v>
      </c>
      <c r="E3670" s="127">
        <v>43726</v>
      </c>
      <c r="F3670" s="127">
        <v>43756</v>
      </c>
      <c r="G3670" s="129">
        <v>1663200</v>
      </c>
    </row>
    <row r="3671" spans="1:7" x14ac:dyDescent="0.35">
      <c r="A3671" s="125" t="s">
        <v>13043</v>
      </c>
      <c r="B3671" s="125" t="s">
        <v>13766</v>
      </c>
      <c r="C3671" s="125" t="s">
        <v>13767</v>
      </c>
      <c r="D3671" s="126" t="s">
        <v>13961</v>
      </c>
      <c r="E3671" s="127">
        <v>43726</v>
      </c>
      <c r="F3671" s="127">
        <v>43756</v>
      </c>
      <c r="G3671" s="129">
        <v>1584000</v>
      </c>
    </row>
    <row r="3672" spans="1:7" x14ac:dyDescent="0.35">
      <c r="A3672" s="125" t="s">
        <v>13043</v>
      </c>
      <c r="B3672" s="125" t="s">
        <v>13766</v>
      </c>
      <c r="C3672" s="125" t="s">
        <v>13767</v>
      </c>
      <c r="D3672" s="126" t="s">
        <v>13962</v>
      </c>
      <c r="E3672" s="127">
        <v>43726</v>
      </c>
      <c r="F3672" s="127">
        <v>43756</v>
      </c>
      <c r="G3672" s="129">
        <v>10812780</v>
      </c>
    </row>
    <row r="3673" spans="1:7" x14ac:dyDescent="0.35">
      <c r="A3673" s="125" t="s">
        <v>13043</v>
      </c>
      <c r="B3673" s="125" t="s">
        <v>13766</v>
      </c>
      <c r="C3673" s="125" t="s">
        <v>13767</v>
      </c>
      <c r="D3673" s="126" t="s">
        <v>13963</v>
      </c>
      <c r="E3673" s="127">
        <v>43726</v>
      </c>
      <c r="F3673" s="127">
        <v>43756</v>
      </c>
      <c r="G3673" s="129">
        <v>6740910</v>
      </c>
    </row>
    <row r="3674" spans="1:7" x14ac:dyDescent="0.35">
      <c r="A3674" s="125" t="s">
        <v>13043</v>
      </c>
      <c r="B3674" s="125" t="s">
        <v>13766</v>
      </c>
      <c r="C3674" s="125" t="s">
        <v>13767</v>
      </c>
      <c r="D3674" s="126" t="s">
        <v>13964</v>
      </c>
      <c r="E3674" s="127">
        <v>43726</v>
      </c>
      <c r="F3674" s="127">
        <v>43756</v>
      </c>
      <c r="G3674" s="129">
        <v>574200</v>
      </c>
    </row>
    <row r="3675" spans="1:7" x14ac:dyDescent="0.35">
      <c r="A3675" s="125" t="s">
        <v>13043</v>
      </c>
      <c r="B3675" s="125" t="s">
        <v>13766</v>
      </c>
      <c r="C3675" s="125" t="s">
        <v>13767</v>
      </c>
      <c r="D3675" s="126" t="s">
        <v>13965</v>
      </c>
      <c r="E3675" s="127">
        <v>43726</v>
      </c>
      <c r="F3675" s="127">
        <v>43756</v>
      </c>
      <c r="G3675" s="129">
        <v>950400</v>
      </c>
    </row>
    <row r="3676" spans="1:7" x14ac:dyDescent="0.35">
      <c r="A3676" s="125" t="s">
        <v>13043</v>
      </c>
      <c r="B3676" s="125" t="s">
        <v>13766</v>
      </c>
      <c r="C3676" s="125" t="s">
        <v>13767</v>
      </c>
      <c r="D3676" s="126" t="s">
        <v>13966</v>
      </c>
      <c r="E3676" s="127">
        <v>43728</v>
      </c>
      <c r="F3676" s="127">
        <v>43758</v>
      </c>
      <c r="G3676" s="129">
        <v>1128600</v>
      </c>
    </row>
    <row r="3677" spans="1:7" x14ac:dyDescent="0.35">
      <c r="A3677" s="125" t="s">
        <v>13043</v>
      </c>
      <c r="B3677" s="125" t="s">
        <v>13766</v>
      </c>
      <c r="C3677" s="125" t="s">
        <v>13767</v>
      </c>
      <c r="D3677" s="126" t="s">
        <v>13967</v>
      </c>
      <c r="E3677" s="127">
        <v>43728</v>
      </c>
      <c r="F3677" s="127">
        <v>43758</v>
      </c>
      <c r="G3677" s="129">
        <v>2514600</v>
      </c>
    </row>
    <row r="3678" spans="1:7" x14ac:dyDescent="0.35">
      <c r="A3678" s="125" t="s">
        <v>13043</v>
      </c>
      <c r="B3678" s="125" t="s">
        <v>13766</v>
      </c>
      <c r="C3678" s="125" t="s">
        <v>13767</v>
      </c>
      <c r="D3678" s="126" t="s">
        <v>13968</v>
      </c>
      <c r="E3678" s="127">
        <v>43728</v>
      </c>
      <c r="F3678" s="127">
        <v>43758</v>
      </c>
      <c r="G3678" s="129">
        <v>970200</v>
      </c>
    </row>
    <row r="3679" spans="1:7" x14ac:dyDescent="0.35">
      <c r="A3679" s="125" t="s">
        <v>13043</v>
      </c>
      <c r="B3679" s="125" t="s">
        <v>13766</v>
      </c>
      <c r="C3679" s="125" t="s">
        <v>13767</v>
      </c>
      <c r="D3679" s="126" t="s">
        <v>13969</v>
      </c>
      <c r="E3679" s="127">
        <v>43746</v>
      </c>
      <c r="F3679" s="127">
        <v>43777</v>
      </c>
      <c r="G3679" s="129">
        <v>633600</v>
      </c>
    </row>
    <row r="3680" spans="1:7" x14ac:dyDescent="0.35">
      <c r="A3680" s="125" t="s">
        <v>13043</v>
      </c>
      <c r="B3680" s="125" t="s">
        <v>13766</v>
      </c>
      <c r="C3680" s="125" t="s">
        <v>13767</v>
      </c>
      <c r="D3680" s="126" t="s">
        <v>13970</v>
      </c>
      <c r="E3680" s="127">
        <v>43746</v>
      </c>
      <c r="F3680" s="127">
        <v>43777</v>
      </c>
      <c r="G3680" s="129">
        <v>7939800</v>
      </c>
    </row>
    <row r="3681" spans="1:7" x14ac:dyDescent="0.35">
      <c r="A3681" s="125" t="s">
        <v>13043</v>
      </c>
      <c r="B3681" s="125" t="s">
        <v>13766</v>
      </c>
      <c r="C3681" s="125" t="s">
        <v>13767</v>
      </c>
      <c r="D3681" s="126" t="s">
        <v>13971</v>
      </c>
      <c r="E3681" s="127">
        <v>43746</v>
      </c>
      <c r="F3681" s="127">
        <v>43777</v>
      </c>
      <c r="G3681" s="129">
        <v>831600</v>
      </c>
    </row>
    <row r="3682" spans="1:7" x14ac:dyDescent="0.35">
      <c r="A3682" s="125" t="s">
        <v>13043</v>
      </c>
      <c r="B3682" s="125" t="s">
        <v>13766</v>
      </c>
      <c r="C3682" s="125" t="s">
        <v>13767</v>
      </c>
      <c r="D3682" s="126" t="s">
        <v>13972</v>
      </c>
      <c r="E3682" s="127">
        <v>43746</v>
      </c>
      <c r="F3682" s="127">
        <v>43777</v>
      </c>
      <c r="G3682" s="129">
        <v>7806150</v>
      </c>
    </row>
    <row r="3683" spans="1:7" x14ac:dyDescent="0.35">
      <c r="A3683" s="125" t="s">
        <v>13043</v>
      </c>
      <c r="B3683" s="125" t="s">
        <v>13766</v>
      </c>
      <c r="C3683" s="125" t="s">
        <v>13767</v>
      </c>
      <c r="D3683" s="126" t="s">
        <v>13973</v>
      </c>
      <c r="E3683" s="127">
        <v>43746</v>
      </c>
      <c r="F3683" s="127">
        <v>43777</v>
      </c>
      <c r="G3683" s="129">
        <v>693000</v>
      </c>
    </row>
    <row r="3684" spans="1:7" x14ac:dyDescent="0.35">
      <c r="A3684" s="125" t="s">
        <v>13043</v>
      </c>
      <c r="B3684" s="125" t="s">
        <v>13766</v>
      </c>
      <c r="C3684" s="125" t="s">
        <v>13767</v>
      </c>
      <c r="D3684" s="126" t="s">
        <v>13974</v>
      </c>
      <c r="E3684" s="127">
        <v>43746</v>
      </c>
      <c r="F3684" s="127">
        <v>43777</v>
      </c>
      <c r="G3684" s="129">
        <v>1069200</v>
      </c>
    </row>
    <row r="3685" spans="1:7" x14ac:dyDescent="0.35">
      <c r="A3685" s="125" t="s">
        <v>13043</v>
      </c>
      <c r="B3685" s="125" t="s">
        <v>13766</v>
      </c>
      <c r="C3685" s="125" t="s">
        <v>13767</v>
      </c>
      <c r="D3685" s="126" t="s">
        <v>13975</v>
      </c>
      <c r="E3685" s="127">
        <v>43746</v>
      </c>
      <c r="F3685" s="127">
        <v>43777</v>
      </c>
      <c r="G3685" s="129">
        <v>950400</v>
      </c>
    </row>
    <row r="3686" spans="1:7" x14ac:dyDescent="0.35">
      <c r="A3686" s="125" t="s">
        <v>13043</v>
      </c>
      <c r="B3686" s="125" t="s">
        <v>13766</v>
      </c>
      <c r="C3686" s="125" t="s">
        <v>13767</v>
      </c>
      <c r="D3686" s="126" t="s">
        <v>13976</v>
      </c>
      <c r="E3686" s="127">
        <v>43748</v>
      </c>
      <c r="F3686" s="127">
        <v>43779</v>
      </c>
      <c r="G3686" s="129">
        <v>792000</v>
      </c>
    </row>
    <row r="3687" spans="1:7" x14ac:dyDescent="0.35">
      <c r="A3687" s="125" t="s">
        <v>13043</v>
      </c>
      <c r="B3687" s="125" t="s">
        <v>13766</v>
      </c>
      <c r="C3687" s="125" t="s">
        <v>13767</v>
      </c>
      <c r="D3687" s="126" t="s">
        <v>13977</v>
      </c>
      <c r="E3687" s="127">
        <v>43748</v>
      </c>
      <c r="F3687" s="127">
        <v>43779</v>
      </c>
      <c r="G3687" s="129">
        <v>415800</v>
      </c>
    </row>
    <row r="3688" spans="1:7" x14ac:dyDescent="0.35">
      <c r="A3688" s="125" t="s">
        <v>13043</v>
      </c>
      <c r="B3688" s="125" t="s">
        <v>13766</v>
      </c>
      <c r="C3688" s="125" t="s">
        <v>13767</v>
      </c>
      <c r="D3688" s="126" t="s">
        <v>13978</v>
      </c>
      <c r="E3688" s="127">
        <v>43748</v>
      </c>
      <c r="F3688" s="127">
        <v>43779</v>
      </c>
      <c r="G3688" s="129">
        <v>792000</v>
      </c>
    </row>
    <row r="3689" spans="1:7" x14ac:dyDescent="0.35">
      <c r="A3689" s="125" t="s">
        <v>13043</v>
      </c>
      <c r="B3689" s="125" t="s">
        <v>13766</v>
      </c>
      <c r="C3689" s="125" t="s">
        <v>13767</v>
      </c>
      <c r="D3689" s="126" t="s">
        <v>13979</v>
      </c>
      <c r="E3689" s="127">
        <v>43753</v>
      </c>
      <c r="F3689" s="127">
        <v>43784</v>
      </c>
      <c r="G3689" s="129">
        <v>1871100</v>
      </c>
    </row>
    <row r="3690" spans="1:7" x14ac:dyDescent="0.35">
      <c r="A3690" s="125" t="s">
        <v>13043</v>
      </c>
      <c r="B3690" s="125" t="s">
        <v>13766</v>
      </c>
      <c r="C3690" s="125" t="s">
        <v>13767</v>
      </c>
      <c r="D3690" s="126" t="s">
        <v>13980</v>
      </c>
      <c r="E3690" s="127">
        <v>43753</v>
      </c>
      <c r="F3690" s="127">
        <v>43784</v>
      </c>
      <c r="G3690" s="129">
        <v>8254620</v>
      </c>
    </row>
    <row r="3691" spans="1:7" x14ac:dyDescent="0.35">
      <c r="A3691" s="125" t="s">
        <v>13043</v>
      </c>
      <c r="B3691" s="125" t="s">
        <v>13766</v>
      </c>
      <c r="C3691" s="125" t="s">
        <v>13767</v>
      </c>
      <c r="D3691" s="126" t="s">
        <v>13981</v>
      </c>
      <c r="E3691" s="127">
        <v>43756</v>
      </c>
      <c r="F3691" s="127">
        <v>43787</v>
      </c>
      <c r="G3691" s="129">
        <v>485100</v>
      </c>
    </row>
    <row r="3692" spans="1:7" x14ac:dyDescent="0.35">
      <c r="A3692" s="125" t="s">
        <v>13043</v>
      </c>
      <c r="B3692" s="125" t="s">
        <v>13766</v>
      </c>
      <c r="C3692" s="125" t="s">
        <v>13767</v>
      </c>
      <c r="D3692" s="126" t="s">
        <v>13982</v>
      </c>
      <c r="E3692" s="127">
        <v>43756</v>
      </c>
      <c r="F3692" s="127">
        <v>43787</v>
      </c>
      <c r="G3692" s="129">
        <v>792000</v>
      </c>
    </row>
    <row r="3693" spans="1:7" x14ac:dyDescent="0.35">
      <c r="A3693" s="125" t="s">
        <v>13043</v>
      </c>
      <c r="B3693" s="125" t="s">
        <v>13766</v>
      </c>
      <c r="C3693" s="125" t="s">
        <v>13767</v>
      </c>
      <c r="D3693" s="126" t="s">
        <v>13983</v>
      </c>
      <c r="E3693" s="127">
        <v>43756</v>
      </c>
      <c r="F3693" s="127">
        <v>43787</v>
      </c>
      <c r="G3693" s="129">
        <v>623700</v>
      </c>
    </row>
    <row r="3694" spans="1:7" x14ac:dyDescent="0.35">
      <c r="A3694" s="125" t="s">
        <v>13043</v>
      </c>
      <c r="B3694" s="125" t="s">
        <v>13766</v>
      </c>
      <c r="C3694" s="125" t="s">
        <v>13767</v>
      </c>
      <c r="D3694" s="126" t="s">
        <v>13984</v>
      </c>
      <c r="E3694" s="127">
        <v>43759</v>
      </c>
      <c r="F3694" s="127">
        <v>43790</v>
      </c>
      <c r="G3694" s="129">
        <v>7484400</v>
      </c>
    </row>
    <row r="3695" spans="1:7" x14ac:dyDescent="0.35">
      <c r="A3695" s="125" t="s">
        <v>13043</v>
      </c>
      <c r="B3695" s="125" t="s">
        <v>13766</v>
      </c>
      <c r="C3695" s="125" t="s">
        <v>13767</v>
      </c>
      <c r="D3695" s="126" t="s">
        <v>13985</v>
      </c>
      <c r="E3695" s="127">
        <v>43759</v>
      </c>
      <c r="F3695" s="127">
        <v>43790</v>
      </c>
      <c r="G3695" s="129">
        <v>475200</v>
      </c>
    </row>
    <row r="3696" spans="1:7" x14ac:dyDescent="0.35">
      <c r="A3696" s="125" t="s">
        <v>13043</v>
      </c>
      <c r="B3696" s="125" t="s">
        <v>13766</v>
      </c>
      <c r="C3696" s="125" t="s">
        <v>13767</v>
      </c>
      <c r="D3696" s="126" t="s">
        <v>13986</v>
      </c>
      <c r="E3696" s="127">
        <v>43759</v>
      </c>
      <c r="F3696" s="127">
        <v>43790</v>
      </c>
      <c r="G3696" s="129">
        <v>633600</v>
      </c>
    </row>
    <row r="3697" spans="1:7" x14ac:dyDescent="0.35">
      <c r="A3697" s="125" t="s">
        <v>13043</v>
      </c>
      <c r="B3697" s="125" t="s">
        <v>13766</v>
      </c>
      <c r="C3697" s="125" t="s">
        <v>13767</v>
      </c>
      <c r="D3697" s="126" t="s">
        <v>13987</v>
      </c>
      <c r="E3697" s="127">
        <v>43777</v>
      </c>
      <c r="F3697" s="127">
        <v>43807</v>
      </c>
      <c r="G3697" s="129">
        <v>1108800</v>
      </c>
    </row>
    <row r="3698" spans="1:7" x14ac:dyDescent="0.35">
      <c r="A3698" s="125" t="s">
        <v>13043</v>
      </c>
      <c r="B3698" s="125" t="s">
        <v>13766</v>
      </c>
      <c r="C3698" s="125" t="s">
        <v>13767</v>
      </c>
      <c r="D3698" s="126" t="s">
        <v>13988</v>
      </c>
      <c r="E3698" s="127">
        <v>43777</v>
      </c>
      <c r="F3698" s="127">
        <v>43807</v>
      </c>
      <c r="G3698" s="129">
        <v>554400</v>
      </c>
    </row>
    <row r="3699" spans="1:7" x14ac:dyDescent="0.35">
      <c r="A3699" s="125" t="s">
        <v>13043</v>
      </c>
      <c r="B3699" s="125" t="s">
        <v>13766</v>
      </c>
      <c r="C3699" s="125" t="s">
        <v>13767</v>
      </c>
      <c r="D3699" s="126" t="s">
        <v>13989</v>
      </c>
      <c r="E3699" s="127">
        <v>43777</v>
      </c>
      <c r="F3699" s="127">
        <v>43807</v>
      </c>
      <c r="G3699" s="129">
        <v>811800</v>
      </c>
    </row>
    <row r="3700" spans="1:7" x14ac:dyDescent="0.35">
      <c r="A3700" s="125" t="s">
        <v>13043</v>
      </c>
      <c r="B3700" s="125" t="s">
        <v>13766</v>
      </c>
      <c r="C3700" s="125" t="s">
        <v>13767</v>
      </c>
      <c r="D3700" s="126" t="s">
        <v>13990</v>
      </c>
      <c r="E3700" s="127">
        <v>43777</v>
      </c>
      <c r="F3700" s="127">
        <v>43807</v>
      </c>
      <c r="G3700" s="129">
        <v>10360350</v>
      </c>
    </row>
    <row r="3701" spans="1:7" x14ac:dyDescent="0.35">
      <c r="A3701" s="125" t="s">
        <v>13043</v>
      </c>
      <c r="B3701" s="125" t="s">
        <v>13766</v>
      </c>
      <c r="C3701" s="125" t="s">
        <v>13767</v>
      </c>
      <c r="D3701" s="126" t="s">
        <v>13991</v>
      </c>
      <c r="E3701" s="127">
        <v>43777</v>
      </c>
      <c r="F3701" s="127">
        <v>43807</v>
      </c>
      <c r="G3701" s="129">
        <v>168300</v>
      </c>
    </row>
    <row r="3702" spans="1:7" x14ac:dyDescent="0.35">
      <c r="A3702" s="125" t="s">
        <v>13043</v>
      </c>
      <c r="B3702" s="125" t="s">
        <v>13766</v>
      </c>
      <c r="C3702" s="125" t="s">
        <v>13767</v>
      </c>
      <c r="D3702" s="126" t="s">
        <v>13992</v>
      </c>
      <c r="E3702" s="127">
        <v>43784</v>
      </c>
      <c r="F3702" s="127">
        <v>43814</v>
      </c>
      <c r="G3702" s="129">
        <v>475200</v>
      </c>
    </row>
    <row r="3703" spans="1:7" x14ac:dyDescent="0.35">
      <c r="A3703" s="125" t="s">
        <v>13043</v>
      </c>
      <c r="B3703" s="125" t="s">
        <v>13766</v>
      </c>
      <c r="C3703" s="125" t="s">
        <v>13767</v>
      </c>
      <c r="D3703" s="126" t="s">
        <v>13993</v>
      </c>
      <c r="E3703" s="127">
        <v>43784</v>
      </c>
      <c r="F3703" s="127">
        <v>43814</v>
      </c>
      <c r="G3703" s="129">
        <v>1267200</v>
      </c>
    </row>
    <row r="3704" spans="1:7" x14ac:dyDescent="0.35">
      <c r="A3704" s="125" t="s">
        <v>13043</v>
      </c>
      <c r="B3704" s="125" t="s">
        <v>13766</v>
      </c>
      <c r="C3704" s="125" t="s">
        <v>13767</v>
      </c>
      <c r="D3704" s="126" t="s">
        <v>13994</v>
      </c>
      <c r="E3704" s="127">
        <v>43784</v>
      </c>
      <c r="F3704" s="127">
        <v>43814</v>
      </c>
      <c r="G3704" s="129">
        <v>4252050</v>
      </c>
    </row>
    <row r="3705" spans="1:7" x14ac:dyDescent="0.35">
      <c r="A3705" s="125" t="s">
        <v>13043</v>
      </c>
      <c r="B3705" s="125" t="s">
        <v>13766</v>
      </c>
      <c r="C3705" s="125" t="s">
        <v>13767</v>
      </c>
      <c r="D3705" s="126" t="s">
        <v>13995</v>
      </c>
      <c r="E3705" s="127">
        <v>43788</v>
      </c>
      <c r="F3705" s="127">
        <v>43818</v>
      </c>
      <c r="G3705" s="129">
        <v>168300</v>
      </c>
    </row>
    <row r="3706" spans="1:7" x14ac:dyDescent="0.35">
      <c r="A3706" s="125" t="s">
        <v>13043</v>
      </c>
      <c r="B3706" s="125" t="s">
        <v>13766</v>
      </c>
      <c r="C3706" s="125" t="s">
        <v>13767</v>
      </c>
      <c r="D3706" s="126" t="s">
        <v>13996</v>
      </c>
      <c r="E3706" s="127">
        <v>43788</v>
      </c>
      <c r="F3706" s="127">
        <v>43818</v>
      </c>
      <c r="G3706" s="129">
        <v>633600</v>
      </c>
    </row>
    <row r="3707" spans="1:7" x14ac:dyDescent="0.35">
      <c r="A3707" s="125" t="s">
        <v>13043</v>
      </c>
      <c r="B3707" s="125" t="s">
        <v>13766</v>
      </c>
      <c r="C3707" s="125" t="s">
        <v>13767</v>
      </c>
      <c r="D3707" s="126" t="s">
        <v>13997</v>
      </c>
      <c r="E3707" s="127">
        <v>43788</v>
      </c>
      <c r="F3707" s="127">
        <v>43818</v>
      </c>
      <c r="G3707" s="129">
        <v>6984450</v>
      </c>
    </row>
    <row r="3708" spans="1:7" x14ac:dyDescent="0.35">
      <c r="A3708" s="125" t="s">
        <v>13043</v>
      </c>
      <c r="B3708" s="125" t="s">
        <v>13766</v>
      </c>
      <c r="C3708" s="125" t="s">
        <v>13767</v>
      </c>
      <c r="D3708" s="126" t="s">
        <v>13998</v>
      </c>
      <c r="E3708" s="127">
        <v>43789</v>
      </c>
      <c r="F3708" s="127">
        <v>43819</v>
      </c>
      <c r="G3708" s="129">
        <v>2069100</v>
      </c>
    </row>
    <row r="3709" spans="1:7" x14ac:dyDescent="0.35">
      <c r="A3709" s="125" t="s">
        <v>13043</v>
      </c>
      <c r="B3709" s="125" t="s">
        <v>13766</v>
      </c>
      <c r="C3709" s="125" t="s">
        <v>13767</v>
      </c>
      <c r="D3709" s="126" t="s">
        <v>13999</v>
      </c>
      <c r="E3709" s="127">
        <v>43791</v>
      </c>
      <c r="F3709" s="127">
        <v>43821</v>
      </c>
      <c r="G3709" s="129">
        <v>633600</v>
      </c>
    </row>
    <row r="3710" spans="1:7" x14ac:dyDescent="0.35">
      <c r="A3710" s="125" t="s">
        <v>13043</v>
      </c>
      <c r="B3710" s="125" t="s">
        <v>13766</v>
      </c>
      <c r="C3710" s="125" t="s">
        <v>13767</v>
      </c>
      <c r="D3710" s="126" t="s">
        <v>14000</v>
      </c>
      <c r="E3710" s="127">
        <v>43791</v>
      </c>
      <c r="F3710" s="127">
        <v>43821</v>
      </c>
      <c r="G3710" s="129">
        <v>1158300</v>
      </c>
    </row>
    <row r="3711" spans="1:7" x14ac:dyDescent="0.35">
      <c r="A3711" s="125" t="s">
        <v>13043</v>
      </c>
      <c r="B3711" s="125" t="s">
        <v>13766</v>
      </c>
      <c r="C3711" s="125" t="s">
        <v>13767</v>
      </c>
      <c r="D3711" s="126" t="s">
        <v>14001</v>
      </c>
      <c r="E3711" s="127">
        <v>43805</v>
      </c>
      <c r="F3711" s="127">
        <v>43836</v>
      </c>
      <c r="G3711" s="129">
        <v>1584000</v>
      </c>
    </row>
    <row r="3712" spans="1:7" x14ac:dyDescent="0.35">
      <c r="A3712" s="125" t="s">
        <v>13043</v>
      </c>
      <c r="B3712" s="125" t="s">
        <v>13766</v>
      </c>
      <c r="C3712" s="125" t="s">
        <v>13767</v>
      </c>
      <c r="D3712" s="126" t="s">
        <v>14002</v>
      </c>
      <c r="E3712" s="127">
        <v>43805</v>
      </c>
      <c r="F3712" s="127">
        <v>43836</v>
      </c>
      <c r="G3712" s="129">
        <v>2747250</v>
      </c>
    </row>
    <row r="3713" spans="1:7" x14ac:dyDescent="0.35">
      <c r="A3713" s="125" t="s">
        <v>13043</v>
      </c>
      <c r="B3713" s="125" t="s">
        <v>13766</v>
      </c>
      <c r="C3713" s="125" t="s">
        <v>13767</v>
      </c>
      <c r="D3713" s="126" t="s">
        <v>14003</v>
      </c>
      <c r="E3713" s="127">
        <v>43805</v>
      </c>
      <c r="F3713" s="127">
        <v>43836</v>
      </c>
      <c r="G3713" s="129">
        <v>594000</v>
      </c>
    </row>
    <row r="3714" spans="1:7" x14ac:dyDescent="0.35">
      <c r="A3714" s="125" t="s">
        <v>13043</v>
      </c>
      <c r="B3714" s="125" t="s">
        <v>13766</v>
      </c>
      <c r="C3714" s="125" t="s">
        <v>13767</v>
      </c>
      <c r="D3714" s="126" t="s">
        <v>14004</v>
      </c>
      <c r="E3714" s="127">
        <v>43811</v>
      </c>
      <c r="F3714" s="127">
        <v>43842</v>
      </c>
      <c r="G3714" s="129">
        <v>4049100</v>
      </c>
    </row>
    <row r="3715" spans="1:7" x14ac:dyDescent="0.35">
      <c r="A3715" s="125" t="s">
        <v>13043</v>
      </c>
      <c r="B3715" s="125" t="s">
        <v>13766</v>
      </c>
      <c r="C3715" s="125" t="s">
        <v>13767</v>
      </c>
      <c r="D3715" s="126" t="s">
        <v>14005</v>
      </c>
      <c r="E3715" s="127">
        <v>43811</v>
      </c>
      <c r="F3715" s="127">
        <v>43842</v>
      </c>
      <c r="G3715" s="129">
        <v>168300</v>
      </c>
    </row>
    <row r="3716" spans="1:7" x14ac:dyDescent="0.35">
      <c r="A3716" s="125" t="s">
        <v>13043</v>
      </c>
      <c r="B3716" s="125" t="s">
        <v>13766</v>
      </c>
      <c r="C3716" s="125" t="s">
        <v>13767</v>
      </c>
      <c r="D3716" s="126" t="s">
        <v>14006</v>
      </c>
      <c r="E3716" s="127">
        <v>43811</v>
      </c>
      <c r="F3716" s="127">
        <v>43842</v>
      </c>
      <c r="G3716" s="129">
        <v>633600</v>
      </c>
    </row>
    <row r="3717" spans="1:7" x14ac:dyDescent="0.35">
      <c r="A3717" s="125" t="s">
        <v>13043</v>
      </c>
      <c r="B3717" s="125" t="s">
        <v>13766</v>
      </c>
      <c r="C3717" s="125" t="s">
        <v>13767</v>
      </c>
      <c r="D3717" s="126" t="s">
        <v>14007</v>
      </c>
      <c r="E3717" s="127">
        <v>43819</v>
      </c>
      <c r="F3717" s="127">
        <v>43850</v>
      </c>
      <c r="G3717" s="129">
        <v>1242450</v>
      </c>
    </row>
    <row r="3718" spans="1:7" x14ac:dyDescent="0.35">
      <c r="A3718" s="125" t="s">
        <v>13043</v>
      </c>
      <c r="B3718" s="125" t="s">
        <v>13766</v>
      </c>
      <c r="C3718" s="125" t="s">
        <v>13767</v>
      </c>
      <c r="D3718" s="126" t="s">
        <v>14008</v>
      </c>
      <c r="E3718" s="127">
        <v>43819</v>
      </c>
      <c r="F3718" s="127">
        <v>43850</v>
      </c>
      <c r="G3718" s="129">
        <v>673200</v>
      </c>
    </row>
    <row r="3719" spans="1:7" x14ac:dyDescent="0.35">
      <c r="A3719" s="125" t="s">
        <v>13043</v>
      </c>
      <c r="B3719" s="125" t="s">
        <v>13766</v>
      </c>
      <c r="C3719" s="125" t="s">
        <v>13767</v>
      </c>
      <c r="D3719" s="126" t="s">
        <v>14009</v>
      </c>
      <c r="E3719" s="127">
        <v>43819</v>
      </c>
      <c r="F3719" s="127">
        <v>43850</v>
      </c>
      <c r="G3719" s="129">
        <v>1722600</v>
      </c>
    </row>
    <row r="3720" spans="1:7" x14ac:dyDescent="0.35">
      <c r="A3720" s="125" t="s">
        <v>13043</v>
      </c>
      <c r="B3720" s="125" t="s">
        <v>13766</v>
      </c>
      <c r="C3720" s="125" t="s">
        <v>13767</v>
      </c>
      <c r="D3720" s="126" t="s">
        <v>14010</v>
      </c>
      <c r="E3720" s="127">
        <v>43819</v>
      </c>
      <c r="F3720" s="127">
        <v>43850</v>
      </c>
      <c r="G3720" s="129">
        <v>504900</v>
      </c>
    </row>
    <row r="3721" spans="1:7" x14ac:dyDescent="0.35">
      <c r="A3721" s="125" t="s">
        <v>13043</v>
      </c>
      <c r="B3721" s="125" t="s">
        <v>13766</v>
      </c>
      <c r="C3721" s="125" t="s">
        <v>13767</v>
      </c>
      <c r="D3721" s="126" t="s">
        <v>14011</v>
      </c>
      <c r="E3721" s="127">
        <v>43819</v>
      </c>
      <c r="F3721" s="127">
        <v>43850</v>
      </c>
      <c r="G3721" s="129">
        <v>5602410</v>
      </c>
    </row>
    <row r="3722" spans="1:7" x14ac:dyDescent="0.35">
      <c r="A3722" s="125" t="s">
        <v>13043</v>
      </c>
      <c r="B3722" s="125" t="s">
        <v>13766</v>
      </c>
      <c r="C3722" s="125" t="s">
        <v>13767</v>
      </c>
      <c r="D3722" s="126" t="s">
        <v>14012</v>
      </c>
      <c r="E3722" s="127">
        <v>43844</v>
      </c>
      <c r="F3722" s="127">
        <v>43875</v>
      </c>
      <c r="G3722" s="129">
        <v>1321650</v>
      </c>
    </row>
    <row r="3723" spans="1:7" x14ac:dyDescent="0.35">
      <c r="A3723" s="125" t="s">
        <v>13043</v>
      </c>
      <c r="B3723" s="125" t="s">
        <v>13766</v>
      </c>
      <c r="C3723" s="125" t="s">
        <v>13767</v>
      </c>
      <c r="D3723" s="126" t="s">
        <v>14013</v>
      </c>
      <c r="E3723" s="127">
        <v>43844</v>
      </c>
      <c r="F3723" s="127">
        <v>43875</v>
      </c>
      <c r="G3723" s="129">
        <v>3925350</v>
      </c>
    </row>
    <row r="3724" spans="1:7" x14ac:dyDescent="0.35">
      <c r="A3724" s="125" t="s">
        <v>13043</v>
      </c>
      <c r="B3724" s="125" t="s">
        <v>13766</v>
      </c>
      <c r="C3724" s="125" t="s">
        <v>13767</v>
      </c>
      <c r="D3724" s="126" t="s">
        <v>14014</v>
      </c>
      <c r="E3724" s="127">
        <v>43844</v>
      </c>
      <c r="F3724" s="127">
        <v>43875</v>
      </c>
      <c r="G3724" s="129">
        <v>4711410</v>
      </c>
    </row>
    <row r="3725" spans="1:7" x14ac:dyDescent="0.35">
      <c r="A3725" s="125" t="s">
        <v>13043</v>
      </c>
      <c r="B3725" s="125" t="s">
        <v>13766</v>
      </c>
      <c r="C3725" s="125" t="s">
        <v>13767</v>
      </c>
      <c r="D3725" s="126" t="s">
        <v>14015</v>
      </c>
      <c r="E3725" s="127">
        <v>43844</v>
      </c>
      <c r="F3725" s="127">
        <v>43875</v>
      </c>
      <c r="G3725" s="129">
        <v>1108800</v>
      </c>
    </row>
    <row r="3726" spans="1:7" x14ac:dyDescent="0.35">
      <c r="A3726" s="125" t="s">
        <v>13043</v>
      </c>
      <c r="B3726" s="125" t="s">
        <v>13766</v>
      </c>
      <c r="C3726" s="125" t="s">
        <v>13767</v>
      </c>
      <c r="D3726" s="126" t="s">
        <v>14016</v>
      </c>
      <c r="E3726" s="127">
        <v>43844</v>
      </c>
      <c r="F3726" s="127">
        <v>43875</v>
      </c>
      <c r="G3726" s="129">
        <v>2170080</v>
      </c>
    </row>
    <row r="3727" spans="1:7" x14ac:dyDescent="0.35">
      <c r="A3727" s="125" t="s">
        <v>13043</v>
      </c>
      <c r="B3727" s="125" t="s">
        <v>13766</v>
      </c>
      <c r="C3727" s="125" t="s">
        <v>13767</v>
      </c>
      <c r="D3727" s="126" t="s">
        <v>14017</v>
      </c>
      <c r="E3727" s="127">
        <v>43844</v>
      </c>
      <c r="F3727" s="127">
        <v>43875</v>
      </c>
      <c r="G3727" s="129">
        <v>336600</v>
      </c>
    </row>
    <row r="3728" spans="1:7" x14ac:dyDescent="0.35">
      <c r="A3728" s="125" t="s">
        <v>13043</v>
      </c>
      <c r="B3728" s="125" t="s">
        <v>13766</v>
      </c>
      <c r="C3728" s="125" t="s">
        <v>13767</v>
      </c>
      <c r="D3728" s="126" t="s">
        <v>14018</v>
      </c>
      <c r="E3728" s="127">
        <v>43850</v>
      </c>
      <c r="F3728" s="127">
        <v>43881</v>
      </c>
      <c r="G3728" s="129">
        <v>2861100</v>
      </c>
    </row>
    <row r="3729" spans="1:7" x14ac:dyDescent="0.35">
      <c r="A3729" s="125" t="s">
        <v>13043</v>
      </c>
      <c r="B3729" s="125" t="s">
        <v>13766</v>
      </c>
      <c r="C3729" s="125" t="s">
        <v>13767</v>
      </c>
      <c r="D3729" s="126" t="s">
        <v>14019</v>
      </c>
      <c r="E3729" s="127">
        <v>43850</v>
      </c>
      <c r="F3729" s="127">
        <v>43881</v>
      </c>
      <c r="G3729" s="129">
        <v>2009700</v>
      </c>
    </row>
    <row r="3730" spans="1:7" x14ac:dyDescent="0.35">
      <c r="A3730" s="125" t="s">
        <v>13043</v>
      </c>
      <c r="B3730" s="125" t="s">
        <v>13766</v>
      </c>
      <c r="C3730" s="125" t="s">
        <v>13767</v>
      </c>
      <c r="D3730" s="126" t="s">
        <v>14020</v>
      </c>
      <c r="E3730" s="127">
        <v>43850</v>
      </c>
      <c r="F3730" s="127">
        <v>43881</v>
      </c>
      <c r="G3730" s="129">
        <v>3043260</v>
      </c>
    </row>
    <row r="3731" spans="1:7" x14ac:dyDescent="0.35">
      <c r="A3731" s="125" t="s">
        <v>13043</v>
      </c>
      <c r="B3731" s="125" t="s">
        <v>13766</v>
      </c>
      <c r="C3731" s="125" t="s">
        <v>13767</v>
      </c>
      <c r="D3731" s="126" t="s">
        <v>14021</v>
      </c>
      <c r="E3731" s="127">
        <v>43850</v>
      </c>
      <c r="F3731" s="127">
        <v>43881</v>
      </c>
      <c r="G3731" s="129">
        <v>168150</v>
      </c>
    </row>
    <row r="3732" spans="1:7" x14ac:dyDescent="0.35">
      <c r="A3732" s="125" t="s">
        <v>13043</v>
      </c>
      <c r="B3732" s="125" t="s">
        <v>13766</v>
      </c>
      <c r="C3732" s="125" t="s">
        <v>13767</v>
      </c>
      <c r="D3732" s="126" t="s">
        <v>14022</v>
      </c>
      <c r="E3732" s="127">
        <v>43850</v>
      </c>
      <c r="F3732" s="127">
        <v>43881</v>
      </c>
      <c r="G3732" s="129">
        <v>2113650</v>
      </c>
    </row>
    <row r="3733" spans="1:7" x14ac:dyDescent="0.35">
      <c r="A3733" s="125" t="s">
        <v>13043</v>
      </c>
      <c r="B3733" s="125" t="s">
        <v>13766</v>
      </c>
      <c r="C3733" s="125" t="s">
        <v>13767</v>
      </c>
      <c r="D3733" s="126" t="s">
        <v>14023</v>
      </c>
      <c r="E3733" s="127">
        <v>43868</v>
      </c>
      <c r="F3733" s="127">
        <v>43897</v>
      </c>
      <c r="G3733" s="129">
        <v>1772100</v>
      </c>
    </row>
    <row r="3734" spans="1:7" x14ac:dyDescent="0.35">
      <c r="A3734" s="125" t="s">
        <v>13043</v>
      </c>
      <c r="B3734" s="125" t="s">
        <v>13766</v>
      </c>
      <c r="C3734" s="125" t="s">
        <v>13767</v>
      </c>
      <c r="D3734" s="126" t="s">
        <v>14024</v>
      </c>
      <c r="E3734" s="127">
        <v>43868</v>
      </c>
      <c r="F3734" s="127">
        <v>43897</v>
      </c>
      <c r="G3734" s="129">
        <v>594000</v>
      </c>
    </row>
    <row r="3735" spans="1:7" x14ac:dyDescent="0.35">
      <c r="A3735" s="125" t="s">
        <v>13043</v>
      </c>
      <c r="B3735" s="125" t="s">
        <v>13766</v>
      </c>
      <c r="C3735" s="125" t="s">
        <v>13767</v>
      </c>
      <c r="D3735" s="126" t="s">
        <v>14025</v>
      </c>
      <c r="E3735" s="127">
        <v>43868</v>
      </c>
      <c r="F3735" s="127">
        <v>43897</v>
      </c>
      <c r="G3735" s="129">
        <v>1113750</v>
      </c>
    </row>
    <row r="3736" spans="1:7" x14ac:dyDescent="0.35">
      <c r="A3736" s="125" t="s">
        <v>13043</v>
      </c>
      <c r="B3736" s="125" t="s">
        <v>13766</v>
      </c>
      <c r="C3736" s="125" t="s">
        <v>13767</v>
      </c>
      <c r="D3736" s="126" t="s">
        <v>14026</v>
      </c>
      <c r="E3736" s="127">
        <v>43868</v>
      </c>
      <c r="F3736" s="127">
        <v>43897</v>
      </c>
      <c r="G3736" s="129">
        <v>1445400</v>
      </c>
    </row>
    <row r="3737" spans="1:7" x14ac:dyDescent="0.35">
      <c r="A3737" s="125" t="s">
        <v>13043</v>
      </c>
      <c r="B3737" s="125" t="s">
        <v>13766</v>
      </c>
      <c r="C3737" s="125" t="s">
        <v>13767</v>
      </c>
      <c r="D3737" s="126" t="s">
        <v>14027</v>
      </c>
      <c r="E3737" s="127">
        <v>43868</v>
      </c>
      <c r="F3737" s="127">
        <v>43897</v>
      </c>
      <c r="G3737" s="129">
        <v>3682800</v>
      </c>
    </row>
    <row r="3738" spans="1:7" x14ac:dyDescent="0.35">
      <c r="A3738" s="125" t="s">
        <v>13043</v>
      </c>
      <c r="B3738" s="125" t="s">
        <v>13766</v>
      </c>
      <c r="C3738" s="125" t="s">
        <v>13767</v>
      </c>
      <c r="D3738" s="126" t="s">
        <v>14028</v>
      </c>
      <c r="E3738" s="127">
        <v>43868</v>
      </c>
      <c r="F3738" s="127">
        <v>43897</v>
      </c>
      <c r="G3738" s="129">
        <v>2326500</v>
      </c>
    </row>
    <row r="3739" spans="1:7" x14ac:dyDescent="0.35">
      <c r="A3739" s="125" t="s">
        <v>13043</v>
      </c>
      <c r="B3739" s="125" t="s">
        <v>13766</v>
      </c>
      <c r="C3739" s="125" t="s">
        <v>13767</v>
      </c>
      <c r="D3739" s="126" t="s">
        <v>14029</v>
      </c>
      <c r="E3739" s="127">
        <v>43871</v>
      </c>
      <c r="F3739" s="127">
        <v>43900</v>
      </c>
      <c r="G3739" s="129">
        <v>1920600</v>
      </c>
    </row>
    <row r="3740" spans="1:7" x14ac:dyDescent="0.35">
      <c r="A3740" s="125" t="s">
        <v>13043</v>
      </c>
      <c r="B3740" s="125" t="s">
        <v>13766</v>
      </c>
      <c r="C3740" s="125" t="s">
        <v>13767</v>
      </c>
      <c r="D3740" s="126" t="s">
        <v>14030</v>
      </c>
      <c r="E3740" s="127">
        <v>43871</v>
      </c>
      <c r="F3740" s="127">
        <v>43900</v>
      </c>
      <c r="G3740" s="129">
        <v>732600</v>
      </c>
    </row>
    <row r="3741" spans="1:7" x14ac:dyDescent="0.35">
      <c r="A3741" s="125" t="s">
        <v>13043</v>
      </c>
      <c r="B3741" s="125" t="s">
        <v>13766</v>
      </c>
      <c r="C3741" s="125" t="s">
        <v>13767</v>
      </c>
      <c r="D3741" s="126" t="s">
        <v>14031</v>
      </c>
      <c r="E3741" s="127">
        <v>43871</v>
      </c>
      <c r="F3741" s="127">
        <v>43900</v>
      </c>
      <c r="G3741" s="129">
        <v>2192850</v>
      </c>
    </row>
    <row r="3742" spans="1:7" x14ac:dyDescent="0.35">
      <c r="A3742" s="125" t="s">
        <v>13043</v>
      </c>
      <c r="B3742" s="125" t="s">
        <v>13766</v>
      </c>
      <c r="C3742" s="125" t="s">
        <v>13767</v>
      </c>
      <c r="D3742" s="126" t="s">
        <v>14032</v>
      </c>
      <c r="E3742" s="127">
        <v>43881</v>
      </c>
      <c r="F3742" s="127">
        <v>43910</v>
      </c>
      <c r="G3742" s="129">
        <v>1267200</v>
      </c>
    </row>
    <row r="3743" spans="1:7" x14ac:dyDescent="0.35">
      <c r="A3743" s="125" t="s">
        <v>13043</v>
      </c>
      <c r="B3743" s="125" t="s">
        <v>14033</v>
      </c>
      <c r="C3743" s="125" t="s">
        <v>14034</v>
      </c>
      <c r="D3743" s="126" t="s">
        <v>14035</v>
      </c>
      <c r="E3743" s="127">
        <v>43585</v>
      </c>
      <c r="F3743" s="127">
        <v>43585</v>
      </c>
      <c r="G3743" s="129">
        <v>1232325</v>
      </c>
    </row>
    <row r="3744" spans="1:7" x14ac:dyDescent="0.35">
      <c r="A3744" s="125" t="s">
        <v>13043</v>
      </c>
      <c r="B3744" s="125" t="s">
        <v>14033</v>
      </c>
      <c r="C3744" s="125" t="s">
        <v>14034</v>
      </c>
      <c r="D3744" s="126" t="s">
        <v>14036</v>
      </c>
      <c r="E3744" s="127">
        <v>43585</v>
      </c>
      <c r="F3744" s="127">
        <v>43585</v>
      </c>
      <c r="G3744" s="129">
        <v>1237500</v>
      </c>
    </row>
    <row r="3745" spans="1:7" x14ac:dyDescent="0.35">
      <c r="A3745" s="125" t="s">
        <v>13043</v>
      </c>
      <c r="B3745" s="125" t="s">
        <v>14037</v>
      </c>
      <c r="C3745" s="125" t="s">
        <v>14038</v>
      </c>
      <c r="D3745" s="126" t="s">
        <v>14039</v>
      </c>
      <c r="E3745" s="127">
        <v>43606</v>
      </c>
      <c r="F3745" s="127">
        <v>43637</v>
      </c>
      <c r="G3745" s="129">
        <v>2435074</v>
      </c>
    </row>
    <row r="3746" spans="1:7" x14ac:dyDescent="0.35">
      <c r="A3746" s="125" t="s">
        <v>13043</v>
      </c>
      <c r="B3746" s="125" t="s">
        <v>14037</v>
      </c>
      <c r="C3746" s="125" t="s">
        <v>14038</v>
      </c>
      <c r="D3746" s="126" t="s">
        <v>14040</v>
      </c>
      <c r="E3746" s="127">
        <v>43628</v>
      </c>
      <c r="F3746" s="127">
        <v>43658</v>
      </c>
      <c r="G3746" s="129">
        <v>2060447</v>
      </c>
    </row>
    <row r="3747" spans="1:7" x14ac:dyDescent="0.35">
      <c r="A3747" s="125" t="s">
        <v>13043</v>
      </c>
      <c r="B3747" s="125" t="s">
        <v>14041</v>
      </c>
      <c r="C3747" s="125" t="s">
        <v>14042</v>
      </c>
      <c r="D3747" s="126" t="s">
        <v>14043</v>
      </c>
      <c r="E3747" s="127">
        <v>43724</v>
      </c>
      <c r="F3747" s="127">
        <v>43754</v>
      </c>
      <c r="G3747" s="129">
        <v>3956398</v>
      </c>
    </row>
    <row r="3748" spans="1:7" x14ac:dyDescent="0.35">
      <c r="A3748" s="125" t="s">
        <v>13043</v>
      </c>
      <c r="B3748" s="125" t="s">
        <v>14041</v>
      </c>
      <c r="C3748" s="125" t="s">
        <v>14042</v>
      </c>
      <c r="D3748" s="126" t="s">
        <v>14044</v>
      </c>
      <c r="E3748" s="127">
        <v>43724</v>
      </c>
      <c r="F3748" s="127">
        <v>43754</v>
      </c>
      <c r="G3748" s="129">
        <v>10647288</v>
      </c>
    </row>
    <row r="3749" spans="1:7" x14ac:dyDescent="0.35">
      <c r="A3749" s="125" t="s">
        <v>13043</v>
      </c>
      <c r="B3749" s="125" t="s">
        <v>14041</v>
      </c>
      <c r="C3749" s="125" t="s">
        <v>14042</v>
      </c>
      <c r="D3749" s="126" t="s">
        <v>14045</v>
      </c>
      <c r="E3749" s="127">
        <v>43724</v>
      </c>
      <c r="F3749" s="127">
        <v>43754</v>
      </c>
      <c r="G3749" s="129">
        <v>7985466</v>
      </c>
    </row>
    <row r="3750" spans="1:7" x14ac:dyDescent="0.35">
      <c r="A3750" s="125" t="s">
        <v>13043</v>
      </c>
      <c r="B3750" s="125" t="s">
        <v>14041</v>
      </c>
      <c r="C3750" s="125" t="s">
        <v>14042</v>
      </c>
      <c r="D3750" s="126" t="s">
        <v>14046</v>
      </c>
      <c r="E3750" s="127">
        <v>43739</v>
      </c>
      <c r="F3750" s="127">
        <v>43770</v>
      </c>
      <c r="G3750" s="129">
        <v>10154358</v>
      </c>
    </row>
    <row r="3751" spans="1:7" x14ac:dyDescent="0.35">
      <c r="A3751" s="125" t="s">
        <v>13043</v>
      </c>
      <c r="B3751" s="125" t="s">
        <v>14041</v>
      </c>
      <c r="C3751" s="125" t="s">
        <v>14042</v>
      </c>
      <c r="D3751" s="126" t="s">
        <v>14047</v>
      </c>
      <c r="E3751" s="127">
        <v>43739</v>
      </c>
      <c r="F3751" s="127">
        <v>43770</v>
      </c>
      <c r="G3751" s="129">
        <v>10647288</v>
      </c>
    </row>
    <row r="3752" spans="1:7" x14ac:dyDescent="0.35">
      <c r="A3752" s="125" t="s">
        <v>13043</v>
      </c>
      <c r="B3752" s="125" t="s">
        <v>14041</v>
      </c>
      <c r="C3752" s="125" t="s">
        <v>14042</v>
      </c>
      <c r="D3752" s="126" t="s">
        <v>14048</v>
      </c>
      <c r="E3752" s="127">
        <v>43739</v>
      </c>
      <c r="F3752" s="127">
        <v>43770</v>
      </c>
      <c r="G3752" s="129">
        <v>2661822</v>
      </c>
    </row>
    <row r="3753" spans="1:7" x14ac:dyDescent="0.35">
      <c r="A3753" s="125" t="s">
        <v>13043</v>
      </c>
      <c r="B3753" s="125" t="s">
        <v>14041</v>
      </c>
      <c r="C3753" s="125" t="s">
        <v>14042</v>
      </c>
      <c r="D3753" s="126" t="s">
        <v>14049</v>
      </c>
      <c r="E3753" s="127">
        <v>43753</v>
      </c>
      <c r="F3753" s="127">
        <v>43784</v>
      </c>
      <c r="G3753" s="129">
        <v>13309110</v>
      </c>
    </row>
    <row r="3754" spans="1:7" x14ac:dyDescent="0.35">
      <c r="A3754" s="125" t="s">
        <v>13043</v>
      </c>
      <c r="B3754" s="125" t="s">
        <v>14041</v>
      </c>
      <c r="C3754" s="125" t="s">
        <v>14042</v>
      </c>
      <c r="D3754" s="126" t="s">
        <v>14050</v>
      </c>
      <c r="E3754" s="127">
        <v>43753</v>
      </c>
      <c r="F3754" s="127">
        <v>43784</v>
      </c>
      <c r="G3754" s="129">
        <v>5323644</v>
      </c>
    </row>
    <row r="3755" spans="1:7" x14ac:dyDescent="0.35">
      <c r="A3755" s="125" t="s">
        <v>13043</v>
      </c>
      <c r="B3755" s="125" t="s">
        <v>14041</v>
      </c>
      <c r="C3755" s="125" t="s">
        <v>14042</v>
      </c>
      <c r="D3755" s="126" t="s">
        <v>14051</v>
      </c>
      <c r="E3755" s="127">
        <v>43753</v>
      </c>
      <c r="F3755" s="127">
        <v>43784</v>
      </c>
      <c r="G3755" s="129">
        <v>5323644</v>
      </c>
    </row>
    <row r="3756" spans="1:7" x14ac:dyDescent="0.35">
      <c r="A3756" s="125" t="s">
        <v>13043</v>
      </c>
      <c r="B3756" s="125" t="s">
        <v>14041</v>
      </c>
      <c r="C3756" s="125" t="s">
        <v>14042</v>
      </c>
      <c r="D3756" s="126" t="s">
        <v>14052</v>
      </c>
      <c r="E3756" s="127">
        <v>43754</v>
      </c>
      <c r="F3756" s="127">
        <v>43785</v>
      </c>
      <c r="G3756" s="129">
        <v>3647682</v>
      </c>
    </row>
    <row r="3757" spans="1:7" x14ac:dyDescent="0.35">
      <c r="A3757" s="125" t="s">
        <v>13043</v>
      </c>
      <c r="B3757" s="125" t="s">
        <v>14041</v>
      </c>
      <c r="C3757" s="125" t="s">
        <v>14042</v>
      </c>
      <c r="D3757" s="126" t="s">
        <v>14053</v>
      </c>
      <c r="E3757" s="127">
        <v>43754</v>
      </c>
      <c r="F3757" s="127">
        <v>43785</v>
      </c>
      <c r="G3757" s="129">
        <v>2661822</v>
      </c>
    </row>
    <row r="3758" spans="1:7" x14ac:dyDescent="0.35">
      <c r="A3758" s="125" t="s">
        <v>13043</v>
      </c>
      <c r="B3758" s="125" t="s">
        <v>14041</v>
      </c>
      <c r="C3758" s="125" t="s">
        <v>14042</v>
      </c>
      <c r="D3758" s="126" t="s">
        <v>14054</v>
      </c>
      <c r="E3758" s="127">
        <v>43754</v>
      </c>
      <c r="F3758" s="127">
        <v>43785</v>
      </c>
      <c r="G3758" s="129">
        <v>2661822</v>
      </c>
    </row>
    <row r="3759" spans="1:7" x14ac:dyDescent="0.35">
      <c r="A3759" s="125" t="s">
        <v>13043</v>
      </c>
      <c r="B3759" s="125" t="s">
        <v>14041</v>
      </c>
      <c r="C3759" s="125" t="s">
        <v>14042</v>
      </c>
      <c r="D3759" s="126" t="s">
        <v>14055</v>
      </c>
      <c r="E3759" s="127">
        <v>43770</v>
      </c>
      <c r="F3759" s="127">
        <v>43800</v>
      </c>
      <c r="G3759" s="129">
        <v>13309110</v>
      </c>
    </row>
    <row r="3760" spans="1:7" x14ac:dyDescent="0.35">
      <c r="A3760" s="125" t="s">
        <v>13043</v>
      </c>
      <c r="B3760" s="125" t="s">
        <v>14041</v>
      </c>
      <c r="C3760" s="125" t="s">
        <v>14042</v>
      </c>
      <c r="D3760" s="126" t="s">
        <v>14056</v>
      </c>
      <c r="E3760" s="127">
        <v>43801</v>
      </c>
      <c r="F3760" s="127">
        <v>43832</v>
      </c>
      <c r="G3760" s="129">
        <v>2661822</v>
      </c>
    </row>
    <row r="3761" spans="1:7" x14ac:dyDescent="0.35">
      <c r="A3761" s="125" t="s">
        <v>13043</v>
      </c>
      <c r="B3761" s="125" t="s">
        <v>14041</v>
      </c>
      <c r="C3761" s="125" t="s">
        <v>14042</v>
      </c>
      <c r="D3761" s="126" t="s">
        <v>14057</v>
      </c>
      <c r="E3761" s="127">
        <v>43811</v>
      </c>
      <c r="F3761" s="127">
        <v>43826</v>
      </c>
      <c r="G3761" s="129">
        <v>5915160</v>
      </c>
    </row>
    <row r="3762" spans="1:7" x14ac:dyDescent="0.35">
      <c r="A3762" s="125" t="s">
        <v>13043</v>
      </c>
      <c r="B3762" s="125" t="s">
        <v>14058</v>
      </c>
      <c r="C3762" s="125" t="s">
        <v>14059</v>
      </c>
      <c r="D3762" s="126" t="s">
        <v>14060</v>
      </c>
      <c r="E3762" s="127">
        <v>43297</v>
      </c>
      <c r="F3762" s="127">
        <v>43328</v>
      </c>
      <c r="G3762" s="129">
        <v>411202</v>
      </c>
    </row>
    <row r="3763" spans="1:7" x14ac:dyDescent="0.35">
      <c r="A3763" s="125" t="s">
        <v>13043</v>
      </c>
      <c r="B3763" s="125" t="s">
        <v>14061</v>
      </c>
      <c r="C3763" s="125" t="s">
        <v>14062</v>
      </c>
      <c r="D3763" s="126" t="s">
        <v>14063</v>
      </c>
      <c r="E3763" s="127">
        <v>43488</v>
      </c>
      <c r="F3763" s="127">
        <v>43519</v>
      </c>
      <c r="G3763" s="129">
        <v>53401</v>
      </c>
    </row>
    <row r="3764" spans="1:7" x14ac:dyDescent="0.35">
      <c r="A3764" s="125" t="s">
        <v>13043</v>
      </c>
      <c r="B3764" s="125" t="s">
        <v>14061</v>
      </c>
      <c r="C3764" s="125" t="s">
        <v>14062</v>
      </c>
      <c r="D3764" s="126" t="s">
        <v>14064</v>
      </c>
      <c r="E3764" s="127">
        <v>43649</v>
      </c>
      <c r="F3764" s="127">
        <v>43680</v>
      </c>
      <c r="G3764" s="129">
        <v>9204778</v>
      </c>
    </row>
    <row r="3765" spans="1:7" x14ac:dyDescent="0.35">
      <c r="A3765" s="125" t="s">
        <v>13043</v>
      </c>
      <c r="B3765" s="125" t="s">
        <v>14061</v>
      </c>
      <c r="C3765" s="125" t="s">
        <v>14062</v>
      </c>
      <c r="D3765" s="126" t="s">
        <v>11362</v>
      </c>
      <c r="E3765" s="127">
        <v>43679</v>
      </c>
      <c r="F3765" s="127">
        <v>43710</v>
      </c>
      <c r="G3765" s="129">
        <v>8377345</v>
      </c>
    </row>
    <row r="3766" spans="1:7" x14ac:dyDescent="0.35">
      <c r="A3766" s="125" t="s">
        <v>13043</v>
      </c>
      <c r="B3766" s="125" t="s">
        <v>14061</v>
      </c>
      <c r="C3766" s="125" t="s">
        <v>14062</v>
      </c>
      <c r="D3766" s="126" t="s">
        <v>11361</v>
      </c>
      <c r="E3766" s="127">
        <v>43706</v>
      </c>
      <c r="F3766" s="127">
        <v>43737</v>
      </c>
      <c r="G3766" s="129">
        <v>9526315</v>
      </c>
    </row>
    <row r="3767" spans="1:7" x14ac:dyDescent="0.35">
      <c r="A3767" s="125" t="s">
        <v>13043</v>
      </c>
      <c r="B3767" s="125" t="s">
        <v>14061</v>
      </c>
      <c r="C3767" s="125" t="s">
        <v>14062</v>
      </c>
      <c r="D3767" s="126" t="s">
        <v>14065</v>
      </c>
      <c r="E3767" s="127">
        <v>43728</v>
      </c>
      <c r="F3767" s="127">
        <v>43758</v>
      </c>
      <c r="G3767" s="129">
        <v>4956460</v>
      </c>
    </row>
    <row r="3768" spans="1:7" x14ac:dyDescent="0.35">
      <c r="A3768" s="125" t="s">
        <v>13043</v>
      </c>
      <c r="B3768" s="125" t="s">
        <v>14061</v>
      </c>
      <c r="C3768" s="125" t="s">
        <v>14062</v>
      </c>
      <c r="D3768" s="126" t="s">
        <v>14066</v>
      </c>
      <c r="E3768" s="127">
        <v>43800</v>
      </c>
      <c r="F3768" s="127">
        <v>43831</v>
      </c>
      <c r="G3768" s="129">
        <v>7534188</v>
      </c>
    </row>
    <row r="3769" spans="1:7" x14ac:dyDescent="0.35">
      <c r="A3769" s="125" t="s">
        <v>13043</v>
      </c>
      <c r="B3769" s="125" t="s">
        <v>14061</v>
      </c>
      <c r="C3769" s="125" t="s">
        <v>14062</v>
      </c>
      <c r="D3769" s="126" t="s">
        <v>14067</v>
      </c>
      <c r="E3769" s="127">
        <v>43800</v>
      </c>
      <c r="F3769" s="127">
        <v>43831</v>
      </c>
      <c r="G3769" s="129">
        <v>2676413</v>
      </c>
    </row>
    <row r="3770" spans="1:7" x14ac:dyDescent="0.35">
      <c r="A3770" s="125" t="s">
        <v>13043</v>
      </c>
      <c r="B3770" s="125" t="s">
        <v>14061</v>
      </c>
      <c r="C3770" s="125" t="s">
        <v>14062</v>
      </c>
      <c r="D3770" s="126" t="s">
        <v>14068</v>
      </c>
      <c r="E3770" s="127">
        <v>43817</v>
      </c>
      <c r="F3770" s="127">
        <v>43848</v>
      </c>
      <c r="G3770" s="129">
        <v>2722501</v>
      </c>
    </row>
    <row r="3771" spans="1:7" x14ac:dyDescent="0.35">
      <c r="A3771" s="125" t="s">
        <v>13043</v>
      </c>
      <c r="B3771" s="125" t="s">
        <v>14069</v>
      </c>
      <c r="C3771" s="125" t="s">
        <v>14070</v>
      </c>
      <c r="D3771" s="126" t="s">
        <v>14071</v>
      </c>
      <c r="E3771" s="127">
        <v>43661</v>
      </c>
      <c r="F3771" s="127">
        <v>43692</v>
      </c>
      <c r="G3771" s="129">
        <v>2277000</v>
      </c>
    </row>
    <row r="3772" spans="1:7" x14ac:dyDescent="0.35">
      <c r="A3772" s="125" t="s">
        <v>13043</v>
      </c>
      <c r="B3772" s="125" t="s">
        <v>14069</v>
      </c>
      <c r="C3772" s="125" t="s">
        <v>14070</v>
      </c>
      <c r="D3772" s="126" t="s">
        <v>14072</v>
      </c>
      <c r="E3772" s="127">
        <v>43663</v>
      </c>
      <c r="F3772" s="127">
        <v>43694</v>
      </c>
      <c r="G3772" s="129">
        <v>841500</v>
      </c>
    </row>
    <row r="3773" spans="1:7" x14ac:dyDescent="0.35">
      <c r="A3773" s="125" t="s">
        <v>13043</v>
      </c>
      <c r="B3773" s="125" t="s">
        <v>14069</v>
      </c>
      <c r="C3773" s="125" t="s">
        <v>14070</v>
      </c>
      <c r="D3773" s="126" t="s">
        <v>14073</v>
      </c>
      <c r="E3773" s="127">
        <v>43668</v>
      </c>
      <c r="F3773" s="127">
        <v>43699</v>
      </c>
      <c r="G3773" s="129">
        <v>990000</v>
      </c>
    </row>
    <row r="3774" spans="1:7" x14ac:dyDescent="0.35">
      <c r="A3774" s="125" t="s">
        <v>13043</v>
      </c>
      <c r="B3774" s="125" t="s">
        <v>14069</v>
      </c>
      <c r="C3774" s="125" t="s">
        <v>14070</v>
      </c>
      <c r="D3774" s="126" t="s">
        <v>14074</v>
      </c>
      <c r="E3774" s="127">
        <v>43670</v>
      </c>
      <c r="F3774" s="127">
        <v>43701</v>
      </c>
      <c r="G3774" s="129">
        <v>2563236</v>
      </c>
    </row>
    <row r="3775" spans="1:7" x14ac:dyDescent="0.35">
      <c r="A3775" s="125" t="s">
        <v>13043</v>
      </c>
      <c r="B3775" s="125" t="s">
        <v>14069</v>
      </c>
      <c r="C3775" s="125" t="s">
        <v>14070</v>
      </c>
      <c r="D3775" s="126" t="s">
        <v>14075</v>
      </c>
      <c r="E3775" s="127">
        <v>43670</v>
      </c>
      <c r="F3775" s="127">
        <v>43701</v>
      </c>
      <c r="G3775" s="129">
        <v>1089000</v>
      </c>
    </row>
    <row r="3776" spans="1:7" x14ac:dyDescent="0.35">
      <c r="A3776" s="125" t="s">
        <v>13043</v>
      </c>
      <c r="B3776" s="125" t="s">
        <v>14069</v>
      </c>
      <c r="C3776" s="125" t="s">
        <v>14070</v>
      </c>
      <c r="D3776" s="126" t="s">
        <v>13955</v>
      </c>
      <c r="E3776" s="127">
        <v>43679</v>
      </c>
      <c r="F3776" s="127">
        <v>43710</v>
      </c>
      <c r="G3776" s="129">
        <v>2079000</v>
      </c>
    </row>
    <row r="3777" spans="1:7" x14ac:dyDescent="0.35">
      <c r="A3777" s="125" t="s">
        <v>13043</v>
      </c>
      <c r="B3777" s="125" t="s">
        <v>14069</v>
      </c>
      <c r="C3777" s="125" t="s">
        <v>14070</v>
      </c>
      <c r="D3777" s="126" t="s">
        <v>14076</v>
      </c>
      <c r="E3777" s="127">
        <v>43692</v>
      </c>
      <c r="F3777" s="127">
        <v>43723</v>
      </c>
      <c r="G3777" s="129">
        <v>1089000</v>
      </c>
    </row>
    <row r="3778" spans="1:7" x14ac:dyDescent="0.35">
      <c r="A3778" s="125" t="s">
        <v>13043</v>
      </c>
      <c r="B3778" s="125" t="s">
        <v>14069</v>
      </c>
      <c r="C3778" s="125" t="s">
        <v>14070</v>
      </c>
      <c r="D3778" s="126" t="s">
        <v>14077</v>
      </c>
      <c r="E3778" s="127">
        <v>43712</v>
      </c>
      <c r="F3778" s="127">
        <v>43742</v>
      </c>
      <c r="G3778" s="129">
        <v>2178000</v>
      </c>
    </row>
    <row r="3779" spans="1:7" x14ac:dyDescent="0.35">
      <c r="A3779" s="125" t="s">
        <v>13043</v>
      </c>
      <c r="B3779" s="125" t="s">
        <v>14069</v>
      </c>
      <c r="C3779" s="125" t="s">
        <v>14070</v>
      </c>
      <c r="D3779" s="126" t="s">
        <v>14078</v>
      </c>
      <c r="E3779" s="127">
        <v>43712</v>
      </c>
      <c r="F3779" s="127">
        <v>43742</v>
      </c>
      <c r="G3779" s="129">
        <v>2178000</v>
      </c>
    </row>
    <row r="3780" spans="1:7" x14ac:dyDescent="0.35">
      <c r="A3780" s="125" t="s">
        <v>13043</v>
      </c>
      <c r="B3780" s="125" t="s">
        <v>14079</v>
      </c>
      <c r="C3780" s="125" t="s">
        <v>14080</v>
      </c>
      <c r="D3780" s="126" t="s">
        <v>14081</v>
      </c>
      <c r="E3780" s="127">
        <v>43607</v>
      </c>
      <c r="F3780" s="127">
        <v>43638</v>
      </c>
      <c r="G3780" s="129">
        <v>4909583</v>
      </c>
    </row>
    <row r="3781" spans="1:7" x14ac:dyDescent="0.35">
      <c r="A3781" s="125" t="s">
        <v>13043</v>
      </c>
      <c r="B3781" s="125" t="s">
        <v>14079</v>
      </c>
      <c r="C3781" s="125" t="s">
        <v>14080</v>
      </c>
      <c r="D3781" s="126" t="s">
        <v>14082</v>
      </c>
      <c r="E3781" s="127">
        <v>43621</v>
      </c>
      <c r="F3781" s="127">
        <v>43651</v>
      </c>
      <c r="G3781" s="129">
        <v>1232325</v>
      </c>
    </row>
    <row r="3782" spans="1:7" x14ac:dyDescent="0.35">
      <c r="A3782" s="125" t="s">
        <v>13043</v>
      </c>
      <c r="B3782" s="125" t="s">
        <v>14083</v>
      </c>
      <c r="C3782" s="125" t="s">
        <v>14084</v>
      </c>
      <c r="D3782" s="126" t="s">
        <v>14085</v>
      </c>
      <c r="E3782" s="127">
        <v>44021</v>
      </c>
      <c r="F3782" s="127">
        <v>44052</v>
      </c>
      <c r="G3782" s="129">
        <v>587735</v>
      </c>
    </row>
    <row r="3783" spans="1:7" x14ac:dyDescent="0.35">
      <c r="A3783" s="125" t="s">
        <v>13043</v>
      </c>
      <c r="B3783" s="125" t="s">
        <v>14086</v>
      </c>
      <c r="C3783" s="125" t="s">
        <v>14087</v>
      </c>
      <c r="D3783" s="126" t="s">
        <v>14088</v>
      </c>
      <c r="E3783" s="127">
        <v>43441</v>
      </c>
      <c r="F3783" s="127">
        <v>43472</v>
      </c>
      <c r="G3783" s="129">
        <v>13891231.51</v>
      </c>
    </row>
    <row r="3784" spans="1:7" x14ac:dyDescent="0.35">
      <c r="A3784" s="125" t="s">
        <v>13043</v>
      </c>
      <c r="B3784" s="125" t="s">
        <v>14086</v>
      </c>
      <c r="C3784" s="125" t="s">
        <v>14087</v>
      </c>
      <c r="D3784" s="126" t="s">
        <v>14089</v>
      </c>
      <c r="E3784" s="127">
        <v>43456</v>
      </c>
      <c r="F3784" s="127">
        <v>43487</v>
      </c>
      <c r="G3784" s="129">
        <v>27999324</v>
      </c>
    </row>
    <row r="3785" spans="1:7" x14ac:dyDescent="0.35">
      <c r="A3785" s="125" t="s">
        <v>13043</v>
      </c>
      <c r="B3785" s="125" t="s">
        <v>14086</v>
      </c>
      <c r="C3785" s="125" t="s">
        <v>14087</v>
      </c>
      <c r="D3785" s="126" t="s">
        <v>14090</v>
      </c>
      <c r="E3785" s="127">
        <v>43473</v>
      </c>
      <c r="F3785" s="127">
        <v>43504</v>
      </c>
      <c r="G3785" s="129">
        <v>21788386</v>
      </c>
    </row>
    <row r="3786" spans="1:7" x14ac:dyDescent="0.35">
      <c r="A3786" s="125" t="s">
        <v>13043</v>
      </c>
      <c r="B3786" s="125" t="s">
        <v>14086</v>
      </c>
      <c r="C3786" s="125" t="s">
        <v>14087</v>
      </c>
      <c r="D3786" s="126" t="s">
        <v>14091</v>
      </c>
      <c r="E3786" s="127">
        <v>43487</v>
      </c>
      <c r="F3786" s="127">
        <v>43518</v>
      </c>
      <c r="G3786" s="129">
        <v>29659384</v>
      </c>
    </row>
    <row r="3787" spans="1:7" x14ac:dyDescent="0.35">
      <c r="A3787" s="125" t="s">
        <v>13043</v>
      </c>
      <c r="B3787" s="125" t="s">
        <v>14086</v>
      </c>
      <c r="C3787" s="125" t="s">
        <v>14087</v>
      </c>
      <c r="D3787" s="126" t="s">
        <v>14092</v>
      </c>
      <c r="E3787" s="127">
        <v>43516</v>
      </c>
      <c r="F3787" s="127">
        <v>43544</v>
      </c>
      <c r="G3787" s="129">
        <v>21747506</v>
      </c>
    </row>
    <row r="3788" spans="1:7" x14ac:dyDescent="0.35">
      <c r="A3788" s="125" t="s">
        <v>13043</v>
      </c>
      <c r="B3788" s="125" t="s">
        <v>14086</v>
      </c>
      <c r="C3788" s="125" t="s">
        <v>14087</v>
      </c>
      <c r="D3788" s="126" t="s">
        <v>14093</v>
      </c>
      <c r="E3788" s="127">
        <v>43529</v>
      </c>
      <c r="F3788" s="127">
        <v>43560</v>
      </c>
      <c r="G3788" s="129">
        <v>21845624</v>
      </c>
    </row>
    <row r="3789" spans="1:7" x14ac:dyDescent="0.35">
      <c r="A3789" s="125" t="s">
        <v>13043</v>
      </c>
      <c r="B3789" s="125" t="s">
        <v>14086</v>
      </c>
      <c r="C3789" s="125" t="s">
        <v>14087</v>
      </c>
      <c r="D3789" s="126" t="s">
        <v>11281</v>
      </c>
      <c r="E3789" s="127">
        <v>43546</v>
      </c>
      <c r="F3789" s="127">
        <v>43577</v>
      </c>
      <c r="G3789" s="129">
        <v>17293366</v>
      </c>
    </row>
    <row r="3790" spans="1:7" x14ac:dyDescent="0.35">
      <c r="A3790" s="125" t="s">
        <v>13043</v>
      </c>
      <c r="B3790" s="125" t="s">
        <v>14086</v>
      </c>
      <c r="C3790" s="125" t="s">
        <v>14087</v>
      </c>
      <c r="D3790" s="126" t="s">
        <v>14094</v>
      </c>
      <c r="E3790" s="127">
        <v>43563</v>
      </c>
      <c r="F3790" s="127">
        <v>43593</v>
      </c>
      <c r="G3790" s="129">
        <v>19057572</v>
      </c>
    </row>
    <row r="3791" spans="1:7" x14ac:dyDescent="0.35">
      <c r="A3791" s="125" t="s">
        <v>13043</v>
      </c>
      <c r="B3791" s="125" t="s">
        <v>14086</v>
      </c>
      <c r="C3791" s="125" t="s">
        <v>14087</v>
      </c>
      <c r="D3791" s="126" t="s">
        <v>12917</v>
      </c>
      <c r="E3791" s="127">
        <v>43579</v>
      </c>
      <c r="F3791" s="127">
        <v>43609</v>
      </c>
      <c r="G3791" s="129">
        <v>16156602</v>
      </c>
    </row>
    <row r="3792" spans="1:7" x14ac:dyDescent="0.35">
      <c r="A3792" s="125" t="s">
        <v>13043</v>
      </c>
      <c r="B3792" s="125" t="s">
        <v>14086</v>
      </c>
      <c r="C3792" s="125" t="s">
        <v>14087</v>
      </c>
      <c r="D3792" s="126" t="s">
        <v>14095</v>
      </c>
      <c r="E3792" s="127">
        <v>43593</v>
      </c>
      <c r="F3792" s="127">
        <v>43624</v>
      </c>
      <c r="G3792" s="129">
        <v>17762990</v>
      </c>
    </row>
    <row r="3793" spans="1:7" x14ac:dyDescent="0.35">
      <c r="A3793" s="125" t="s">
        <v>13043</v>
      </c>
      <c r="B3793" s="125" t="s">
        <v>14086</v>
      </c>
      <c r="C3793" s="125" t="s">
        <v>14087</v>
      </c>
      <c r="D3793" s="126" t="s">
        <v>14096</v>
      </c>
      <c r="E3793" s="127">
        <v>43620</v>
      </c>
      <c r="F3793" s="127">
        <v>43650</v>
      </c>
      <c r="G3793" s="129">
        <v>21021310</v>
      </c>
    </row>
    <row r="3794" spans="1:7" x14ac:dyDescent="0.35">
      <c r="A3794" s="125" t="s">
        <v>13043</v>
      </c>
      <c r="B3794" s="125" t="s">
        <v>14086</v>
      </c>
      <c r="C3794" s="125" t="s">
        <v>14087</v>
      </c>
      <c r="D3794" s="126" t="s">
        <v>14097</v>
      </c>
      <c r="E3794" s="127">
        <v>43623</v>
      </c>
      <c r="F3794" s="127">
        <v>43653</v>
      </c>
      <c r="G3794" s="129">
        <v>13633939</v>
      </c>
    </row>
    <row r="3795" spans="1:7" x14ac:dyDescent="0.35">
      <c r="A3795" s="125" t="s">
        <v>13043</v>
      </c>
      <c r="B3795" s="125" t="s">
        <v>14086</v>
      </c>
      <c r="C3795" s="125" t="s">
        <v>14087</v>
      </c>
      <c r="D3795" s="126" t="s">
        <v>14098</v>
      </c>
      <c r="E3795" s="127">
        <v>43641</v>
      </c>
      <c r="F3795" s="127">
        <v>43671</v>
      </c>
      <c r="G3795" s="129">
        <v>13371817</v>
      </c>
    </row>
    <row r="3796" spans="1:7" x14ac:dyDescent="0.35">
      <c r="A3796" s="125" t="s">
        <v>13043</v>
      </c>
      <c r="B3796" s="125" t="s">
        <v>14086</v>
      </c>
      <c r="C3796" s="125" t="s">
        <v>14087</v>
      </c>
      <c r="D3796" s="126" t="s">
        <v>14099</v>
      </c>
      <c r="E3796" s="127">
        <v>43656</v>
      </c>
      <c r="F3796" s="127">
        <v>43687</v>
      </c>
      <c r="G3796" s="129">
        <v>16094207</v>
      </c>
    </row>
    <row r="3797" spans="1:7" x14ac:dyDescent="0.35">
      <c r="A3797" s="125" t="s">
        <v>13043</v>
      </c>
      <c r="B3797" s="125" t="s">
        <v>14086</v>
      </c>
      <c r="C3797" s="125" t="s">
        <v>14087</v>
      </c>
      <c r="D3797" s="126" t="s">
        <v>14100</v>
      </c>
      <c r="E3797" s="127">
        <v>43669</v>
      </c>
      <c r="F3797" s="127">
        <v>43700</v>
      </c>
      <c r="G3797" s="129">
        <v>14395434</v>
      </c>
    </row>
    <row r="3798" spans="1:7" x14ac:dyDescent="0.35">
      <c r="A3798" s="125" t="s">
        <v>13043</v>
      </c>
      <c r="B3798" s="125" t="s">
        <v>14086</v>
      </c>
      <c r="C3798" s="125" t="s">
        <v>14087</v>
      </c>
      <c r="D3798" s="126" t="s">
        <v>14101</v>
      </c>
      <c r="E3798" s="127">
        <v>43678</v>
      </c>
      <c r="F3798" s="127">
        <v>43709</v>
      </c>
      <c r="G3798" s="129">
        <v>10115372</v>
      </c>
    </row>
    <row r="3799" spans="1:7" x14ac:dyDescent="0.35">
      <c r="A3799" s="125" t="s">
        <v>13043</v>
      </c>
      <c r="B3799" s="125" t="s">
        <v>14086</v>
      </c>
      <c r="C3799" s="125" t="s">
        <v>14087</v>
      </c>
      <c r="D3799" s="126" t="s">
        <v>14102</v>
      </c>
      <c r="E3799" s="127">
        <v>43687</v>
      </c>
      <c r="F3799" s="127">
        <v>43718</v>
      </c>
      <c r="G3799" s="129">
        <v>7762713</v>
      </c>
    </row>
    <row r="3800" spans="1:7" x14ac:dyDescent="0.35">
      <c r="A3800" s="125" t="s">
        <v>13043</v>
      </c>
      <c r="B3800" s="125" t="s">
        <v>14086</v>
      </c>
      <c r="C3800" s="125" t="s">
        <v>14087</v>
      </c>
      <c r="D3800" s="126" t="s">
        <v>14103</v>
      </c>
      <c r="E3800" s="127">
        <v>43699</v>
      </c>
      <c r="F3800" s="127">
        <v>43730</v>
      </c>
      <c r="G3800" s="129">
        <v>9096989.8399999999</v>
      </c>
    </row>
    <row r="3801" spans="1:7" x14ac:dyDescent="0.35">
      <c r="A3801" s="125" t="s">
        <v>13043</v>
      </c>
      <c r="B3801" s="125" t="s">
        <v>14086</v>
      </c>
      <c r="C3801" s="125" t="s">
        <v>14087</v>
      </c>
      <c r="D3801" s="126" t="s">
        <v>14104</v>
      </c>
      <c r="E3801" s="127">
        <v>43710</v>
      </c>
      <c r="F3801" s="127">
        <v>43733</v>
      </c>
      <c r="G3801" s="129">
        <v>7281444.0099999998</v>
      </c>
    </row>
    <row r="3802" spans="1:7" x14ac:dyDescent="0.35">
      <c r="A3802" s="125" t="s">
        <v>13043</v>
      </c>
      <c r="B3802" s="125" t="s">
        <v>14086</v>
      </c>
      <c r="C3802" s="125" t="s">
        <v>14087</v>
      </c>
      <c r="D3802" s="126" t="s">
        <v>14105</v>
      </c>
      <c r="E3802" s="127">
        <v>43717</v>
      </c>
      <c r="F3802" s="127">
        <v>43733</v>
      </c>
      <c r="G3802" s="129">
        <v>6524716.7400000002</v>
      </c>
    </row>
    <row r="3803" spans="1:7" x14ac:dyDescent="0.35">
      <c r="A3803" s="125" t="s">
        <v>13043</v>
      </c>
      <c r="B3803" s="125" t="s">
        <v>14086</v>
      </c>
      <c r="C3803" s="125" t="s">
        <v>14087</v>
      </c>
      <c r="D3803" s="126" t="s">
        <v>14106</v>
      </c>
      <c r="E3803" s="127">
        <v>43733</v>
      </c>
      <c r="F3803" s="127">
        <v>43738</v>
      </c>
      <c r="G3803" s="129">
        <v>12352687</v>
      </c>
    </row>
    <row r="3804" spans="1:7" x14ac:dyDescent="0.35">
      <c r="A3804" s="125" t="s">
        <v>13043</v>
      </c>
      <c r="B3804" s="125" t="s">
        <v>14086</v>
      </c>
      <c r="C3804" s="125" t="s">
        <v>14087</v>
      </c>
      <c r="D3804" s="126" t="s">
        <v>14107</v>
      </c>
      <c r="E3804" s="127">
        <v>43733</v>
      </c>
      <c r="F3804" s="127">
        <v>43763</v>
      </c>
      <c r="G3804" s="129">
        <v>2079000</v>
      </c>
    </row>
    <row r="3805" spans="1:7" x14ac:dyDescent="0.35">
      <c r="A3805" s="125" t="s">
        <v>13043</v>
      </c>
      <c r="B3805" s="125" t="s">
        <v>14086</v>
      </c>
      <c r="C3805" s="125" t="s">
        <v>14087</v>
      </c>
      <c r="D3805" s="126" t="s">
        <v>14108</v>
      </c>
      <c r="E3805" s="127">
        <v>43844</v>
      </c>
      <c r="F3805" s="127">
        <v>43844</v>
      </c>
      <c r="G3805" s="129">
        <v>13211635</v>
      </c>
    </row>
    <row r="3806" spans="1:7" x14ac:dyDescent="0.35">
      <c r="A3806" s="125" t="s">
        <v>13043</v>
      </c>
      <c r="B3806" s="125" t="s">
        <v>14086</v>
      </c>
      <c r="C3806" s="125" t="s">
        <v>14087</v>
      </c>
      <c r="D3806" s="126" t="s">
        <v>14109</v>
      </c>
      <c r="E3806" s="127">
        <v>43927</v>
      </c>
      <c r="F3806" s="127">
        <v>43957</v>
      </c>
      <c r="G3806" s="129">
        <v>20136256</v>
      </c>
    </row>
    <row r="3807" spans="1:7" x14ac:dyDescent="0.35">
      <c r="A3807" s="125" t="s">
        <v>13043</v>
      </c>
      <c r="B3807" s="125" t="s">
        <v>14086</v>
      </c>
      <c r="C3807" s="125" t="s">
        <v>14087</v>
      </c>
      <c r="D3807" s="126" t="s">
        <v>14110</v>
      </c>
      <c r="E3807" s="127">
        <v>43983</v>
      </c>
      <c r="F3807" s="127">
        <v>43983</v>
      </c>
      <c r="G3807" s="129">
        <v>9886423</v>
      </c>
    </row>
    <row r="3808" spans="1:7" x14ac:dyDescent="0.35">
      <c r="A3808" s="125" t="s">
        <v>13043</v>
      </c>
      <c r="B3808" s="125" t="s">
        <v>14086</v>
      </c>
      <c r="C3808" s="125" t="s">
        <v>14087</v>
      </c>
      <c r="D3808" s="126" t="s">
        <v>14111</v>
      </c>
      <c r="E3808" s="127">
        <v>43983</v>
      </c>
      <c r="F3808" s="127">
        <v>43983</v>
      </c>
      <c r="G3808" s="129">
        <v>4517704</v>
      </c>
    </row>
    <row r="3809" spans="1:7" x14ac:dyDescent="0.35">
      <c r="A3809" s="125" t="s">
        <v>13043</v>
      </c>
      <c r="B3809" s="125" t="s">
        <v>14086</v>
      </c>
      <c r="C3809" s="125" t="s">
        <v>14087</v>
      </c>
      <c r="D3809" s="126" t="s">
        <v>14112</v>
      </c>
      <c r="E3809" s="127">
        <v>44020</v>
      </c>
      <c r="F3809" s="127">
        <v>44020</v>
      </c>
      <c r="G3809" s="129">
        <v>7578739.4800000004</v>
      </c>
    </row>
    <row r="3810" spans="1:7" x14ac:dyDescent="0.35">
      <c r="A3810" s="125" t="s">
        <v>13043</v>
      </c>
      <c r="B3810" s="125" t="s">
        <v>14086</v>
      </c>
      <c r="C3810" s="125" t="s">
        <v>14087</v>
      </c>
      <c r="D3810" s="126" t="s">
        <v>14113</v>
      </c>
      <c r="E3810" s="127">
        <v>44046</v>
      </c>
      <c r="F3810" s="127">
        <v>44046</v>
      </c>
      <c r="G3810" s="129">
        <v>11776522.390000001</v>
      </c>
    </row>
    <row r="3811" spans="1:7" x14ac:dyDescent="0.35">
      <c r="A3811" s="125" t="s">
        <v>13043</v>
      </c>
      <c r="B3811" s="125" t="s">
        <v>14086</v>
      </c>
      <c r="C3811" s="125" t="s">
        <v>14087</v>
      </c>
      <c r="D3811" s="126" t="s">
        <v>14114</v>
      </c>
      <c r="E3811" s="127">
        <v>44080</v>
      </c>
      <c r="F3811" s="127">
        <v>44080</v>
      </c>
      <c r="G3811" s="129">
        <v>4479425.16</v>
      </c>
    </row>
    <row r="3812" spans="1:7" x14ac:dyDescent="0.35">
      <c r="A3812" s="125" t="s">
        <v>13043</v>
      </c>
      <c r="B3812" s="125" t="s">
        <v>14086</v>
      </c>
      <c r="C3812" s="125" t="s">
        <v>14087</v>
      </c>
      <c r="D3812" s="126" t="s">
        <v>14115</v>
      </c>
      <c r="E3812" s="127">
        <v>44124</v>
      </c>
      <c r="F3812" s="127">
        <v>44124</v>
      </c>
      <c r="G3812" s="129">
        <v>6967364.3300000001</v>
      </c>
    </row>
    <row r="3813" spans="1:7" x14ac:dyDescent="0.35">
      <c r="A3813" s="125" t="s">
        <v>13043</v>
      </c>
      <c r="B3813" s="125" t="s">
        <v>14086</v>
      </c>
      <c r="C3813" s="125" t="s">
        <v>14087</v>
      </c>
      <c r="D3813" s="126" t="s">
        <v>13187</v>
      </c>
      <c r="E3813" s="127">
        <v>44135</v>
      </c>
      <c r="F3813" s="127">
        <v>44135</v>
      </c>
      <c r="G3813" s="129">
        <v>7308755.3300000001</v>
      </c>
    </row>
    <row r="3814" spans="1:7" x14ac:dyDescent="0.35">
      <c r="A3814" s="125" t="s">
        <v>13043</v>
      </c>
      <c r="B3814" s="125" t="s">
        <v>14086</v>
      </c>
      <c r="C3814" s="125" t="s">
        <v>14087</v>
      </c>
      <c r="D3814" s="126" t="s">
        <v>12903</v>
      </c>
      <c r="E3814" s="127">
        <v>44167</v>
      </c>
      <c r="F3814" s="127">
        <v>44167</v>
      </c>
      <c r="G3814" s="129">
        <v>11553886.6</v>
      </c>
    </row>
    <row r="3815" spans="1:7" x14ac:dyDescent="0.35">
      <c r="A3815" s="125" t="s">
        <v>13043</v>
      </c>
      <c r="B3815" s="125" t="s">
        <v>14086</v>
      </c>
      <c r="C3815" s="125" t="s">
        <v>14087</v>
      </c>
      <c r="D3815" s="126" t="s">
        <v>11360</v>
      </c>
      <c r="E3815" s="127">
        <v>44202</v>
      </c>
      <c r="F3815" s="127">
        <v>44233</v>
      </c>
      <c r="G3815" s="129">
        <v>8253769</v>
      </c>
    </row>
    <row r="3816" spans="1:7" x14ac:dyDescent="0.35">
      <c r="A3816" s="125" t="s">
        <v>13043</v>
      </c>
      <c r="B3816" s="125" t="s">
        <v>14086</v>
      </c>
      <c r="C3816" s="125" t="s">
        <v>14087</v>
      </c>
      <c r="D3816" s="126" t="s">
        <v>14116</v>
      </c>
      <c r="E3816" s="127">
        <v>44427</v>
      </c>
      <c r="F3816" s="127">
        <v>44458</v>
      </c>
      <c r="G3816" s="129">
        <v>8928282</v>
      </c>
    </row>
    <row r="3817" spans="1:7" x14ac:dyDescent="0.35">
      <c r="A3817" s="125" t="s">
        <v>13043</v>
      </c>
      <c r="B3817" s="125" t="s">
        <v>14086</v>
      </c>
      <c r="C3817" s="125" t="s">
        <v>14087</v>
      </c>
      <c r="D3817" s="126" t="s">
        <v>14117</v>
      </c>
      <c r="E3817" s="127">
        <v>44433</v>
      </c>
      <c r="F3817" s="127">
        <v>44464</v>
      </c>
      <c r="G3817" s="129">
        <v>884325</v>
      </c>
    </row>
    <row r="3818" spans="1:7" x14ac:dyDescent="0.35">
      <c r="A3818" s="125" t="s">
        <v>13043</v>
      </c>
      <c r="B3818" s="125" t="s">
        <v>14086</v>
      </c>
      <c r="C3818" s="125" t="s">
        <v>14087</v>
      </c>
      <c r="D3818" s="126" t="s">
        <v>14118</v>
      </c>
      <c r="E3818" s="127">
        <v>44439</v>
      </c>
      <c r="F3818" s="127">
        <v>44439</v>
      </c>
      <c r="G3818" s="129">
        <v>1212164</v>
      </c>
    </row>
    <row r="3819" spans="1:7" x14ac:dyDescent="0.35">
      <c r="A3819" s="125" t="s">
        <v>13043</v>
      </c>
      <c r="B3819" s="125" t="s">
        <v>14086</v>
      </c>
      <c r="C3819" s="125" t="s">
        <v>14087</v>
      </c>
      <c r="D3819" s="126" t="s">
        <v>14119</v>
      </c>
      <c r="E3819" s="127">
        <v>44439</v>
      </c>
      <c r="F3819" s="127">
        <v>44439</v>
      </c>
      <c r="G3819" s="129">
        <v>6486039</v>
      </c>
    </row>
    <row r="3820" spans="1:7" x14ac:dyDescent="0.35">
      <c r="A3820" s="125" t="s">
        <v>13043</v>
      </c>
      <c r="B3820" s="125" t="s">
        <v>14086</v>
      </c>
      <c r="C3820" s="125" t="s">
        <v>14087</v>
      </c>
      <c r="D3820" s="126" t="s">
        <v>14120</v>
      </c>
      <c r="E3820" s="127">
        <v>44439</v>
      </c>
      <c r="F3820" s="127">
        <v>44439</v>
      </c>
      <c r="G3820" s="129">
        <v>11043720</v>
      </c>
    </row>
    <row r="3821" spans="1:7" x14ac:dyDescent="0.35">
      <c r="A3821" s="125" t="s">
        <v>13043</v>
      </c>
      <c r="B3821" s="125" t="s">
        <v>14086</v>
      </c>
      <c r="C3821" s="125" t="s">
        <v>14087</v>
      </c>
      <c r="D3821" s="126" t="s">
        <v>14121</v>
      </c>
      <c r="E3821" s="127">
        <v>44439</v>
      </c>
      <c r="F3821" s="127">
        <v>44439</v>
      </c>
      <c r="G3821" s="129">
        <v>3867910</v>
      </c>
    </row>
    <row r="3822" spans="1:7" x14ac:dyDescent="0.35">
      <c r="A3822" s="125" t="s">
        <v>13043</v>
      </c>
      <c r="B3822" s="125" t="s">
        <v>14086</v>
      </c>
      <c r="C3822" s="125" t="s">
        <v>14087</v>
      </c>
      <c r="D3822" s="126" t="s">
        <v>14122</v>
      </c>
      <c r="E3822" s="127">
        <v>44439</v>
      </c>
      <c r="F3822" s="127">
        <v>44439</v>
      </c>
      <c r="G3822" s="129">
        <v>9727005</v>
      </c>
    </row>
    <row r="3823" spans="1:7" x14ac:dyDescent="0.35">
      <c r="A3823" s="125" t="s">
        <v>13043</v>
      </c>
      <c r="B3823" s="125" t="s">
        <v>14123</v>
      </c>
      <c r="C3823" s="125" t="s">
        <v>14124</v>
      </c>
      <c r="D3823" s="126" t="s">
        <v>14125</v>
      </c>
      <c r="E3823" s="127">
        <v>43355</v>
      </c>
      <c r="F3823" s="127">
        <v>43373</v>
      </c>
      <c r="G3823" s="129">
        <v>0.15</v>
      </c>
    </row>
    <row r="3824" spans="1:7" x14ac:dyDescent="0.35">
      <c r="A3824" s="125" t="s">
        <v>13043</v>
      </c>
      <c r="B3824" s="125" t="s">
        <v>14123</v>
      </c>
      <c r="C3824" s="125" t="s">
        <v>14124</v>
      </c>
      <c r="D3824" s="126" t="s">
        <v>14126</v>
      </c>
      <c r="E3824" s="127">
        <v>43474</v>
      </c>
      <c r="F3824" s="127">
        <v>43496</v>
      </c>
      <c r="G3824" s="129">
        <v>7.0000000000000007E-2</v>
      </c>
    </row>
    <row r="3825" spans="1:7" x14ac:dyDescent="0.35">
      <c r="A3825" s="125" t="s">
        <v>13043</v>
      </c>
      <c r="B3825" s="125" t="s">
        <v>14123</v>
      </c>
      <c r="C3825" s="125" t="s">
        <v>14124</v>
      </c>
      <c r="D3825" s="126" t="s">
        <v>14127</v>
      </c>
      <c r="E3825" s="127">
        <v>43544</v>
      </c>
      <c r="F3825" s="127">
        <v>43575</v>
      </c>
      <c r="G3825" s="129">
        <v>0.27</v>
      </c>
    </row>
    <row r="3826" spans="1:7" x14ac:dyDescent="0.35">
      <c r="A3826" s="125" t="s">
        <v>13043</v>
      </c>
      <c r="B3826" s="125" t="s">
        <v>14123</v>
      </c>
      <c r="C3826" s="125" t="s">
        <v>14124</v>
      </c>
      <c r="D3826" s="126" t="s">
        <v>14128</v>
      </c>
      <c r="E3826" s="127">
        <v>43570</v>
      </c>
      <c r="F3826" s="127">
        <v>43599</v>
      </c>
      <c r="G3826" s="129">
        <v>2442586</v>
      </c>
    </row>
    <row r="3827" spans="1:7" x14ac:dyDescent="0.35">
      <c r="A3827" s="125" t="s">
        <v>13043</v>
      </c>
      <c r="B3827" s="125" t="s">
        <v>14123</v>
      </c>
      <c r="C3827" s="125" t="s">
        <v>14124</v>
      </c>
      <c r="D3827" s="126" t="s">
        <v>14129</v>
      </c>
      <c r="E3827" s="127">
        <v>43600</v>
      </c>
      <c r="F3827" s="127">
        <v>43613</v>
      </c>
      <c r="G3827" s="129">
        <v>4714929.28</v>
      </c>
    </row>
    <row r="3828" spans="1:7" x14ac:dyDescent="0.35">
      <c r="A3828" s="125" t="s">
        <v>13043</v>
      </c>
      <c r="B3828" s="125" t="s">
        <v>14123</v>
      </c>
      <c r="C3828" s="125" t="s">
        <v>14124</v>
      </c>
      <c r="D3828" s="126" t="s">
        <v>12973</v>
      </c>
      <c r="E3828" s="127">
        <v>43649</v>
      </c>
      <c r="F3828" s="127">
        <v>43677</v>
      </c>
      <c r="G3828" s="129">
        <v>4155168</v>
      </c>
    </row>
    <row r="3829" spans="1:7" x14ac:dyDescent="0.35">
      <c r="A3829" s="125" t="s">
        <v>13043</v>
      </c>
      <c r="B3829" s="125" t="s">
        <v>14130</v>
      </c>
      <c r="C3829" s="125" t="s">
        <v>14131</v>
      </c>
      <c r="D3829" s="126" t="s">
        <v>12909</v>
      </c>
      <c r="E3829" s="127">
        <v>43630</v>
      </c>
      <c r="F3829" s="127">
        <v>43660</v>
      </c>
      <c r="G3829" s="129">
        <v>107534.48</v>
      </c>
    </row>
    <row r="3830" spans="1:7" x14ac:dyDescent="0.35">
      <c r="A3830" s="125" t="s">
        <v>13043</v>
      </c>
      <c r="B3830" s="125" t="s">
        <v>14132</v>
      </c>
      <c r="C3830" s="125" t="s">
        <v>14133</v>
      </c>
      <c r="D3830" s="126" t="s">
        <v>14120</v>
      </c>
      <c r="E3830" s="127">
        <v>43881</v>
      </c>
      <c r="F3830" s="127">
        <v>43910</v>
      </c>
      <c r="G3830" s="129">
        <v>567855</v>
      </c>
    </row>
    <row r="3831" spans="1:7" x14ac:dyDescent="0.35">
      <c r="A3831" s="125" t="s">
        <v>13043</v>
      </c>
      <c r="B3831" s="125" t="s">
        <v>14132</v>
      </c>
      <c r="C3831" s="125" t="s">
        <v>14133</v>
      </c>
      <c r="D3831" s="126" t="s">
        <v>14134</v>
      </c>
      <c r="E3831" s="127">
        <v>44309</v>
      </c>
      <c r="F3831" s="127">
        <v>44339</v>
      </c>
      <c r="G3831" s="129">
        <v>566869</v>
      </c>
    </row>
    <row r="3832" spans="1:7" x14ac:dyDescent="0.35">
      <c r="A3832" s="125" t="s">
        <v>13043</v>
      </c>
      <c r="B3832" s="125" t="s">
        <v>14132</v>
      </c>
      <c r="C3832" s="125" t="s">
        <v>14133</v>
      </c>
      <c r="D3832" s="126" t="s">
        <v>14135</v>
      </c>
      <c r="E3832" s="127">
        <v>44309</v>
      </c>
      <c r="F3832" s="127">
        <v>44339</v>
      </c>
      <c r="G3832" s="129">
        <v>11830</v>
      </c>
    </row>
    <row r="3833" spans="1:7" x14ac:dyDescent="0.35">
      <c r="A3833" s="125" t="s">
        <v>13043</v>
      </c>
      <c r="B3833" s="125" t="s">
        <v>14132</v>
      </c>
      <c r="C3833" s="125" t="s">
        <v>14133</v>
      </c>
      <c r="D3833" s="126" t="s">
        <v>14136</v>
      </c>
      <c r="E3833" s="127">
        <v>44313</v>
      </c>
      <c r="F3833" s="127">
        <v>44343</v>
      </c>
      <c r="G3833" s="129">
        <v>236606</v>
      </c>
    </row>
    <row r="3834" spans="1:7" x14ac:dyDescent="0.35">
      <c r="A3834" s="125" t="s">
        <v>13043</v>
      </c>
      <c r="B3834" s="125" t="s">
        <v>14137</v>
      </c>
      <c r="C3834" s="125" t="s">
        <v>14138</v>
      </c>
      <c r="D3834" s="126" t="s">
        <v>14139</v>
      </c>
      <c r="E3834" s="127">
        <v>43220</v>
      </c>
      <c r="F3834" s="127">
        <v>43220</v>
      </c>
      <c r="G3834" s="129">
        <v>5571720</v>
      </c>
    </row>
    <row r="3835" spans="1:7" x14ac:dyDescent="0.35">
      <c r="A3835" s="125" t="s">
        <v>13043</v>
      </c>
      <c r="B3835" s="125" t="s">
        <v>14137</v>
      </c>
      <c r="C3835" s="125" t="s">
        <v>14138</v>
      </c>
      <c r="D3835" s="126" t="s">
        <v>14140</v>
      </c>
      <c r="E3835" s="127">
        <v>43277</v>
      </c>
      <c r="F3835" s="127">
        <v>43278</v>
      </c>
      <c r="G3835" s="129">
        <v>9540630</v>
      </c>
    </row>
    <row r="3836" spans="1:7" x14ac:dyDescent="0.35">
      <c r="A3836" s="125" t="s">
        <v>13043</v>
      </c>
      <c r="B3836" s="125" t="s">
        <v>14141</v>
      </c>
      <c r="C3836" s="125" t="s">
        <v>14142</v>
      </c>
      <c r="D3836" s="126" t="s">
        <v>14143</v>
      </c>
      <c r="E3836" s="127">
        <v>43528</v>
      </c>
      <c r="F3836" s="127">
        <v>43559</v>
      </c>
      <c r="G3836" s="129">
        <v>11353506</v>
      </c>
    </row>
    <row r="3837" spans="1:7" x14ac:dyDescent="0.35">
      <c r="A3837" s="125" t="s">
        <v>13043</v>
      </c>
      <c r="B3837" s="125" t="s">
        <v>14141</v>
      </c>
      <c r="C3837" s="125" t="s">
        <v>14142</v>
      </c>
      <c r="D3837" s="126" t="s">
        <v>14144</v>
      </c>
      <c r="E3837" s="127">
        <v>43528</v>
      </c>
      <c r="F3837" s="127">
        <v>43559</v>
      </c>
      <c r="G3837" s="129">
        <v>2673000</v>
      </c>
    </row>
    <row r="3838" spans="1:7" x14ac:dyDescent="0.35">
      <c r="A3838" s="125" t="s">
        <v>13043</v>
      </c>
      <c r="B3838" s="125" t="s">
        <v>14141</v>
      </c>
      <c r="C3838" s="125" t="s">
        <v>14142</v>
      </c>
      <c r="D3838" s="126" t="s">
        <v>14145</v>
      </c>
      <c r="E3838" s="127">
        <v>43535</v>
      </c>
      <c r="F3838" s="127">
        <v>43566</v>
      </c>
      <c r="G3838" s="129">
        <v>11672100</v>
      </c>
    </row>
    <row r="3839" spans="1:7" x14ac:dyDescent="0.35">
      <c r="A3839" s="125" t="s">
        <v>13043</v>
      </c>
      <c r="B3839" s="125" t="s">
        <v>14141</v>
      </c>
      <c r="C3839" s="125" t="s">
        <v>14142</v>
      </c>
      <c r="D3839" s="126" t="s">
        <v>14146</v>
      </c>
      <c r="E3839" s="127">
        <v>43542</v>
      </c>
      <c r="F3839" s="127">
        <v>43573</v>
      </c>
      <c r="G3839" s="129">
        <v>9341046</v>
      </c>
    </row>
    <row r="3840" spans="1:7" x14ac:dyDescent="0.35">
      <c r="A3840" s="125" t="s">
        <v>13043</v>
      </c>
      <c r="B3840" s="125" t="s">
        <v>14141</v>
      </c>
      <c r="C3840" s="125" t="s">
        <v>14142</v>
      </c>
      <c r="D3840" s="126" t="s">
        <v>14147</v>
      </c>
      <c r="E3840" s="127">
        <v>43556</v>
      </c>
      <c r="F3840" s="127">
        <v>43586</v>
      </c>
      <c r="G3840" s="129">
        <v>20622492</v>
      </c>
    </row>
    <row r="3841" spans="1:7" x14ac:dyDescent="0.35">
      <c r="A3841" s="125" t="s">
        <v>13043</v>
      </c>
      <c r="B3841" s="125" t="s">
        <v>14141</v>
      </c>
      <c r="C3841" s="125" t="s">
        <v>14142</v>
      </c>
      <c r="D3841" s="126" t="s">
        <v>14148</v>
      </c>
      <c r="E3841" s="127">
        <v>43563</v>
      </c>
      <c r="F3841" s="127">
        <v>43593</v>
      </c>
      <c r="G3841" s="129">
        <v>1752300</v>
      </c>
    </row>
    <row r="3842" spans="1:7" x14ac:dyDescent="0.35">
      <c r="A3842" s="125" t="s">
        <v>13043</v>
      </c>
      <c r="B3842" s="125" t="s">
        <v>14141</v>
      </c>
      <c r="C3842" s="125" t="s">
        <v>14142</v>
      </c>
      <c r="D3842" s="126" t="s">
        <v>14149</v>
      </c>
      <c r="E3842" s="127">
        <v>43766</v>
      </c>
      <c r="F3842" s="127">
        <v>43797</v>
      </c>
      <c r="G3842" s="129">
        <v>128700</v>
      </c>
    </row>
    <row r="3843" spans="1:7" x14ac:dyDescent="0.35">
      <c r="A3843" s="125" t="s">
        <v>13043</v>
      </c>
      <c r="B3843" s="125" t="s">
        <v>14141</v>
      </c>
      <c r="C3843" s="125" t="s">
        <v>14142</v>
      </c>
      <c r="D3843" s="126" t="s">
        <v>14150</v>
      </c>
      <c r="E3843" s="127">
        <v>43781</v>
      </c>
      <c r="F3843" s="127">
        <v>43811</v>
      </c>
      <c r="G3843" s="129">
        <v>157738</v>
      </c>
    </row>
    <row r="3844" spans="1:7" x14ac:dyDescent="0.35">
      <c r="A3844" s="125" t="s">
        <v>13043</v>
      </c>
      <c r="B3844" s="125" t="s">
        <v>14141</v>
      </c>
      <c r="C3844" s="125" t="s">
        <v>14142</v>
      </c>
      <c r="D3844" s="126" t="s">
        <v>14151</v>
      </c>
      <c r="E3844" s="127">
        <v>43790</v>
      </c>
      <c r="F3844" s="127">
        <v>43820</v>
      </c>
      <c r="G3844" s="129">
        <v>157872</v>
      </c>
    </row>
    <row r="3845" spans="1:7" x14ac:dyDescent="0.35">
      <c r="A3845" s="125" t="s">
        <v>13043</v>
      </c>
      <c r="B3845" s="125" t="s">
        <v>14141</v>
      </c>
      <c r="C3845" s="125" t="s">
        <v>14142</v>
      </c>
      <c r="D3845" s="126" t="s">
        <v>14152</v>
      </c>
      <c r="E3845" s="127">
        <v>43910</v>
      </c>
      <c r="F3845" s="127">
        <v>43941</v>
      </c>
      <c r="G3845" s="129">
        <v>891000</v>
      </c>
    </row>
    <row r="3846" spans="1:7" x14ac:dyDescent="0.35">
      <c r="A3846" s="125" t="s">
        <v>13043</v>
      </c>
      <c r="B3846" s="125" t="s">
        <v>14141</v>
      </c>
      <c r="C3846" s="125" t="s">
        <v>14142</v>
      </c>
      <c r="D3846" s="126" t="s">
        <v>14153</v>
      </c>
      <c r="E3846" s="127">
        <v>43955</v>
      </c>
      <c r="F3846" s="127">
        <v>43986</v>
      </c>
      <c r="G3846" s="129">
        <v>1558470</v>
      </c>
    </row>
    <row r="3847" spans="1:7" x14ac:dyDescent="0.35">
      <c r="A3847" s="125" t="s">
        <v>13043</v>
      </c>
      <c r="B3847" s="125" t="s">
        <v>14141</v>
      </c>
      <c r="C3847" s="125" t="s">
        <v>14142</v>
      </c>
      <c r="D3847" s="126" t="s">
        <v>14154</v>
      </c>
      <c r="E3847" s="127">
        <v>43955</v>
      </c>
      <c r="F3847" s="127">
        <v>43986</v>
      </c>
      <c r="G3847" s="129">
        <v>1955013</v>
      </c>
    </row>
    <row r="3848" spans="1:7" x14ac:dyDescent="0.35">
      <c r="A3848" s="125" t="s">
        <v>13043</v>
      </c>
      <c r="B3848" s="125" t="s">
        <v>14141</v>
      </c>
      <c r="C3848" s="125" t="s">
        <v>14142</v>
      </c>
      <c r="D3848" s="126" t="s">
        <v>14155</v>
      </c>
      <c r="E3848" s="127">
        <v>44013</v>
      </c>
      <c r="F3848" s="127">
        <v>44044</v>
      </c>
      <c r="G3848" s="129">
        <v>1558836</v>
      </c>
    </row>
    <row r="3849" spans="1:7" x14ac:dyDescent="0.35">
      <c r="A3849" s="125" t="s">
        <v>13043</v>
      </c>
      <c r="B3849" s="125" t="s">
        <v>14141</v>
      </c>
      <c r="C3849" s="125" t="s">
        <v>14142</v>
      </c>
      <c r="D3849" s="126" t="s">
        <v>14156</v>
      </c>
      <c r="E3849" s="127">
        <v>44020</v>
      </c>
      <c r="F3849" s="127">
        <v>44051</v>
      </c>
      <c r="G3849" s="129">
        <v>1243885</v>
      </c>
    </row>
    <row r="3850" spans="1:7" x14ac:dyDescent="0.35">
      <c r="A3850" s="125" t="s">
        <v>13043</v>
      </c>
      <c r="B3850" s="125" t="s">
        <v>14141</v>
      </c>
      <c r="C3850" s="125" t="s">
        <v>14142</v>
      </c>
      <c r="D3850" s="126" t="s">
        <v>14157</v>
      </c>
      <c r="E3850" s="127">
        <v>44067</v>
      </c>
      <c r="F3850" s="127">
        <v>44098</v>
      </c>
      <c r="G3850" s="129">
        <v>1209114</v>
      </c>
    </row>
    <row r="3851" spans="1:7" x14ac:dyDescent="0.35">
      <c r="A3851" s="125" t="s">
        <v>13043</v>
      </c>
      <c r="B3851" s="125" t="s">
        <v>14141</v>
      </c>
      <c r="C3851" s="125" t="s">
        <v>14142</v>
      </c>
      <c r="D3851" s="126" t="s">
        <v>13498</v>
      </c>
      <c r="E3851" s="127">
        <v>44090</v>
      </c>
      <c r="F3851" s="127">
        <v>44120</v>
      </c>
      <c r="G3851" s="129">
        <v>1177358</v>
      </c>
    </row>
    <row r="3852" spans="1:7" x14ac:dyDescent="0.35">
      <c r="A3852" s="125" t="s">
        <v>13043</v>
      </c>
      <c r="B3852" s="125" t="s">
        <v>14141</v>
      </c>
      <c r="C3852" s="125" t="s">
        <v>14142</v>
      </c>
      <c r="D3852" s="126" t="s">
        <v>14158</v>
      </c>
      <c r="E3852" s="127">
        <v>44126</v>
      </c>
      <c r="F3852" s="127">
        <v>44157</v>
      </c>
      <c r="G3852" s="129">
        <v>840562</v>
      </c>
    </row>
    <row r="3853" spans="1:7" x14ac:dyDescent="0.35">
      <c r="A3853" s="125" t="s">
        <v>13043</v>
      </c>
      <c r="B3853" s="125" t="s">
        <v>14159</v>
      </c>
      <c r="C3853" s="125" t="s">
        <v>14160</v>
      </c>
      <c r="D3853" s="126" t="s">
        <v>14161</v>
      </c>
      <c r="E3853" s="127">
        <v>43629</v>
      </c>
      <c r="F3853" s="127">
        <v>43659</v>
      </c>
      <c r="G3853" s="129">
        <v>1287000</v>
      </c>
    </row>
    <row r="3854" spans="1:7" x14ac:dyDescent="0.35">
      <c r="A3854" s="125" t="s">
        <v>13043</v>
      </c>
      <c r="B3854" s="125" t="s">
        <v>14159</v>
      </c>
      <c r="C3854" s="125" t="s">
        <v>14160</v>
      </c>
      <c r="D3854" s="126" t="s">
        <v>13194</v>
      </c>
      <c r="E3854" s="127">
        <v>43629</v>
      </c>
      <c r="F3854" s="127">
        <v>43659</v>
      </c>
      <c r="G3854" s="129">
        <v>1287000</v>
      </c>
    </row>
    <row r="3855" spans="1:7" x14ac:dyDescent="0.35">
      <c r="A3855" s="125" t="s">
        <v>13043</v>
      </c>
      <c r="B3855" s="125" t="s">
        <v>14159</v>
      </c>
      <c r="C3855" s="125" t="s">
        <v>14160</v>
      </c>
      <c r="D3855" s="126" t="s">
        <v>11282</v>
      </c>
      <c r="E3855" s="127">
        <v>43633</v>
      </c>
      <c r="F3855" s="127">
        <v>43663</v>
      </c>
      <c r="G3855" s="129">
        <v>3852500</v>
      </c>
    </row>
    <row r="3856" spans="1:7" x14ac:dyDescent="0.35">
      <c r="A3856" s="125" t="s">
        <v>13043</v>
      </c>
      <c r="B3856" s="125" t="s">
        <v>14162</v>
      </c>
      <c r="C3856" s="125" t="s">
        <v>14163</v>
      </c>
      <c r="D3856" s="126" t="s">
        <v>14164</v>
      </c>
      <c r="E3856" s="127">
        <v>44109</v>
      </c>
      <c r="F3856" s="127">
        <v>44140</v>
      </c>
      <c r="G3856" s="129">
        <v>16395872</v>
      </c>
    </row>
    <row r="3857" spans="1:7" x14ac:dyDescent="0.35">
      <c r="A3857" s="125" t="s">
        <v>13043</v>
      </c>
      <c r="B3857" s="125" t="s">
        <v>14162</v>
      </c>
      <c r="C3857" s="125" t="s">
        <v>14163</v>
      </c>
      <c r="D3857" s="126" t="s">
        <v>14165</v>
      </c>
      <c r="E3857" s="127">
        <v>44161</v>
      </c>
      <c r="F3857" s="127">
        <v>44191</v>
      </c>
      <c r="G3857" s="129">
        <v>2139711</v>
      </c>
    </row>
    <row r="3858" spans="1:7" x14ac:dyDescent="0.35">
      <c r="A3858" s="125" t="s">
        <v>13043</v>
      </c>
      <c r="B3858" s="125" t="s">
        <v>14166</v>
      </c>
      <c r="C3858" s="125" t="s">
        <v>14167</v>
      </c>
      <c r="D3858" s="126" t="s">
        <v>13190</v>
      </c>
      <c r="E3858" s="127">
        <v>44097</v>
      </c>
      <c r="F3858" s="127">
        <v>44127</v>
      </c>
      <c r="G3858" s="129">
        <v>216264</v>
      </c>
    </row>
    <row r="3859" spans="1:7" x14ac:dyDescent="0.35">
      <c r="A3859" s="125" t="s">
        <v>13043</v>
      </c>
      <c r="B3859" s="125" t="s">
        <v>14166</v>
      </c>
      <c r="C3859" s="125" t="s">
        <v>14167</v>
      </c>
      <c r="D3859" s="126" t="s">
        <v>14067</v>
      </c>
      <c r="E3859" s="127">
        <v>44105</v>
      </c>
      <c r="F3859" s="127">
        <v>44136</v>
      </c>
      <c r="G3859" s="129">
        <v>1089000</v>
      </c>
    </row>
    <row r="3860" spans="1:7" x14ac:dyDescent="0.35">
      <c r="A3860" s="125" t="s">
        <v>13043</v>
      </c>
      <c r="B3860" s="125" t="s">
        <v>14166</v>
      </c>
      <c r="C3860" s="125" t="s">
        <v>14167</v>
      </c>
      <c r="D3860" s="126" t="s">
        <v>11477</v>
      </c>
      <c r="E3860" s="127">
        <v>44109</v>
      </c>
      <c r="F3860" s="127">
        <v>44140</v>
      </c>
      <c r="G3860" s="129">
        <v>357060</v>
      </c>
    </row>
    <row r="3861" spans="1:7" x14ac:dyDescent="0.35">
      <c r="A3861" s="125" t="s">
        <v>13043</v>
      </c>
      <c r="B3861" s="125" t="s">
        <v>14166</v>
      </c>
      <c r="C3861" s="125" t="s">
        <v>14167</v>
      </c>
      <c r="D3861" s="126" t="s">
        <v>14168</v>
      </c>
      <c r="E3861" s="127">
        <v>44123</v>
      </c>
      <c r="F3861" s="127">
        <v>44154</v>
      </c>
      <c r="G3861" s="129">
        <v>157872</v>
      </c>
    </row>
    <row r="3862" spans="1:7" x14ac:dyDescent="0.35">
      <c r="A3862" s="125" t="s">
        <v>13043</v>
      </c>
      <c r="B3862" s="125" t="s">
        <v>14166</v>
      </c>
      <c r="C3862" s="125" t="s">
        <v>14167</v>
      </c>
      <c r="D3862" s="126" t="s">
        <v>14095</v>
      </c>
      <c r="E3862" s="127">
        <v>44427</v>
      </c>
      <c r="F3862" s="127">
        <v>44458</v>
      </c>
      <c r="G3862" s="129">
        <v>1</v>
      </c>
    </row>
    <row r="3863" spans="1:7" x14ac:dyDescent="0.35">
      <c r="A3863" s="125" t="s">
        <v>13043</v>
      </c>
      <c r="B3863" s="125" t="s">
        <v>14169</v>
      </c>
      <c r="C3863" s="125" t="s">
        <v>14170</v>
      </c>
      <c r="D3863" s="126" t="s">
        <v>14171</v>
      </c>
      <c r="E3863" s="127">
        <v>43714</v>
      </c>
      <c r="F3863" s="127">
        <v>43744</v>
      </c>
      <c r="G3863" s="129">
        <v>1330911</v>
      </c>
    </row>
    <row r="3864" spans="1:7" x14ac:dyDescent="0.35">
      <c r="A3864" s="125" t="s">
        <v>13043</v>
      </c>
      <c r="B3864" s="125" t="s">
        <v>14169</v>
      </c>
      <c r="C3864" s="125" t="s">
        <v>14170</v>
      </c>
      <c r="D3864" s="126" t="s">
        <v>14120</v>
      </c>
      <c r="E3864" s="127">
        <v>43724</v>
      </c>
      <c r="F3864" s="127">
        <v>43754</v>
      </c>
      <c r="G3864" s="129">
        <v>1064729</v>
      </c>
    </row>
    <row r="3865" spans="1:7" x14ac:dyDescent="0.35">
      <c r="A3865" s="125" t="s">
        <v>13043</v>
      </c>
      <c r="B3865" s="125" t="s">
        <v>14169</v>
      </c>
      <c r="C3865" s="125" t="s">
        <v>14170</v>
      </c>
      <c r="D3865" s="126" t="s">
        <v>14172</v>
      </c>
      <c r="E3865" s="127">
        <v>43731</v>
      </c>
      <c r="F3865" s="127">
        <v>43761</v>
      </c>
      <c r="G3865" s="129">
        <v>266182</v>
      </c>
    </row>
    <row r="3866" spans="1:7" x14ac:dyDescent="0.35">
      <c r="A3866" s="125" t="s">
        <v>13043</v>
      </c>
      <c r="B3866" s="125" t="s">
        <v>14173</v>
      </c>
      <c r="C3866" s="125" t="s">
        <v>14174</v>
      </c>
      <c r="D3866" s="126" t="s">
        <v>14175</v>
      </c>
      <c r="E3866" s="127">
        <v>44439</v>
      </c>
      <c r="F3866" s="127">
        <v>44439</v>
      </c>
      <c r="G3866" s="129">
        <v>562771</v>
      </c>
    </row>
    <row r="3867" spans="1:7" x14ac:dyDescent="0.35">
      <c r="A3867" s="125" t="s">
        <v>13043</v>
      </c>
      <c r="B3867" s="125" t="s">
        <v>14173</v>
      </c>
      <c r="C3867" s="125" t="s">
        <v>14174</v>
      </c>
      <c r="D3867" s="126" t="s">
        <v>13494</v>
      </c>
      <c r="E3867" s="127">
        <v>44439</v>
      </c>
      <c r="F3867" s="127">
        <v>44439</v>
      </c>
      <c r="G3867" s="129">
        <v>584720</v>
      </c>
    </row>
    <row r="3868" spans="1:7" x14ac:dyDescent="0.35">
      <c r="A3868" s="125" t="s">
        <v>13043</v>
      </c>
      <c r="B3868" s="125" t="s">
        <v>14173</v>
      </c>
      <c r="C3868" s="125" t="s">
        <v>14174</v>
      </c>
      <c r="D3868" s="126" t="s">
        <v>14176</v>
      </c>
      <c r="E3868" s="127">
        <v>44439</v>
      </c>
      <c r="F3868" s="127">
        <v>44439</v>
      </c>
      <c r="G3868" s="129">
        <v>169567</v>
      </c>
    </row>
    <row r="3869" spans="1:7" x14ac:dyDescent="0.35">
      <c r="A3869" s="125" t="s">
        <v>13043</v>
      </c>
      <c r="B3869" s="125" t="s">
        <v>14173</v>
      </c>
      <c r="C3869" s="125" t="s">
        <v>14174</v>
      </c>
      <c r="D3869" s="126" t="s">
        <v>13495</v>
      </c>
      <c r="E3869" s="127">
        <v>44439</v>
      </c>
      <c r="F3869" s="127">
        <v>44439</v>
      </c>
      <c r="G3869" s="129">
        <v>461746</v>
      </c>
    </row>
    <row r="3870" spans="1:7" x14ac:dyDescent="0.35">
      <c r="A3870" s="125" t="s">
        <v>13043</v>
      </c>
      <c r="B3870" s="125" t="s">
        <v>14173</v>
      </c>
      <c r="C3870" s="125" t="s">
        <v>14174</v>
      </c>
      <c r="D3870" s="126" t="s">
        <v>14177</v>
      </c>
      <c r="E3870" s="127">
        <v>44439</v>
      </c>
      <c r="F3870" s="127">
        <v>44439</v>
      </c>
      <c r="G3870" s="129">
        <v>33264</v>
      </c>
    </row>
    <row r="3871" spans="1:7" x14ac:dyDescent="0.35">
      <c r="A3871" s="125" t="s">
        <v>13043</v>
      </c>
      <c r="B3871" s="125" t="s">
        <v>14173</v>
      </c>
      <c r="C3871" s="125" t="s">
        <v>14174</v>
      </c>
      <c r="D3871" s="126" t="s">
        <v>14178</v>
      </c>
      <c r="E3871" s="127">
        <v>44439</v>
      </c>
      <c r="F3871" s="127">
        <v>44439</v>
      </c>
      <c r="G3871" s="129">
        <v>945816</v>
      </c>
    </row>
    <row r="3872" spans="1:7" x14ac:dyDescent="0.35">
      <c r="A3872" s="125" t="s">
        <v>13043</v>
      </c>
      <c r="B3872" s="125" t="s">
        <v>14173</v>
      </c>
      <c r="C3872" s="125" t="s">
        <v>14174</v>
      </c>
      <c r="D3872" s="126" t="s">
        <v>14179</v>
      </c>
      <c r="E3872" s="127">
        <v>44439</v>
      </c>
      <c r="F3872" s="127">
        <v>44439</v>
      </c>
      <c r="G3872" s="129">
        <v>945816</v>
      </c>
    </row>
    <row r="3873" spans="1:7" x14ac:dyDescent="0.35">
      <c r="A3873" s="125" t="s">
        <v>13043</v>
      </c>
      <c r="B3873" s="125" t="s">
        <v>14173</v>
      </c>
      <c r="C3873" s="125" t="s">
        <v>14174</v>
      </c>
      <c r="D3873" s="126" t="s">
        <v>14180</v>
      </c>
      <c r="E3873" s="127">
        <v>44439</v>
      </c>
      <c r="F3873" s="127">
        <v>44439</v>
      </c>
      <c r="G3873" s="129">
        <v>623180</v>
      </c>
    </row>
    <row r="3874" spans="1:7" x14ac:dyDescent="0.35">
      <c r="A3874" s="125" t="s">
        <v>13043</v>
      </c>
      <c r="B3874" s="125" t="s">
        <v>14181</v>
      </c>
      <c r="C3874" s="125" t="s">
        <v>14182</v>
      </c>
      <c r="D3874" s="126" t="s">
        <v>14183</v>
      </c>
      <c r="E3874" s="127">
        <v>44348</v>
      </c>
      <c r="F3874" s="127">
        <v>44348</v>
      </c>
      <c r="G3874" s="129">
        <v>4245408</v>
      </c>
    </row>
    <row r="3875" spans="1:7" x14ac:dyDescent="0.35">
      <c r="A3875" s="125" t="s">
        <v>13043</v>
      </c>
      <c r="B3875" s="125" t="s">
        <v>14181</v>
      </c>
      <c r="C3875" s="125" t="s">
        <v>14182</v>
      </c>
      <c r="D3875" s="126" t="s">
        <v>14184</v>
      </c>
      <c r="E3875" s="127">
        <v>44348</v>
      </c>
      <c r="F3875" s="127">
        <v>44378</v>
      </c>
      <c r="G3875" s="129">
        <v>10686722</v>
      </c>
    </row>
    <row r="3876" spans="1:7" x14ac:dyDescent="0.35">
      <c r="A3876" s="125" t="s">
        <v>13043</v>
      </c>
      <c r="B3876" s="125" t="s">
        <v>14181</v>
      </c>
      <c r="C3876" s="125" t="s">
        <v>14182</v>
      </c>
      <c r="D3876" s="126" t="s">
        <v>14185</v>
      </c>
      <c r="E3876" s="127">
        <v>44349</v>
      </c>
      <c r="F3876" s="127">
        <v>44379</v>
      </c>
      <c r="G3876" s="129">
        <v>9089629</v>
      </c>
    </row>
    <row r="3877" spans="1:7" x14ac:dyDescent="0.35">
      <c r="A3877" s="125" t="s">
        <v>13043</v>
      </c>
      <c r="B3877" s="125" t="s">
        <v>14181</v>
      </c>
      <c r="C3877" s="125" t="s">
        <v>14182</v>
      </c>
      <c r="D3877" s="126" t="s">
        <v>14186</v>
      </c>
      <c r="E3877" s="127">
        <v>44356</v>
      </c>
      <c r="F3877" s="127">
        <v>44386</v>
      </c>
      <c r="G3877" s="129">
        <v>8389669</v>
      </c>
    </row>
    <row r="3878" spans="1:7" x14ac:dyDescent="0.35">
      <c r="A3878" s="125" t="s">
        <v>13043</v>
      </c>
      <c r="B3878" s="125" t="s">
        <v>14181</v>
      </c>
      <c r="C3878" s="125" t="s">
        <v>14182</v>
      </c>
      <c r="D3878" s="126" t="s">
        <v>14187</v>
      </c>
      <c r="E3878" s="127">
        <v>44363</v>
      </c>
      <c r="F3878" s="127">
        <v>44393</v>
      </c>
      <c r="G3878" s="129">
        <v>7837587</v>
      </c>
    </row>
    <row r="3879" spans="1:7" x14ac:dyDescent="0.35">
      <c r="A3879" s="125" t="s">
        <v>13043</v>
      </c>
      <c r="B3879" s="125" t="s">
        <v>14181</v>
      </c>
      <c r="C3879" s="125" t="s">
        <v>14182</v>
      </c>
      <c r="D3879" s="126" t="s">
        <v>14155</v>
      </c>
      <c r="E3879" s="127">
        <v>44370</v>
      </c>
      <c r="F3879" s="127">
        <v>44400</v>
      </c>
      <c r="G3879" s="129">
        <v>5225058</v>
      </c>
    </row>
    <row r="3880" spans="1:7" x14ac:dyDescent="0.35">
      <c r="A3880" s="125" t="s">
        <v>13043</v>
      </c>
      <c r="B3880" s="125" t="s">
        <v>14181</v>
      </c>
      <c r="C3880" s="125" t="s">
        <v>14182</v>
      </c>
      <c r="D3880" s="126" t="s">
        <v>14188</v>
      </c>
      <c r="E3880" s="127">
        <v>44385</v>
      </c>
      <c r="F3880" s="127">
        <v>44416</v>
      </c>
      <c r="G3880" s="129">
        <v>13013352</v>
      </c>
    </row>
    <row r="3881" spans="1:7" x14ac:dyDescent="0.35">
      <c r="A3881" s="125" t="s">
        <v>13043</v>
      </c>
      <c r="B3881" s="125" t="s">
        <v>14181</v>
      </c>
      <c r="C3881" s="125" t="s">
        <v>14182</v>
      </c>
      <c r="D3881" s="126" t="s">
        <v>14189</v>
      </c>
      <c r="E3881" s="127">
        <v>44385</v>
      </c>
      <c r="F3881" s="127">
        <v>44416</v>
      </c>
      <c r="G3881" s="129">
        <v>1774548</v>
      </c>
    </row>
    <row r="3882" spans="1:7" x14ac:dyDescent="0.35">
      <c r="A3882" s="125" t="s">
        <v>13043</v>
      </c>
      <c r="B3882" s="125" t="s">
        <v>14181</v>
      </c>
      <c r="C3882" s="125" t="s">
        <v>14182</v>
      </c>
      <c r="D3882" s="126" t="s">
        <v>14190</v>
      </c>
      <c r="E3882" s="127">
        <v>44393</v>
      </c>
      <c r="F3882" s="127">
        <v>44424</v>
      </c>
      <c r="G3882" s="129">
        <v>4897752</v>
      </c>
    </row>
    <row r="3883" spans="1:7" x14ac:dyDescent="0.35">
      <c r="A3883" s="125" t="s">
        <v>13043</v>
      </c>
      <c r="B3883" s="125" t="s">
        <v>14181</v>
      </c>
      <c r="C3883" s="125" t="s">
        <v>14182</v>
      </c>
      <c r="D3883" s="126" t="s">
        <v>14191</v>
      </c>
      <c r="E3883" s="127">
        <v>44400</v>
      </c>
      <c r="F3883" s="127">
        <v>44431</v>
      </c>
      <c r="G3883" s="129">
        <v>2878711</v>
      </c>
    </row>
    <row r="3884" spans="1:7" x14ac:dyDescent="0.35">
      <c r="A3884" s="125" t="s">
        <v>13043</v>
      </c>
      <c r="B3884" s="125" t="s">
        <v>14181</v>
      </c>
      <c r="C3884" s="125" t="s">
        <v>14182</v>
      </c>
      <c r="D3884" s="126" t="s">
        <v>14192</v>
      </c>
      <c r="E3884" s="127">
        <v>44411</v>
      </c>
      <c r="F3884" s="127">
        <v>44442</v>
      </c>
      <c r="G3884" s="129">
        <v>650668</v>
      </c>
    </row>
    <row r="3885" spans="1:7" x14ac:dyDescent="0.35">
      <c r="A3885" s="125" t="s">
        <v>13043</v>
      </c>
      <c r="B3885" s="125" t="s">
        <v>14193</v>
      </c>
      <c r="C3885" s="125" t="s">
        <v>14194</v>
      </c>
      <c r="D3885" s="126" t="s">
        <v>14195</v>
      </c>
      <c r="E3885" s="127">
        <v>44146</v>
      </c>
      <c r="F3885" s="127">
        <v>44176</v>
      </c>
      <c r="G3885" s="129">
        <v>1343800</v>
      </c>
    </row>
    <row r="3886" spans="1:7" x14ac:dyDescent="0.35">
      <c r="A3886" s="125" t="s">
        <v>13043</v>
      </c>
      <c r="B3886" s="125" t="s">
        <v>14196</v>
      </c>
      <c r="C3886" s="125" t="s">
        <v>14197</v>
      </c>
      <c r="D3886" s="126" t="s">
        <v>14172</v>
      </c>
      <c r="E3886" s="127">
        <v>44439</v>
      </c>
      <c r="F3886" s="127">
        <v>44470</v>
      </c>
      <c r="G3886" s="129">
        <v>7099370</v>
      </c>
    </row>
    <row r="3887" spans="1:7" x14ac:dyDescent="0.35">
      <c r="A3887" s="125" t="s">
        <v>13043</v>
      </c>
      <c r="B3887" s="125" t="s">
        <v>14198</v>
      </c>
      <c r="C3887" s="125" t="s">
        <v>14199</v>
      </c>
      <c r="D3887" s="126" t="s">
        <v>12749</v>
      </c>
      <c r="E3887" s="127">
        <v>44147</v>
      </c>
      <c r="F3887" s="127">
        <v>44177</v>
      </c>
      <c r="G3887" s="129">
        <v>2009700</v>
      </c>
    </row>
    <row r="3888" spans="1:7" x14ac:dyDescent="0.35">
      <c r="A3888" s="125" t="s">
        <v>13043</v>
      </c>
      <c r="B3888" s="125" t="s">
        <v>14200</v>
      </c>
      <c r="C3888" s="125" t="s">
        <v>14201</v>
      </c>
      <c r="D3888" s="126" t="s">
        <v>12459</v>
      </c>
      <c r="E3888" s="127">
        <v>44105</v>
      </c>
      <c r="F3888" s="127">
        <v>44106</v>
      </c>
      <c r="G3888" s="129">
        <v>3519</v>
      </c>
    </row>
    <row r="3889" spans="1:7" x14ac:dyDescent="0.35">
      <c r="A3889" s="125" t="s">
        <v>13043</v>
      </c>
      <c r="B3889" s="125" t="s">
        <v>14200</v>
      </c>
      <c r="C3889" s="125" t="s">
        <v>14201</v>
      </c>
      <c r="D3889" s="126" t="s">
        <v>12461</v>
      </c>
      <c r="E3889" s="127">
        <v>44107</v>
      </c>
      <c r="F3889" s="127">
        <v>44108</v>
      </c>
      <c r="G3889" s="129">
        <v>3519</v>
      </c>
    </row>
    <row r="3890" spans="1:7" x14ac:dyDescent="0.35">
      <c r="A3890" s="125" t="s">
        <v>13043</v>
      </c>
      <c r="B3890" s="125" t="s">
        <v>14202</v>
      </c>
      <c r="C3890" s="125" t="s">
        <v>14203</v>
      </c>
      <c r="D3890" s="126" t="s">
        <v>14204</v>
      </c>
      <c r="E3890" s="127">
        <v>43593</v>
      </c>
      <c r="F3890" s="127">
        <v>43624</v>
      </c>
      <c r="G3890" s="129">
        <v>1336500</v>
      </c>
    </row>
    <row r="3891" spans="1:7" x14ac:dyDescent="0.35">
      <c r="A3891" s="125" t="s">
        <v>13043</v>
      </c>
      <c r="B3891" s="125" t="s">
        <v>14205</v>
      </c>
      <c r="C3891" s="125" t="s">
        <v>14206</v>
      </c>
      <c r="D3891" s="126" t="s">
        <v>11841</v>
      </c>
      <c r="E3891" s="127">
        <v>43665</v>
      </c>
      <c r="F3891" s="127">
        <v>43696</v>
      </c>
      <c r="G3891" s="129">
        <v>798547</v>
      </c>
    </row>
    <row r="3892" spans="1:7" x14ac:dyDescent="0.35">
      <c r="A3892" s="125" t="s">
        <v>13043</v>
      </c>
      <c r="B3892" s="125" t="s">
        <v>14205</v>
      </c>
      <c r="C3892" s="125" t="s">
        <v>14206</v>
      </c>
      <c r="D3892" s="126" t="s">
        <v>11842</v>
      </c>
      <c r="E3892" s="127">
        <v>43665</v>
      </c>
      <c r="F3892" s="127">
        <v>43696</v>
      </c>
      <c r="G3892" s="129">
        <v>1330911</v>
      </c>
    </row>
    <row r="3893" spans="1:7" x14ac:dyDescent="0.35">
      <c r="A3893" s="125" t="s">
        <v>13043</v>
      </c>
      <c r="B3893" s="125" t="s">
        <v>14205</v>
      </c>
      <c r="C3893" s="125" t="s">
        <v>14206</v>
      </c>
      <c r="D3893" s="126" t="s">
        <v>11818</v>
      </c>
      <c r="E3893" s="127">
        <v>43665</v>
      </c>
      <c r="F3893" s="127">
        <v>43696</v>
      </c>
      <c r="G3893" s="129">
        <v>1330911</v>
      </c>
    </row>
    <row r="3894" spans="1:7" x14ac:dyDescent="0.35">
      <c r="A3894" s="125" t="s">
        <v>13043</v>
      </c>
      <c r="B3894" s="125" t="s">
        <v>14207</v>
      </c>
      <c r="C3894" s="125" t="s">
        <v>14208</v>
      </c>
      <c r="D3894" s="126" t="s">
        <v>14209</v>
      </c>
      <c r="E3894" s="127">
        <v>43678</v>
      </c>
      <c r="F3894" s="127">
        <v>43709</v>
      </c>
      <c r="G3894" s="129">
        <v>5708780</v>
      </c>
    </row>
    <row r="3895" spans="1:7" x14ac:dyDescent="0.35">
      <c r="A3895" s="125" t="s">
        <v>13043</v>
      </c>
      <c r="B3895" s="125" t="s">
        <v>14210</v>
      </c>
      <c r="C3895" s="125" t="s">
        <v>14211</v>
      </c>
      <c r="D3895" s="126" t="s">
        <v>13250</v>
      </c>
      <c r="E3895" s="127">
        <v>44390</v>
      </c>
      <c r="F3895" s="127">
        <v>44421</v>
      </c>
      <c r="G3895" s="129">
        <v>1794265</v>
      </c>
    </row>
    <row r="3896" spans="1:7" x14ac:dyDescent="0.35">
      <c r="A3896" s="125" t="s">
        <v>13043</v>
      </c>
      <c r="B3896" s="125" t="s">
        <v>14210</v>
      </c>
      <c r="C3896" s="125" t="s">
        <v>14211</v>
      </c>
      <c r="D3896" s="126" t="s">
        <v>12525</v>
      </c>
      <c r="E3896" s="127">
        <v>44390</v>
      </c>
      <c r="F3896" s="127">
        <v>44421</v>
      </c>
      <c r="G3896" s="129">
        <v>1656245</v>
      </c>
    </row>
    <row r="3897" spans="1:7" x14ac:dyDescent="0.35">
      <c r="A3897" s="125" t="s">
        <v>13043</v>
      </c>
      <c r="B3897" s="125" t="s">
        <v>14210</v>
      </c>
      <c r="C3897" s="125" t="s">
        <v>14211</v>
      </c>
      <c r="D3897" s="126" t="s">
        <v>14212</v>
      </c>
      <c r="E3897" s="127">
        <v>44410</v>
      </c>
      <c r="F3897" s="127">
        <v>44441</v>
      </c>
      <c r="G3897" s="129">
        <v>1656245</v>
      </c>
    </row>
    <row r="3898" spans="1:7" x14ac:dyDescent="0.35">
      <c r="A3898" s="125" t="s">
        <v>13043</v>
      </c>
      <c r="B3898" s="125" t="s">
        <v>14210</v>
      </c>
      <c r="C3898" s="125" t="s">
        <v>14211</v>
      </c>
      <c r="D3898" s="126" t="s">
        <v>14213</v>
      </c>
      <c r="E3898" s="127">
        <v>44428</v>
      </c>
      <c r="F3898" s="127">
        <v>44459</v>
      </c>
      <c r="G3898" s="129">
        <v>1518224</v>
      </c>
    </row>
    <row r="3899" spans="1:7" x14ac:dyDescent="0.35">
      <c r="A3899" s="125" t="s">
        <v>13043</v>
      </c>
      <c r="B3899" s="125" t="s">
        <v>14214</v>
      </c>
      <c r="C3899" s="125" t="s">
        <v>14215</v>
      </c>
      <c r="D3899" s="126" t="s">
        <v>11837</v>
      </c>
      <c r="E3899" s="127">
        <v>43767</v>
      </c>
      <c r="F3899" s="127">
        <v>43798</v>
      </c>
      <c r="G3899" s="129">
        <v>1050000</v>
      </c>
    </row>
    <row r="3900" spans="1:7" x14ac:dyDescent="0.35">
      <c r="A3900" s="125" t="s">
        <v>13043</v>
      </c>
      <c r="B3900" s="125" t="s">
        <v>14216</v>
      </c>
      <c r="C3900" s="125" t="s">
        <v>14217</v>
      </c>
      <c r="D3900" s="126" t="s">
        <v>12026</v>
      </c>
      <c r="E3900" s="127">
        <v>44105</v>
      </c>
      <c r="F3900" s="127">
        <v>44136</v>
      </c>
      <c r="G3900" s="129">
        <v>190433</v>
      </c>
    </row>
    <row r="3901" spans="1:7" x14ac:dyDescent="0.35">
      <c r="A3901" s="125" t="s">
        <v>13043</v>
      </c>
      <c r="B3901" s="125" t="s">
        <v>14218</v>
      </c>
      <c r="C3901" s="125" t="s">
        <v>14219</v>
      </c>
      <c r="D3901" s="126" t="s">
        <v>12828</v>
      </c>
      <c r="E3901" s="127">
        <v>44166</v>
      </c>
      <c r="F3901" s="127">
        <v>44197</v>
      </c>
      <c r="G3901" s="129">
        <v>1579641</v>
      </c>
    </row>
    <row r="3902" spans="1:7" x14ac:dyDescent="0.35">
      <c r="A3902" s="125" t="s">
        <v>13043</v>
      </c>
      <c r="B3902" s="125" t="s">
        <v>14218</v>
      </c>
      <c r="C3902" s="125" t="s">
        <v>14219</v>
      </c>
      <c r="D3902" s="126" t="s">
        <v>14220</v>
      </c>
      <c r="E3902" s="127">
        <v>44166</v>
      </c>
      <c r="F3902" s="127">
        <v>44197</v>
      </c>
      <c r="G3902" s="129">
        <v>3430786</v>
      </c>
    </row>
    <row r="3903" spans="1:7" x14ac:dyDescent="0.35">
      <c r="A3903" s="125" t="s">
        <v>13043</v>
      </c>
      <c r="B3903" s="125" t="s">
        <v>14221</v>
      </c>
      <c r="C3903" s="125" t="s">
        <v>14222</v>
      </c>
      <c r="D3903" s="126" t="s">
        <v>13046</v>
      </c>
      <c r="E3903" s="127">
        <v>44053</v>
      </c>
      <c r="F3903" s="127">
        <v>44084</v>
      </c>
      <c r="G3903" s="129">
        <v>390733</v>
      </c>
    </row>
    <row r="3904" spans="1:7" x14ac:dyDescent="0.35">
      <c r="A3904" s="125" t="s">
        <v>14223</v>
      </c>
      <c r="B3904" s="125" t="s">
        <v>11805</v>
      </c>
      <c r="C3904" s="125" t="s">
        <v>11806</v>
      </c>
      <c r="D3904" s="126" t="s">
        <v>14224</v>
      </c>
      <c r="E3904" s="127">
        <v>44385</v>
      </c>
      <c r="F3904" s="127">
        <v>44416</v>
      </c>
      <c r="G3904" s="129">
        <v>683802</v>
      </c>
    </row>
    <row r="3905" spans="1:7" x14ac:dyDescent="0.35">
      <c r="A3905" s="125" t="s">
        <v>14223</v>
      </c>
      <c r="B3905" s="125" t="s">
        <v>14225</v>
      </c>
      <c r="C3905" s="125" t="s">
        <v>14226</v>
      </c>
      <c r="D3905" s="126" t="s">
        <v>11605</v>
      </c>
      <c r="E3905" s="127">
        <v>44440</v>
      </c>
      <c r="F3905" s="127">
        <v>44470</v>
      </c>
      <c r="G3905" s="129">
        <v>3351924</v>
      </c>
    </row>
    <row r="3906" spans="1:7" x14ac:dyDescent="0.35">
      <c r="A3906" s="125" t="s">
        <v>14223</v>
      </c>
      <c r="B3906" s="125" t="s">
        <v>12656</v>
      </c>
      <c r="C3906" s="125" t="s">
        <v>12657</v>
      </c>
      <c r="D3906" s="126" t="s">
        <v>14227</v>
      </c>
      <c r="E3906" s="127">
        <v>44440</v>
      </c>
      <c r="F3906" s="127">
        <v>44470</v>
      </c>
      <c r="G3906" s="129">
        <v>2070306</v>
      </c>
    </row>
    <row r="3907" spans="1:7" x14ac:dyDescent="0.35">
      <c r="A3907" s="125" t="s">
        <v>14223</v>
      </c>
      <c r="B3907" s="125" t="s">
        <v>14228</v>
      </c>
      <c r="C3907" s="125" t="s">
        <v>14229</v>
      </c>
      <c r="D3907" s="126" t="s">
        <v>12355</v>
      </c>
      <c r="E3907" s="127">
        <v>44385</v>
      </c>
      <c r="F3907" s="127">
        <v>44416</v>
      </c>
      <c r="G3907" s="129">
        <v>16560</v>
      </c>
    </row>
    <row r="3908" spans="1:7" x14ac:dyDescent="0.35">
      <c r="A3908" s="125" t="s">
        <v>14223</v>
      </c>
      <c r="B3908" s="125" t="s">
        <v>14230</v>
      </c>
      <c r="C3908" s="125" t="s">
        <v>14231</v>
      </c>
      <c r="D3908" s="126" t="s">
        <v>12379</v>
      </c>
      <c r="E3908" s="127">
        <v>44385</v>
      </c>
      <c r="F3908" s="127">
        <v>44416</v>
      </c>
      <c r="G3908" s="129">
        <v>8694</v>
      </c>
    </row>
    <row r="3909" spans="1:7" x14ac:dyDescent="0.35">
      <c r="A3909" s="125" t="s">
        <v>14223</v>
      </c>
      <c r="B3909" s="125" t="s">
        <v>14230</v>
      </c>
      <c r="C3909" s="125" t="s">
        <v>14231</v>
      </c>
      <c r="D3909" s="126" t="s">
        <v>12188</v>
      </c>
      <c r="E3909" s="127">
        <v>44440</v>
      </c>
      <c r="F3909" s="127">
        <v>44470</v>
      </c>
      <c r="G3909" s="129">
        <v>4639752</v>
      </c>
    </row>
    <row r="3910" spans="1:7" x14ac:dyDescent="0.35">
      <c r="A3910" s="125" t="s">
        <v>14223</v>
      </c>
      <c r="B3910" s="125" t="s">
        <v>14232</v>
      </c>
      <c r="C3910" s="125" t="s">
        <v>14233</v>
      </c>
      <c r="D3910" s="126" t="s">
        <v>14234</v>
      </c>
      <c r="E3910" s="127">
        <v>44386</v>
      </c>
      <c r="F3910" s="127">
        <v>44417</v>
      </c>
      <c r="G3910" s="129">
        <v>5162</v>
      </c>
    </row>
    <row r="3911" spans="1:7" x14ac:dyDescent="0.35">
      <c r="A3911" s="125" t="s">
        <v>14223</v>
      </c>
      <c r="B3911" s="125" t="s">
        <v>14232</v>
      </c>
      <c r="C3911" s="125" t="s">
        <v>14233</v>
      </c>
      <c r="D3911" s="126" t="s">
        <v>11285</v>
      </c>
      <c r="E3911" s="127">
        <v>44396</v>
      </c>
      <c r="F3911" s="127">
        <v>44427</v>
      </c>
      <c r="G3911" s="129">
        <v>4080</v>
      </c>
    </row>
    <row r="3912" spans="1:7" x14ac:dyDescent="0.35">
      <c r="A3912" s="125" t="s">
        <v>14223</v>
      </c>
      <c r="B3912" s="125" t="s">
        <v>14232</v>
      </c>
      <c r="C3912" s="125" t="s">
        <v>14233</v>
      </c>
      <c r="D3912" s="126" t="s">
        <v>14235</v>
      </c>
      <c r="E3912" s="127">
        <v>44440</v>
      </c>
      <c r="F3912" s="127">
        <v>44470</v>
      </c>
      <c r="G3912" s="129">
        <v>13015320</v>
      </c>
    </row>
    <row r="3913" spans="1:7" x14ac:dyDescent="0.35">
      <c r="A3913" s="125" t="s">
        <v>14223</v>
      </c>
      <c r="B3913" s="125" t="s">
        <v>11622</v>
      </c>
      <c r="C3913" s="125" t="s">
        <v>11623</v>
      </c>
      <c r="D3913" s="126" t="s">
        <v>12935</v>
      </c>
      <c r="E3913" s="127">
        <v>44440</v>
      </c>
      <c r="F3913" s="127">
        <v>44470</v>
      </c>
      <c r="G3913" s="129">
        <v>2070306</v>
      </c>
    </row>
    <row r="3914" spans="1:7" x14ac:dyDescent="0.35">
      <c r="A3914" s="125" t="s">
        <v>14223</v>
      </c>
      <c r="B3914" s="125" t="s">
        <v>14166</v>
      </c>
      <c r="C3914" s="125" t="s">
        <v>14167</v>
      </c>
      <c r="D3914" s="126" t="s">
        <v>12915</v>
      </c>
      <c r="E3914" s="127">
        <v>44380</v>
      </c>
      <c r="F3914" s="127">
        <v>44411</v>
      </c>
      <c r="G3914" s="129">
        <v>1278</v>
      </c>
    </row>
    <row r="3915" spans="1:7" x14ac:dyDescent="0.35">
      <c r="A3915" s="125" t="s">
        <v>14236</v>
      </c>
      <c r="B3915" s="125" t="s">
        <v>14237</v>
      </c>
      <c r="C3915" s="125" t="s">
        <v>14238</v>
      </c>
      <c r="D3915" s="126" t="s">
        <v>14239</v>
      </c>
      <c r="E3915" s="127">
        <v>44389</v>
      </c>
      <c r="F3915" s="127">
        <v>44389</v>
      </c>
      <c r="G3915" s="129">
        <v>31417448</v>
      </c>
    </row>
    <row r="3916" spans="1:7" x14ac:dyDescent="0.35">
      <c r="A3916" s="125" t="s">
        <v>14236</v>
      </c>
      <c r="B3916" s="125" t="s">
        <v>14237</v>
      </c>
      <c r="C3916" s="125" t="s">
        <v>14238</v>
      </c>
      <c r="D3916" s="126" t="s">
        <v>14240</v>
      </c>
      <c r="E3916" s="127">
        <v>44389</v>
      </c>
      <c r="F3916" s="127">
        <v>44389</v>
      </c>
      <c r="G3916" s="129">
        <v>25249320</v>
      </c>
    </row>
    <row r="3917" spans="1:7" x14ac:dyDescent="0.35">
      <c r="A3917" s="125" t="s">
        <v>14236</v>
      </c>
      <c r="B3917" s="125" t="s">
        <v>14237</v>
      </c>
      <c r="C3917" s="125" t="s">
        <v>14238</v>
      </c>
      <c r="D3917" s="126" t="s">
        <v>14241</v>
      </c>
      <c r="E3917" s="127">
        <v>44396</v>
      </c>
      <c r="F3917" s="127">
        <v>44396</v>
      </c>
      <c r="G3917" s="129">
        <v>25541034</v>
      </c>
    </row>
    <row r="3918" spans="1:7" x14ac:dyDescent="0.35">
      <c r="A3918" s="125" t="s">
        <v>14236</v>
      </c>
      <c r="B3918" s="125" t="s">
        <v>14237</v>
      </c>
      <c r="C3918" s="125" t="s">
        <v>14238</v>
      </c>
      <c r="D3918" s="126" t="s">
        <v>14242</v>
      </c>
      <c r="E3918" s="127">
        <v>44403</v>
      </c>
      <c r="F3918" s="127">
        <v>44403</v>
      </c>
      <c r="G3918" s="129">
        <v>25248408</v>
      </c>
    </row>
    <row r="3919" spans="1:7" x14ac:dyDescent="0.35">
      <c r="A3919" s="125" t="s">
        <v>14236</v>
      </c>
      <c r="B3919" s="125" t="s">
        <v>14237</v>
      </c>
      <c r="C3919" s="125" t="s">
        <v>14238</v>
      </c>
      <c r="D3919" s="126" t="s">
        <v>14243</v>
      </c>
      <c r="E3919" s="127">
        <v>44419</v>
      </c>
      <c r="F3919" s="127">
        <v>44419</v>
      </c>
      <c r="G3919" s="129">
        <v>25347852</v>
      </c>
    </row>
    <row r="3920" spans="1:7" x14ac:dyDescent="0.35">
      <c r="A3920" s="125" t="s">
        <v>14236</v>
      </c>
      <c r="B3920" s="125" t="s">
        <v>14237</v>
      </c>
      <c r="C3920" s="125" t="s">
        <v>14238</v>
      </c>
      <c r="D3920" s="126" t="s">
        <v>14244</v>
      </c>
      <c r="E3920" s="127">
        <v>44425</v>
      </c>
      <c r="F3920" s="127">
        <v>44425</v>
      </c>
      <c r="G3920" s="129">
        <v>24168864</v>
      </c>
    </row>
    <row r="3921" spans="1:7" x14ac:dyDescent="0.35">
      <c r="A3921" s="125" t="s">
        <v>14236</v>
      </c>
      <c r="B3921" s="125" t="s">
        <v>14237</v>
      </c>
      <c r="C3921" s="125" t="s">
        <v>14238</v>
      </c>
      <c r="D3921" s="126" t="s">
        <v>14245</v>
      </c>
      <c r="E3921" s="127">
        <v>44426</v>
      </c>
      <c r="F3921" s="127">
        <v>44426</v>
      </c>
      <c r="G3921" s="129">
        <v>25445460</v>
      </c>
    </row>
    <row r="3922" spans="1:7" x14ac:dyDescent="0.35">
      <c r="A3922" s="125" t="s">
        <v>14236</v>
      </c>
      <c r="B3922" s="125" t="s">
        <v>14237</v>
      </c>
      <c r="C3922" s="125" t="s">
        <v>14238</v>
      </c>
      <c r="D3922" s="126" t="s">
        <v>14246</v>
      </c>
      <c r="E3922" s="127">
        <v>44426</v>
      </c>
      <c r="F3922" s="127">
        <v>44426</v>
      </c>
      <c r="G3922" s="129">
        <v>9970298</v>
      </c>
    </row>
    <row r="3923" spans="1:7" x14ac:dyDescent="0.35">
      <c r="A3923" s="125" t="s">
        <v>14236</v>
      </c>
      <c r="B3923" s="125" t="s">
        <v>14237</v>
      </c>
      <c r="C3923" s="125" t="s">
        <v>14238</v>
      </c>
      <c r="D3923" s="126" t="s">
        <v>14247</v>
      </c>
      <c r="E3923" s="127">
        <v>44439</v>
      </c>
      <c r="F3923" s="127">
        <v>44439</v>
      </c>
      <c r="G3923" s="129">
        <v>24757636</v>
      </c>
    </row>
    <row r="3924" spans="1:7" x14ac:dyDescent="0.35">
      <c r="A3924" s="125" t="s">
        <v>14248</v>
      </c>
      <c r="B3924" s="125" t="s">
        <v>14249</v>
      </c>
      <c r="C3924" s="125" t="s">
        <v>14250</v>
      </c>
      <c r="D3924" s="126" t="s">
        <v>12202</v>
      </c>
      <c r="E3924" s="127">
        <v>44189</v>
      </c>
      <c r="F3924" s="127">
        <v>44220</v>
      </c>
      <c r="G3924" s="129">
        <v>4392598</v>
      </c>
    </row>
    <row r="3925" spans="1:7" x14ac:dyDescent="0.35">
      <c r="A3925" s="125" t="s">
        <v>14248</v>
      </c>
      <c r="B3925" s="125" t="s">
        <v>14251</v>
      </c>
      <c r="C3925" s="125" t="s">
        <v>14252</v>
      </c>
      <c r="D3925" s="126" t="s">
        <v>12367</v>
      </c>
      <c r="E3925" s="127">
        <v>44292</v>
      </c>
      <c r="F3925" s="127">
        <v>44322</v>
      </c>
      <c r="G3925" s="129">
        <v>1030184</v>
      </c>
    </row>
    <row r="3926" spans="1:7" x14ac:dyDescent="0.35">
      <c r="A3926" s="125" t="s">
        <v>14248</v>
      </c>
      <c r="B3926" s="125" t="s">
        <v>14251</v>
      </c>
      <c r="C3926" s="125" t="s">
        <v>14252</v>
      </c>
      <c r="D3926" s="126" t="s">
        <v>11815</v>
      </c>
      <c r="E3926" s="127">
        <v>44377</v>
      </c>
      <c r="F3926" s="127">
        <v>44407</v>
      </c>
      <c r="G3926" s="129">
        <v>1993985</v>
      </c>
    </row>
    <row r="3927" spans="1:7" x14ac:dyDescent="0.35">
      <c r="A3927" s="125" t="s">
        <v>14248</v>
      </c>
      <c r="B3927" s="125" t="s">
        <v>14253</v>
      </c>
      <c r="C3927" s="125" t="s">
        <v>14254</v>
      </c>
      <c r="D3927" s="126" t="s">
        <v>12382</v>
      </c>
      <c r="E3927" s="127">
        <v>44053</v>
      </c>
      <c r="F3927" s="127">
        <v>44084</v>
      </c>
      <c r="G3927" s="129">
        <v>2169681</v>
      </c>
    </row>
    <row r="3928" spans="1:7" x14ac:dyDescent="0.35">
      <c r="A3928" s="125" t="s">
        <v>14248</v>
      </c>
      <c r="B3928" s="125" t="s">
        <v>14255</v>
      </c>
      <c r="C3928" s="125" t="s">
        <v>14256</v>
      </c>
      <c r="D3928" s="126" t="s">
        <v>14257</v>
      </c>
      <c r="E3928" s="127">
        <v>44369</v>
      </c>
      <c r="F3928" s="127">
        <v>44399</v>
      </c>
      <c r="G3928" s="129">
        <v>1588812</v>
      </c>
    </row>
    <row r="3929" spans="1:7" x14ac:dyDescent="0.35">
      <c r="A3929" s="125" t="s">
        <v>14248</v>
      </c>
      <c r="B3929" s="125" t="s">
        <v>14255</v>
      </c>
      <c r="C3929" s="125" t="s">
        <v>14256</v>
      </c>
      <c r="D3929" s="126" t="s">
        <v>11840</v>
      </c>
      <c r="E3929" s="127">
        <v>44383</v>
      </c>
      <c r="F3929" s="127">
        <v>44414</v>
      </c>
      <c r="G3929" s="129">
        <v>2030162</v>
      </c>
    </row>
    <row r="3930" spans="1:7" x14ac:dyDescent="0.35">
      <c r="A3930" s="125" t="s">
        <v>14248</v>
      </c>
      <c r="B3930" s="125" t="s">
        <v>14255</v>
      </c>
      <c r="C3930" s="125" t="s">
        <v>14256</v>
      </c>
      <c r="D3930" s="126" t="s">
        <v>11841</v>
      </c>
      <c r="E3930" s="127">
        <v>44399</v>
      </c>
      <c r="F3930" s="127">
        <v>44430</v>
      </c>
      <c r="G3930" s="129">
        <v>2474509</v>
      </c>
    </row>
    <row r="3931" spans="1:7" x14ac:dyDescent="0.35">
      <c r="A3931" s="125" t="s">
        <v>14248</v>
      </c>
      <c r="B3931" s="125" t="s">
        <v>14255</v>
      </c>
      <c r="C3931" s="125" t="s">
        <v>14256</v>
      </c>
      <c r="D3931" s="126" t="s">
        <v>12693</v>
      </c>
      <c r="E3931" s="127">
        <v>44414</v>
      </c>
      <c r="F3931" s="127">
        <v>44445</v>
      </c>
      <c r="G3931" s="129">
        <v>1912568</v>
      </c>
    </row>
    <row r="3932" spans="1:7" x14ac:dyDescent="0.35">
      <c r="A3932" s="125" t="s">
        <v>14248</v>
      </c>
      <c r="B3932" s="125" t="s">
        <v>14255</v>
      </c>
      <c r="C3932" s="125" t="s">
        <v>14256</v>
      </c>
      <c r="D3932" s="126" t="s">
        <v>12618</v>
      </c>
      <c r="E3932" s="127">
        <v>44432</v>
      </c>
      <c r="F3932" s="127">
        <v>44463</v>
      </c>
      <c r="G3932" s="129">
        <v>2132612</v>
      </c>
    </row>
    <row r="3933" spans="1:7" x14ac:dyDescent="0.35">
      <c r="A3933" s="125" t="s">
        <v>14248</v>
      </c>
      <c r="B3933" s="125" t="s">
        <v>14258</v>
      </c>
      <c r="C3933" s="125" t="s">
        <v>14259</v>
      </c>
      <c r="D3933" s="126" t="s">
        <v>14260</v>
      </c>
      <c r="E3933" s="127">
        <v>44148</v>
      </c>
      <c r="F3933" s="127">
        <v>44178</v>
      </c>
      <c r="G3933" s="129">
        <v>2933693</v>
      </c>
    </row>
    <row r="3934" spans="1:7" x14ac:dyDescent="0.35">
      <c r="A3934" s="125" t="s">
        <v>14248</v>
      </c>
      <c r="B3934" s="125" t="s">
        <v>14261</v>
      </c>
      <c r="C3934" s="125" t="s">
        <v>14262</v>
      </c>
      <c r="D3934" s="126" t="s">
        <v>10903</v>
      </c>
      <c r="E3934" s="127">
        <v>44166</v>
      </c>
      <c r="F3934" s="127">
        <v>44197</v>
      </c>
      <c r="G3934" s="129">
        <v>146302</v>
      </c>
    </row>
    <row r="3935" spans="1:7" x14ac:dyDescent="0.35">
      <c r="A3935" s="125" t="s">
        <v>14248</v>
      </c>
      <c r="B3935" s="125" t="s">
        <v>14263</v>
      </c>
      <c r="C3935" s="125" t="s">
        <v>14264</v>
      </c>
      <c r="D3935" s="126" t="s">
        <v>11885</v>
      </c>
      <c r="E3935" s="127">
        <v>44412</v>
      </c>
      <c r="F3935" s="127">
        <v>44443</v>
      </c>
      <c r="G3935" s="129">
        <v>2438437</v>
      </c>
    </row>
    <row r="3936" spans="1:7" x14ac:dyDescent="0.35">
      <c r="A3936" s="125" t="s">
        <v>14248</v>
      </c>
      <c r="B3936" s="125" t="s">
        <v>14263</v>
      </c>
      <c r="C3936" s="125" t="s">
        <v>14264</v>
      </c>
      <c r="D3936" s="126" t="s">
        <v>11886</v>
      </c>
      <c r="E3936" s="127">
        <v>44412</v>
      </c>
      <c r="F3936" s="127">
        <v>44443</v>
      </c>
      <c r="G3936" s="129">
        <v>2441198</v>
      </c>
    </row>
    <row r="3937" spans="1:7" x14ac:dyDescent="0.35">
      <c r="A3937" s="125" t="s">
        <v>14248</v>
      </c>
      <c r="B3937" s="125" t="s">
        <v>14263</v>
      </c>
      <c r="C3937" s="125" t="s">
        <v>14264</v>
      </c>
      <c r="D3937" s="126" t="s">
        <v>14265</v>
      </c>
      <c r="E3937" s="127">
        <v>44441</v>
      </c>
      <c r="F3937" s="127">
        <v>44471</v>
      </c>
      <c r="G3937" s="129">
        <v>3561529</v>
      </c>
    </row>
    <row r="3938" spans="1:7" x14ac:dyDescent="0.35">
      <c r="A3938" s="125" t="s">
        <v>14248</v>
      </c>
      <c r="B3938" s="125" t="s">
        <v>14266</v>
      </c>
      <c r="C3938" s="125" t="s">
        <v>14267</v>
      </c>
      <c r="D3938" s="126" t="s">
        <v>14268</v>
      </c>
      <c r="E3938" s="127">
        <v>44082</v>
      </c>
      <c r="F3938" s="127">
        <v>44112</v>
      </c>
      <c r="G3938" s="129">
        <v>2932973</v>
      </c>
    </row>
    <row r="3939" spans="1:7" x14ac:dyDescent="0.35">
      <c r="A3939" s="125" t="s">
        <v>14248</v>
      </c>
      <c r="B3939" s="125" t="s">
        <v>14266</v>
      </c>
      <c r="C3939" s="125" t="s">
        <v>14267</v>
      </c>
      <c r="D3939" s="126" t="s">
        <v>14269</v>
      </c>
      <c r="E3939" s="127">
        <v>44111</v>
      </c>
      <c r="F3939" s="127">
        <v>44142</v>
      </c>
      <c r="G3939" s="129">
        <v>7239460</v>
      </c>
    </row>
    <row r="3940" spans="1:7" x14ac:dyDescent="0.35">
      <c r="A3940" s="125" t="s">
        <v>14248</v>
      </c>
      <c r="B3940" s="125" t="s">
        <v>14266</v>
      </c>
      <c r="C3940" s="125" t="s">
        <v>14267</v>
      </c>
      <c r="D3940" s="126" t="s">
        <v>14270</v>
      </c>
      <c r="E3940" s="127">
        <v>44111</v>
      </c>
      <c r="F3940" s="127">
        <v>44142</v>
      </c>
      <c r="G3940" s="129">
        <v>1589462</v>
      </c>
    </row>
    <row r="3941" spans="1:7" x14ac:dyDescent="0.35">
      <c r="A3941" s="125" t="s">
        <v>14248</v>
      </c>
      <c r="B3941" s="125" t="s">
        <v>14266</v>
      </c>
      <c r="C3941" s="125" t="s">
        <v>14267</v>
      </c>
      <c r="D3941" s="126" t="s">
        <v>14271</v>
      </c>
      <c r="E3941" s="127">
        <v>44140</v>
      </c>
      <c r="F3941" s="127">
        <v>44170</v>
      </c>
      <c r="G3941" s="129">
        <v>3769929</v>
      </c>
    </row>
    <row r="3942" spans="1:7" x14ac:dyDescent="0.35">
      <c r="A3942" s="125" t="s">
        <v>14248</v>
      </c>
      <c r="B3942" s="125" t="s">
        <v>14266</v>
      </c>
      <c r="C3942" s="125" t="s">
        <v>14267</v>
      </c>
      <c r="D3942" s="126" t="s">
        <v>14272</v>
      </c>
      <c r="E3942" s="127">
        <v>44140</v>
      </c>
      <c r="F3942" s="127">
        <v>44170</v>
      </c>
      <c r="G3942" s="129">
        <v>644989</v>
      </c>
    </row>
    <row r="3943" spans="1:7" x14ac:dyDescent="0.35">
      <c r="A3943" s="125" t="s">
        <v>14248</v>
      </c>
      <c r="B3943" s="125" t="s">
        <v>14266</v>
      </c>
      <c r="C3943" s="125" t="s">
        <v>14267</v>
      </c>
      <c r="D3943" s="126" t="s">
        <v>14273</v>
      </c>
      <c r="E3943" s="127">
        <v>44203</v>
      </c>
      <c r="F3943" s="127">
        <v>44234</v>
      </c>
      <c r="G3943" s="129">
        <v>292919</v>
      </c>
    </row>
    <row r="3944" spans="1:7" x14ac:dyDescent="0.35">
      <c r="A3944" s="125" t="s">
        <v>14248</v>
      </c>
      <c r="B3944" s="125" t="s">
        <v>14274</v>
      </c>
      <c r="C3944" s="125" t="s">
        <v>14275</v>
      </c>
      <c r="D3944" s="126" t="s">
        <v>11840</v>
      </c>
      <c r="E3944" s="127">
        <v>44383</v>
      </c>
      <c r="F3944" s="127">
        <v>44414</v>
      </c>
      <c r="G3944" s="129">
        <v>689708</v>
      </c>
    </row>
    <row r="3945" spans="1:7" x14ac:dyDescent="0.35">
      <c r="A3945" s="125" t="s">
        <v>14248</v>
      </c>
      <c r="B3945" s="125" t="s">
        <v>14276</v>
      </c>
      <c r="C3945" s="125" t="s">
        <v>14277</v>
      </c>
      <c r="D3945" s="126" t="s">
        <v>12085</v>
      </c>
      <c r="E3945" s="127">
        <v>44334</v>
      </c>
      <c r="F3945" s="127">
        <v>44365</v>
      </c>
      <c r="G3945" s="129">
        <v>2754690</v>
      </c>
    </row>
    <row r="3946" spans="1:7" x14ac:dyDescent="0.35">
      <c r="A3946" s="125" t="s">
        <v>14248</v>
      </c>
      <c r="B3946" s="125" t="s">
        <v>14276</v>
      </c>
      <c r="C3946" s="125" t="s">
        <v>14277</v>
      </c>
      <c r="D3946" s="126" t="s">
        <v>11614</v>
      </c>
      <c r="E3946" s="127">
        <v>44337</v>
      </c>
      <c r="F3946" s="127">
        <v>44368</v>
      </c>
      <c r="G3946" s="129">
        <v>1459073</v>
      </c>
    </row>
    <row r="3947" spans="1:7" x14ac:dyDescent="0.35">
      <c r="A3947" s="125" t="s">
        <v>14248</v>
      </c>
      <c r="B3947" s="125" t="s">
        <v>14278</v>
      </c>
      <c r="C3947" s="125" t="s">
        <v>14279</v>
      </c>
      <c r="D3947" s="126" t="s">
        <v>11865</v>
      </c>
      <c r="E3947" s="127">
        <v>44392</v>
      </c>
      <c r="F3947" s="127">
        <v>44423</v>
      </c>
      <c r="G3947" s="129">
        <v>4159442</v>
      </c>
    </row>
    <row r="3948" spans="1:7" x14ac:dyDescent="0.35">
      <c r="A3948" s="125" t="s">
        <v>14248</v>
      </c>
      <c r="B3948" s="125" t="s">
        <v>14278</v>
      </c>
      <c r="C3948" s="125" t="s">
        <v>14279</v>
      </c>
      <c r="D3948" s="126" t="s">
        <v>14280</v>
      </c>
      <c r="E3948" s="127">
        <v>44428</v>
      </c>
      <c r="F3948" s="127">
        <v>44459</v>
      </c>
      <c r="G3948" s="129">
        <v>4155006</v>
      </c>
    </row>
    <row r="3949" spans="1:7" x14ac:dyDescent="0.35">
      <c r="A3949" s="125" t="s">
        <v>14248</v>
      </c>
      <c r="B3949" s="125" t="s">
        <v>14281</v>
      </c>
      <c r="C3949" s="125" t="s">
        <v>14282</v>
      </c>
      <c r="D3949" s="126" t="s">
        <v>14283</v>
      </c>
      <c r="E3949" s="127">
        <v>44047</v>
      </c>
      <c r="F3949" s="127">
        <v>44055</v>
      </c>
      <c r="G3949" s="129">
        <v>5896055</v>
      </c>
    </row>
    <row r="3950" spans="1:7" x14ac:dyDescent="0.35">
      <c r="A3950" s="125" t="s">
        <v>14248</v>
      </c>
      <c r="B3950" s="125" t="s">
        <v>14281</v>
      </c>
      <c r="C3950" s="125" t="s">
        <v>14282</v>
      </c>
      <c r="D3950" s="126" t="s">
        <v>14284</v>
      </c>
      <c r="E3950" s="127">
        <v>44082</v>
      </c>
      <c r="F3950" s="127">
        <v>44090</v>
      </c>
      <c r="G3950" s="129">
        <v>4069928</v>
      </c>
    </row>
    <row r="3951" spans="1:7" x14ac:dyDescent="0.35">
      <c r="A3951" s="125" t="s">
        <v>14248</v>
      </c>
      <c r="B3951" s="125" t="s">
        <v>14281</v>
      </c>
      <c r="C3951" s="125" t="s">
        <v>14282</v>
      </c>
      <c r="D3951" s="126" t="s">
        <v>14285</v>
      </c>
      <c r="E3951" s="127">
        <v>44111</v>
      </c>
      <c r="F3951" s="127">
        <v>44119</v>
      </c>
      <c r="G3951" s="129">
        <v>3900293</v>
      </c>
    </row>
    <row r="3952" spans="1:7" x14ac:dyDescent="0.35">
      <c r="A3952" s="125" t="s">
        <v>14248</v>
      </c>
      <c r="B3952" s="125" t="s">
        <v>14281</v>
      </c>
      <c r="C3952" s="125" t="s">
        <v>14282</v>
      </c>
      <c r="D3952" s="126" t="s">
        <v>14286</v>
      </c>
      <c r="E3952" s="127">
        <v>44140</v>
      </c>
      <c r="F3952" s="127">
        <v>44148</v>
      </c>
      <c r="G3952" s="129">
        <v>4029876</v>
      </c>
    </row>
    <row r="3953" spans="1:7" x14ac:dyDescent="0.35">
      <c r="A3953" s="125" t="s">
        <v>14248</v>
      </c>
      <c r="B3953" s="125" t="s">
        <v>14287</v>
      </c>
      <c r="C3953" s="125" t="s">
        <v>14288</v>
      </c>
      <c r="D3953" s="126" t="s">
        <v>13183</v>
      </c>
      <c r="E3953" s="127">
        <v>44242</v>
      </c>
      <c r="F3953" s="127">
        <v>44270</v>
      </c>
      <c r="G3953" s="129">
        <v>1299363</v>
      </c>
    </row>
    <row r="3954" spans="1:7" x14ac:dyDescent="0.35">
      <c r="A3954" s="125" t="s">
        <v>14248</v>
      </c>
      <c r="B3954" s="125" t="s">
        <v>14289</v>
      </c>
      <c r="C3954" s="125" t="s">
        <v>14290</v>
      </c>
      <c r="D3954" s="126" t="s">
        <v>12290</v>
      </c>
      <c r="E3954" s="127">
        <v>44440</v>
      </c>
      <c r="F3954" s="127">
        <v>44470</v>
      </c>
      <c r="G3954" s="129">
        <v>6999290</v>
      </c>
    </row>
    <row r="3955" spans="1:7" x14ac:dyDescent="0.35">
      <c r="A3955" s="125" t="s">
        <v>14248</v>
      </c>
      <c r="B3955" s="125" t="s">
        <v>14291</v>
      </c>
      <c r="C3955" s="125" t="s">
        <v>14292</v>
      </c>
      <c r="D3955" s="126" t="s">
        <v>14293</v>
      </c>
      <c r="E3955" s="127">
        <v>44202</v>
      </c>
      <c r="F3955" s="127">
        <v>44233</v>
      </c>
      <c r="G3955" s="129">
        <v>4154513</v>
      </c>
    </row>
    <row r="3956" spans="1:7" x14ac:dyDescent="0.35">
      <c r="A3956" s="125" t="s">
        <v>14248</v>
      </c>
      <c r="B3956" s="125" t="s">
        <v>14291</v>
      </c>
      <c r="C3956" s="125" t="s">
        <v>14292</v>
      </c>
      <c r="D3956" s="126" t="s">
        <v>14294</v>
      </c>
      <c r="E3956" s="127">
        <v>44273</v>
      </c>
      <c r="F3956" s="127">
        <v>44304</v>
      </c>
      <c r="G3956" s="129">
        <v>2550124</v>
      </c>
    </row>
    <row r="3957" spans="1:7" x14ac:dyDescent="0.35">
      <c r="A3957" s="125" t="s">
        <v>14248</v>
      </c>
      <c r="B3957" s="125" t="s">
        <v>14291</v>
      </c>
      <c r="C3957" s="125" t="s">
        <v>14292</v>
      </c>
      <c r="D3957" s="126" t="s">
        <v>14295</v>
      </c>
      <c r="E3957" s="127">
        <v>44303</v>
      </c>
      <c r="F3957" s="127">
        <v>44333</v>
      </c>
      <c r="G3957" s="129">
        <v>3018605</v>
      </c>
    </row>
    <row r="3958" spans="1:7" x14ac:dyDescent="0.35">
      <c r="A3958" s="125" t="s">
        <v>14248</v>
      </c>
      <c r="B3958" s="125" t="s">
        <v>14291</v>
      </c>
      <c r="C3958" s="125" t="s">
        <v>14292</v>
      </c>
      <c r="D3958" s="126" t="s">
        <v>14089</v>
      </c>
      <c r="E3958" s="127">
        <v>44334</v>
      </c>
      <c r="F3958" s="127">
        <v>44365</v>
      </c>
      <c r="G3958" s="129">
        <v>4132154</v>
      </c>
    </row>
    <row r="3959" spans="1:7" x14ac:dyDescent="0.35">
      <c r="A3959" s="125" t="s">
        <v>14248</v>
      </c>
      <c r="B3959" s="125" t="s">
        <v>14291</v>
      </c>
      <c r="C3959" s="125" t="s">
        <v>14292</v>
      </c>
      <c r="D3959" s="126" t="s">
        <v>14296</v>
      </c>
      <c r="E3959" s="127">
        <v>44365</v>
      </c>
      <c r="F3959" s="127">
        <v>44395</v>
      </c>
      <c r="G3959" s="129">
        <v>3443126</v>
      </c>
    </row>
    <row r="3960" spans="1:7" x14ac:dyDescent="0.35">
      <c r="A3960" s="125" t="s">
        <v>14248</v>
      </c>
      <c r="B3960" s="125" t="s">
        <v>14291</v>
      </c>
      <c r="C3960" s="125" t="s">
        <v>14292</v>
      </c>
      <c r="D3960" s="126" t="s">
        <v>14297</v>
      </c>
      <c r="E3960" s="127">
        <v>44390</v>
      </c>
      <c r="F3960" s="127">
        <v>44421</v>
      </c>
      <c r="G3960" s="129">
        <v>2667934</v>
      </c>
    </row>
    <row r="3961" spans="1:7" x14ac:dyDescent="0.35">
      <c r="A3961" s="125" t="s">
        <v>14248</v>
      </c>
      <c r="B3961" s="125" t="s">
        <v>14291</v>
      </c>
      <c r="C3961" s="125" t="s">
        <v>14292</v>
      </c>
      <c r="D3961" s="126" t="s">
        <v>14298</v>
      </c>
      <c r="E3961" s="127">
        <v>44412</v>
      </c>
      <c r="F3961" s="127">
        <v>44443</v>
      </c>
      <c r="G3961" s="129">
        <v>4188771</v>
      </c>
    </row>
    <row r="3962" spans="1:7" x14ac:dyDescent="0.35">
      <c r="A3962" s="125" t="s">
        <v>14248</v>
      </c>
      <c r="B3962" s="125" t="s">
        <v>14299</v>
      </c>
      <c r="C3962" s="125" t="s">
        <v>14300</v>
      </c>
      <c r="D3962" s="126" t="s">
        <v>14301</v>
      </c>
      <c r="E3962" s="127">
        <v>44078</v>
      </c>
      <c r="F3962" s="127">
        <v>44108</v>
      </c>
      <c r="G3962" s="129">
        <v>3481901</v>
      </c>
    </row>
    <row r="3963" spans="1:7" x14ac:dyDescent="0.35">
      <c r="A3963" s="125" t="s">
        <v>14248</v>
      </c>
      <c r="B3963" s="125" t="s">
        <v>14299</v>
      </c>
      <c r="C3963" s="125" t="s">
        <v>14300</v>
      </c>
      <c r="D3963" s="126" t="s">
        <v>14302</v>
      </c>
      <c r="E3963" s="127">
        <v>44256</v>
      </c>
      <c r="F3963" s="127">
        <v>44287</v>
      </c>
      <c r="G3963" s="129">
        <v>40468291</v>
      </c>
    </row>
    <row r="3964" spans="1:7" x14ac:dyDescent="0.35">
      <c r="A3964" s="125" t="s">
        <v>14248</v>
      </c>
      <c r="B3964" s="125" t="s">
        <v>14299</v>
      </c>
      <c r="C3964" s="125" t="s">
        <v>14300</v>
      </c>
      <c r="D3964" s="126" t="s">
        <v>14303</v>
      </c>
      <c r="E3964" s="127">
        <v>44290</v>
      </c>
      <c r="F3964" s="127">
        <v>44320</v>
      </c>
      <c r="G3964" s="129">
        <v>23391255</v>
      </c>
    </row>
    <row r="3965" spans="1:7" x14ac:dyDescent="0.35">
      <c r="A3965" s="125" t="s">
        <v>14248</v>
      </c>
      <c r="B3965" s="125" t="s">
        <v>14299</v>
      </c>
      <c r="C3965" s="125" t="s">
        <v>14300</v>
      </c>
      <c r="D3965" s="126" t="s">
        <v>14304</v>
      </c>
      <c r="E3965" s="127">
        <v>44306</v>
      </c>
      <c r="F3965" s="127">
        <v>44336</v>
      </c>
      <c r="G3965" s="129">
        <v>19598719</v>
      </c>
    </row>
    <row r="3966" spans="1:7" x14ac:dyDescent="0.35">
      <c r="A3966" s="125" t="s">
        <v>14248</v>
      </c>
      <c r="B3966" s="125" t="s">
        <v>14299</v>
      </c>
      <c r="C3966" s="125" t="s">
        <v>14300</v>
      </c>
      <c r="D3966" s="126" t="s">
        <v>14305</v>
      </c>
      <c r="E3966" s="127">
        <v>44329</v>
      </c>
      <c r="F3966" s="127">
        <v>44360</v>
      </c>
      <c r="G3966" s="129">
        <v>20901543</v>
      </c>
    </row>
    <row r="3967" spans="1:7" x14ac:dyDescent="0.35">
      <c r="A3967" s="125" t="s">
        <v>14248</v>
      </c>
      <c r="B3967" s="125" t="s">
        <v>14299</v>
      </c>
      <c r="C3967" s="125" t="s">
        <v>14300</v>
      </c>
      <c r="D3967" s="126" t="s">
        <v>14306</v>
      </c>
      <c r="E3967" s="127">
        <v>44372</v>
      </c>
      <c r="F3967" s="127">
        <v>44402</v>
      </c>
      <c r="G3967" s="129">
        <v>21617370</v>
      </c>
    </row>
    <row r="3968" spans="1:7" x14ac:dyDescent="0.35">
      <c r="A3968" s="125" t="s">
        <v>14248</v>
      </c>
      <c r="B3968" s="125" t="s">
        <v>14299</v>
      </c>
      <c r="C3968" s="125" t="s">
        <v>14300</v>
      </c>
      <c r="D3968" s="126" t="s">
        <v>14307</v>
      </c>
      <c r="E3968" s="127">
        <v>44425</v>
      </c>
      <c r="F3968" s="127">
        <v>44456</v>
      </c>
      <c r="G3968" s="129">
        <v>19957752</v>
      </c>
    </row>
    <row r="3969" spans="1:7" x14ac:dyDescent="0.35">
      <c r="A3969" s="125" t="s">
        <v>14248</v>
      </c>
      <c r="B3969" s="125" t="s">
        <v>14299</v>
      </c>
      <c r="C3969" s="125" t="s">
        <v>14300</v>
      </c>
      <c r="D3969" s="126" t="s">
        <v>14308</v>
      </c>
      <c r="E3969" s="127">
        <v>44438</v>
      </c>
      <c r="F3969" s="127">
        <v>44469</v>
      </c>
      <c r="G3969" s="129">
        <v>21741588</v>
      </c>
    </row>
    <row r="3970" spans="1:7" x14ac:dyDescent="0.35">
      <c r="A3970" s="125" t="s">
        <v>14248</v>
      </c>
      <c r="B3970" s="125" t="s">
        <v>14309</v>
      </c>
      <c r="C3970" s="125" t="s">
        <v>14310</v>
      </c>
      <c r="D3970" s="126" t="s">
        <v>12373</v>
      </c>
      <c r="E3970" s="127">
        <v>44365</v>
      </c>
      <c r="F3970" s="127">
        <v>44370</v>
      </c>
      <c r="G3970" s="129">
        <v>8048207</v>
      </c>
    </row>
    <row r="3971" spans="1:7" x14ac:dyDescent="0.35">
      <c r="A3971" s="125" t="s">
        <v>14248</v>
      </c>
      <c r="B3971" s="125" t="s">
        <v>14311</v>
      </c>
      <c r="C3971" s="125" t="s">
        <v>14312</v>
      </c>
      <c r="D3971" s="126" t="s">
        <v>12940</v>
      </c>
      <c r="E3971" s="127">
        <v>44166</v>
      </c>
      <c r="F3971" s="127">
        <v>44197</v>
      </c>
      <c r="G3971" s="129">
        <v>1914067</v>
      </c>
    </row>
    <row r="3972" spans="1:7" x14ac:dyDescent="0.35">
      <c r="A3972" s="125" t="s">
        <v>14248</v>
      </c>
      <c r="B3972" s="125" t="s">
        <v>14313</v>
      </c>
      <c r="C3972" s="125" t="s">
        <v>14314</v>
      </c>
      <c r="D3972" s="126" t="s">
        <v>12951</v>
      </c>
      <c r="E3972" s="127">
        <v>44400</v>
      </c>
      <c r="F3972" s="127">
        <v>44431</v>
      </c>
      <c r="G3972" s="129">
        <v>4467926</v>
      </c>
    </row>
    <row r="3973" spans="1:7" x14ac:dyDescent="0.35">
      <c r="A3973" s="125" t="s">
        <v>14248</v>
      </c>
      <c r="B3973" s="125" t="s">
        <v>14313</v>
      </c>
      <c r="C3973" s="125" t="s">
        <v>14314</v>
      </c>
      <c r="D3973" s="126" t="s">
        <v>13127</v>
      </c>
      <c r="E3973" s="127">
        <v>44433</v>
      </c>
      <c r="F3973" s="127">
        <v>44464</v>
      </c>
      <c r="G3973" s="129">
        <v>3352989</v>
      </c>
    </row>
    <row r="3974" spans="1:7" x14ac:dyDescent="0.35">
      <c r="A3974" s="125" t="s">
        <v>14248</v>
      </c>
      <c r="B3974" s="125" t="s">
        <v>14315</v>
      </c>
      <c r="C3974" s="125" t="s">
        <v>14316</v>
      </c>
      <c r="D3974" s="126" t="s">
        <v>12621</v>
      </c>
      <c r="E3974" s="127">
        <v>44155</v>
      </c>
      <c r="F3974" s="127">
        <v>44185</v>
      </c>
      <c r="G3974" s="129">
        <v>2316771</v>
      </c>
    </row>
    <row r="3975" spans="1:7" x14ac:dyDescent="0.35">
      <c r="A3975" s="125" t="s">
        <v>14248</v>
      </c>
      <c r="B3975" s="125" t="s">
        <v>14315</v>
      </c>
      <c r="C3975" s="125" t="s">
        <v>14316</v>
      </c>
      <c r="D3975" s="126" t="s">
        <v>14317</v>
      </c>
      <c r="E3975" s="127">
        <v>44167</v>
      </c>
      <c r="F3975" s="127">
        <v>44198</v>
      </c>
      <c r="G3975" s="129">
        <v>1110867</v>
      </c>
    </row>
    <row r="3976" spans="1:7" x14ac:dyDescent="0.35">
      <c r="A3976" s="125" t="s">
        <v>14248</v>
      </c>
      <c r="B3976" s="125" t="s">
        <v>14318</v>
      </c>
      <c r="C3976" s="125" t="s">
        <v>14319</v>
      </c>
      <c r="D3976" s="126" t="s">
        <v>11892</v>
      </c>
      <c r="E3976" s="127">
        <v>44111</v>
      </c>
      <c r="F3976" s="127">
        <v>44116</v>
      </c>
      <c r="G3976" s="129">
        <v>5261899</v>
      </c>
    </row>
    <row r="3977" spans="1:7" x14ac:dyDescent="0.35">
      <c r="A3977" s="125" t="s">
        <v>14248</v>
      </c>
      <c r="B3977" s="125" t="s">
        <v>14318</v>
      </c>
      <c r="C3977" s="125" t="s">
        <v>14319</v>
      </c>
      <c r="D3977" s="126" t="s">
        <v>14320</v>
      </c>
      <c r="E3977" s="127">
        <v>44140</v>
      </c>
      <c r="F3977" s="127">
        <v>44145</v>
      </c>
      <c r="G3977" s="129">
        <v>3194876</v>
      </c>
    </row>
    <row r="3978" spans="1:7" x14ac:dyDescent="0.35">
      <c r="A3978" s="125" t="s">
        <v>14248</v>
      </c>
      <c r="B3978" s="125" t="s">
        <v>14321</v>
      </c>
      <c r="C3978" s="125" t="s">
        <v>14322</v>
      </c>
      <c r="D3978" s="126" t="s">
        <v>12453</v>
      </c>
      <c r="E3978" s="127">
        <v>44112</v>
      </c>
      <c r="F3978" s="127">
        <v>44143</v>
      </c>
      <c r="G3978" s="129">
        <v>5360594</v>
      </c>
    </row>
    <row r="3979" spans="1:7" x14ac:dyDescent="0.35">
      <c r="A3979" s="125" t="s">
        <v>14248</v>
      </c>
      <c r="B3979" s="125" t="s">
        <v>14321</v>
      </c>
      <c r="C3979" s="125" t="s">
        <v>14322</v>
      </c>
      <c r="D3979" s="126" t="s">
        <v>14323</v>
      </c>
      <c r="E3979" s="127">
        <v>44139</v>
      </c>
      <c r="F3979" s="127">
        <v>44169</v>
      </c>
      <c r="G3979" s="129">
        <v>4691721</v>
      </c>
    </row>
    <row r="3980" spans="1:7" x14ac:dyDescent="0.35">
      <c r="A3980" s="125" t="s">
        <v>14248</v>
      </c>
      <c r="B3980" s="125" t="s">
        <v>14321</v>
      </c>
      <c r="C3980" s="125" t="s">
        <v>14322</v>
      </c>
      <c r="D3980" s="126" t="s">
        <v>14324</v>
      </c>
      <c r="E3980" s="127">
        <v>44222</v>
      </c>
      <c r="F3980" s="127">
        <v>44253</v>
      </c>
      <c r="G3980" s="129">
        <v>3873492</v>
      </c>
    </row>
    <row r="3981" spans="1:7" x14ac:dyDescent="0.35">
      <c r="A3981" s="125" t="s">
        <v>14248</v>
      </c>
      <c r="B3981" s="125" t="s">
        <v>14321</v>
      </c>
      <c r="C3981" s="125" t="s">
        <v>14322</v>
      </c>
      <c r="D3981" s="126" t="s">
        <v>14325</v>
      </c>
      <c r="E3981" s="127">
        <v>44307</v>
      </c>
      <c r="F3981" s="127">
        <v>44337</v>
      </c>
      <c r="G3981" s="129">
        <v>4158572</v>
      </c>
    </row>
    <row r="3982" spans="1:7" x14ac:dyDescent="0.35">
      <c r="A3982" s="125" t="s">
        <v>14248</v>
      </c>
      <c r="B3982" s="125" t="s">
        <v>14326</v>
      </c>
      <c r="C3982" s="125" t="s">
        <v>14327</v>
      </c>
      <c r="D3982" s="126" t="s">
        <v>14328</v>
      </c>
      <c r="E3982" s="127">
        <v>44356</v>
      </c>
      <c r="F3982" s="127">
        <v>44386</v>
      </c>
      <c r="G3982" s="129">
        <v>4128782</v>
      </c>
    </row>
    <row r="3983" spans="1:7" x14ac:dyDescent="0.35">
      <c r="A3983" s="125" t="s">
        <v>14248</v>
      </c>
      <c r="B3983" s="125" t="s">
        <v>14329</v>
      </c>
      <c r="C3983" s="125" t="s">
        <v>14330</v>
      </c>
      <c r="D3983" s="126" t="s">
        <v>11631</v>
      </c>
      <c r="E3983" s="127">
        <v>44158</v>
      </c>
      <c r="F3983" s="127">
        <v>44188</v>
      </c>
      <c r="G3983" s="129">
        <v>503143</v>
      </c>
    </row>
    <row r="3984" spans="1:7" x14ac:dyDescent="0.35">
      <c r="A3984" s="125" t="s">
        <v>14248</v>
      </c>
      <c r="B3984" s="125" t="s">
        <v>14331</v>
      </c>
      <c r="C3984" s="125" t="s">
        <v>14332</v>
      </c>
      <c r="D3984" s="126" t="s">
        <v>14333</v>
      </c>
      <c r="E3984" s="127">
        <v>44193</v>
      </c>
      <c r="F3984" s="127">
        <v>44224</v>
      </c>
      <c r="G3984" s="129">
        <v>4288491</v>
      </c>
    </row>
    <row r="3985" spans="1:7" x14ac:dyDescent="0.35">
      <c r="A3985" s="125" t="s">
        <v>14248</v>
      </c>
      <c r="B3985" s="125" t="s">
        <v>14331</v>
      </c>
      <c r="C3985" s="125" t="s">
        <v>14332</v>
      </c>
      <c r="D3985" s="126" t="s">
        <v>12794</v>
      </c>
      <c r="E3985" s="127">
        <v>44235</v>
      </c>
      <c r="F3985" s="127">
        <v>44263</v>
      </c>
      <c r="G3985" s="129">
        <v>2038758</v>
      </c>
    </row>
    <row r="3986" spans="1:7" x14ac:dyDescent="0.35">
      <c r="A3986" s="125" t="s">
        <v>14248</v>
      </c>
      <c r="B3986" s="125" t="s">
        <v>14334</v>
      </c>
      <c r="C3986" s="125" t="s">
        <v>14335</v>
      </c>
      <c r="D3986" s="126" t="s">
        <v>12355</v>
      </c>
      <c r="E3986" s="127">
        <v>44399</v>
      </c>
      <c r="F3986" s="127">
        <v>44430</v>
      </c>
      <c r="G3986" s="129">
        <v>2884626</v>
      </c>
    </row>
    <row r="3987" spans="1:7" x14ac:dyDescent="0.35">
      <c r="A3987" s="125" t="s">
        <v>14248</v>
      </c>
      <c r="B3987" s="125" t="s">
        <v>14336</v>
      </c>
      <c r="C3987" s="125" t="s">
        <v>14337</v>
      </c>
      <c r="D3987" s="126" t="s">
        <v>14338</v>
      </c>
      <c r="E3987" s="127">
        <v>44061</v>
      </c>
      <c r="F3987" s="127">
        <v>44077</v>
      </c>
      <c r="G3987" s="129">
        <v>650668</v>
      </c>
    </row>
    <row r="3988" spans="1:7" x14ac:dyDescent="0.35">
      <c r="A3988" s="125" t="s">
        <v>14248</v>
      </c>
      <c r="B3988" s="125" t="s">
        <v>14339</v>
      </c>
      <c r="C3988" s="125" t="s">
        <v>14340</v>
      </c>
      <c r="D3988" s="126" t="s">
        <v>14341</v>
      </c>
      <c r="E3988" s="127">
        <v>44208</v>
      </c>
      <c r="F3988" s="127">
        <v>44239</v>
      </c>
      <c r="G3988" s="129">
        <v>1514822</v>
      </c>
    </row>
    <row r="3989" spans="1:7" x14ac:dyDescent="0.35">
      <c r="A3989" s="125" t="s">
        <v>14248</v>
      </c>
      <c r="B3989" s="125" t="s">
        <v>14342</v>
      </c>
      <c r="C3989" s="125" t="s">
        <v>14343</v>
      </c>
      <c r="D3989" s="126" t="s">
        <v>14344</v>
      </c>
      <c r="E3989" s="127">
        <v>44172</v>
      </c>
      <c r="F3989" s="127">
        <v>44203</v>
      </c>
      <c r="G3989" s="129">
        <v>1002068</v>
      </c>
    </row>
    <row r="3990" spans="1:7" x14ac:dyDescent="0.35">
      <c r="A3990" s="125" t="s">
        <v>14248</v>
      </c>
      <c r="B3990" s="125" t="s">
        <v>13012</v>
      </c>
      <c r="C3990" s="125" t="s">
        <v>13013</v>
      </c>
      <c r="D3990" s="126" t="s">
        <v>11823</v>
      </c>
      <c r="E3990" s="127">
        <v>44105</v>
      </c>
      <c r="F3990" s="127">
        <v>44105</v>
      </c>
      <c r="G3990" s="129">
        <v>5131836</v>
      </c>
    </row>
    <row r="3991" spans="1:7" x14ac:dyDescent="0.35">
      <c r="A3991" s="125" t="s">
        <v>14248</v>
      </c>
      <c r="B3991" s="125" t="s">
        <v>14345</v>
      </c>
      <c r="C3991" s="125" t="s">
        <v>14346</v>
      </c>
      <c r="D3991" s="126" t="s">
        <v>12053</v>
      </c>
      <c r="E3991" s="127">
        <v>44097</v>
      </c>
      <c r="F3991" s="127">
        <v>44127</v>
      </c>
      <c r="G3991" s="129">
        <v>3143119</v>
      </c>
    </row>
    <row r="3992" spans="1:7" x14ac:dyDescent="0.35">
      <c r="A3992" s="125" t="s">
        <v>14248</v>
      </c>
      <c r="B3992" s="125" t="s">
        <v>14347</v>
      </c>
      <c r="C3992" s="125" t="s">
        <v>14348</v>
      </c>
      <c r="D3992" s="126" t="s">
        <v>11821</v>
      </c>
      <c r="E3992" s="127">
        <v>44413</v>
      </c>
      <c r="F3992" s="127">
        <v>44444</v>
      </c>
      <c r="G3992" s="129">
        <v>4510034</v>
      </c>
    </row>
    <row r="3993" spans="1:7" x14ac:dyDescent="0.35">
      <c r="A3993" s="125" t="s">
        <v>14248</v>
      </c>
      <c r="B3993" s="125" t="s">
        <v>14349</v>
      </c>
      <c r="C3993" s="125" t="s">
        <v>14350</v>
      </c>
      <c r="D3993" s="126" t="s">
        <v>14351</v>
      </c>
      <c r="E3993" s="127">
        <v>44398</v>
      </c>
      <c r="F3993" s="127">
        <v>44429</v>
      </c>
      <c r="G3993" s="129">
        <v>2247839</v>
      </c>
    </row>
    <row r="3994" spans="1:7" x14ac:dyDescent="0.35">
      <c r="A3994" s="125" t="s">
        <v>14248</v>
      </c>
      <c r="B3994" s="125" t="s">
        <v>14352</v>
      </c>
      <c r="C3994" s="125" t="s">
        <v>14353</v>
      </c>
      <c r="D3994" s="126" t="s">
        <v>12088</v>
      </c>
      <c r="E3994" s="127">
        <v>44408</v>
      </c>
      <c r="F3994" s="127">
        <v>44408</v>
      </c>
      <c r="G3994" s="129">
        <v>3303617</v>
      </c>
    </row>
    <row r="3995" spans="1:7" x14ac:dyDescent="0.35">
      <c r="A3995" s="125" t="s">
        <v>14248</v>
      </c>
      <c r="B3995" s="125" t="s">
        <v>14352</v>
      </c>
      <c r="C3995" s="125" t="s">
        <v>14353</v>
      </c>
      <c r="D3995" s="126" t="s">
        <v>12381</v>
      </c>
      <c r="E3995" s="127">
        <v>44426</v>
      </c>
      <c r="F3995" s="127">
        <v>44457</v>
      </c>
      <c r="G3995" s="129">
        <v>2810687</v>
      </c>
    </row>
    <row r="3996" spans="1:7" x14ac:dyDescent="0.35">
      <c r="A3996" s="125" t="s">
        <v>14248</v>
      </c>
      <c r="B3996" s="125" t="s">
        <v>14354</v>
      </c>
      <c r="C3996" s="125" t="s">
        <v>14355</v>
      </c>
      <c r="D3996" s="126" t="s">
        <v>12494</v>
      </c>
      <c r="E3996" s="127">
        <v>44193</v>
      </c>
      <c r="F3996" s="127">
        <v>44224</v>
      </c>
      <c r="G3996" s="129">
        <v>3788571</v>
      </c>
    </row>
    <row r="3997" spans="1:7" x14ac:dyDescent="0.35">
      <c r="A3997" s="125" t="s">
        <v>14248</v>
      </c>
      <c r="B3997" s="125" t="s">
        <v>14354</v>
      </c>
      <c r="C3997" s="125" t="s">
        <v>14355</v>
      </c>
      <c r="D3997" s="126" t="s">
        <v>14356</v>
      </c>
      <c r="E3997" s="127">
        <v>44221</v>
      </c>
      <c r="F3997" s="127">
        <v>44252</v>
      </c>
      <c r="G3997" s="129">
        <v>1731604</v>
      </c>
    </row>
    <row r="3998" spans="1:7" x14ac:dyDescent="0.35">
      <c r="A3998" s="125" t="s">
        <v>14248</v>
      </c>
      <c r="B3998" s="125" t="s">
        <v>14354</v>
      </c>
      <c r="C3998" s="125" t="s">
        <v>14355</v>
      </c>
      <c r="D3998" s="126" t="s">
        <v>14357</v>
      </c>
      <c r="E3998" s="127">
        <v>44246</v>
      </c>
      <c r="F3998" s="127">
        <v>44274</v>
      </c>
      <c r="G3998" s="129">
        <v>4265042</v>
      </c>
    </row>
    <row r="3999" spans="1:7" x14ac:dyDescent="0.35">
      <c r="A3999" s="125" t="s">
        <v>14248</v>
      </c>
      <c r="B3999" s="125" t="s">
        <v>14354</v>
      </c>
      <c r="C3999" s="125" t="s">
        <v>14355</v>
      </c>
      <c r="D3999" s="126" t="s">
        <v>14358</v>
      </c>
      <c r="E3999" s="127">
        <v>44281</v>
      </c>
      <c r="F3999" s="127">
        <v>44312</v>
      </c>
      <c r="G3999" s="129">
        <v>4069787</v>
      </c>
    </row>
    <row r="4000" spans="1:7" x14ac:dyDescent="0.35">
      <c r="A4000" s="125" t="s">
        <v>14248</v>
      </c>
      <c r="B4000" s="125" t="s">
        <v>14359</v>
      </c>
      <c r="C4000" s="125" t="s">
        <v>14360</v>
      </c>
      <c r="D4000" s="126" t="s">
        <v>12937</v>
      </c>
      <c r="E4000" s="127">
        <v>44169</v>
      </c>
      <c r="F4000" s="127">
        <v>44200</v>
      </c>
      <c r="G4000" s="129">
        <v>6230635</v>
      </c>
    </row>
    <row r="4001" spans="1:7" x14ac:dyDescent="0.35">
      <c r="A4001" s="125" t="s">
        <v>14248</v>
      </c>
      <c r="B4001" s="125" t="s">
        <v>14361</v>
      </c>
      <c r="C4001" s="125" t="s">
        <v>14362</v>
      </c>
      <c r="D4001" s="126" t="s">
        <v>14363</v>
      </c>
      <c r="E4001" s="127">
        <v>44392</v>
      </c>
      <c r="F4001" s="127">
        <v>44423</v>
      </c>
      <c r="G4001" s="129">
        <v>3708490</v>
      </c>
    </row>
    <row r="4002" spans="1:7" x14ac:dyDescent="0.35">
      <c r="A4002" s="125" t="s">
        <v>14248</v>
      </c>
      <c r="B4002" s="125" t="s">
        <v>14361</v>
      </c>
      <c r="C4002" s="125" t="s">
        <v>14362</v>
      </c>
      <c r="D4002" s="126" t="s">
        <v>14364</v>
      </c>
      <c r="E4002" s="127">
        <v>44433</v>
      </c>
      <c r="F4002" s="127">
        <v>44464</v>
      </c>
      <c r="G4002" s="129">
        <v>3491127</v>
      </c>
    </row>
    <row r="4003" spans="1:7" x14ac:dyDescent="0.35">
      <c r="A4003" s="125" t="s">
        <v>14248</v>
      </c>
      <c r="B4003" s="125" t="s">
        <v>14365</v>
      </c>
      <c r="C4003" s="125" t="s">
        <v>14366</v>
      </c>
      <c r="D4003" s="126" t="s">
        <v>12010</v>
      </c>
      <c r="E4003" s="127">
        <v>44141</v>
      </c>
      <c r="F4003" s="127">
        <v>44171</v>
      </c>
      <c r="G4003" s="129">
        <v>2144778</v>
      </c>
    </row>
    <row r="4004" spans="1:7" x14ac:dyDescent="0.35">
      <c r="A4004" s="125" t="s">
        <v>14248</v>
      </c>
      <c r="B4004" s="125" t="s">
        <v>14365</v>
      </c>
      <c r="C4004" s="125" t="s">
        <v>14366</v>
      </c>
      <c r="D4004" s="126" t="s">
        <v>12366</v>
      </c>
      <c r="E4004" s="127">
        <v>44292</v>
      </c>
      <c r="F4004" s="127">
        <v>44322</v>
      </c>
      <c r="G4004" s="129">
        <v>952065</v>
      </c>
    </row>
    <row r="4005" spans="1:7" x14ac:dyDescent="0.35">
      <c r="A4005" s="125" t="s">
        <v>14248</v>
      </c>
      <c r="B4005" s="125" t="s">
        <v>14367</v>
      </c>
      <c r="C4005" s="125" t="s">
        <v>14368</v>
      </c>
      <c r="D4005" s="126" t="s">
        <v>12453</v>
      </c>
      <c r="E4005" s="127">
        <v>44166</v>
      </c>
      <c r="F4005" s="127">
        <v>44197</v>
      </c>
      <c r="G4005" s="129">
        <v>5413264</v>
      </c>
    </row>
    <row r="4006" spans="1:7" x14ac:dyDescent="0.35">
      <c r="A4006" s="125" t="s">
        <v>14248</v>
      </c>
      <c r="B4006" s="125" t="s">
        <v>14369</v>
      </c>
      <c r="C4006" s="125" t="s">
        <v>14370</v>
      </c>
      <c r="D4006" s="126" t="s">
        <v>14371</v>
      </c>
      <c r="E4006" s="127">
        <v>44104</v>
      </c>
      <c r="F4006" s="127">
        <v>44134</v>
      </c>
      <c r="G4006" s="129">
        <v>413172</v>
      </c>
    </row>
    <row r="4007" spans="1:7" x14ac:dyDescent="0.35">
      <c r="A4007" s="125" t="s">
        <v>14248</v>
      </c>
      <c r="B4007" s="125" t="s">
        <v>14369</v>
      </c>
      <c r="C4007" s="125" t="s">
        <v>14370</v>
      </c>
      <c r="D4007" s="126" t="s">
        <v>14372</v>
      </c>
      <c r="E4007" s="127">
        <v>44144</v>
      </c>
      <c r="F4007" s="127">
        <v>44174</v>
      </c>
      <c r="G4007" s="129">
        <v>2752127</v>
      </c>
    </row>
    <row r="4008" spans="1:7" x14ac:dyDescent="0.35">
      <c r="A4008" s="125" t="s">
        <v>14248</v>
      </c>
      <c r="B4008" s="125" t="s">
        <v>14373</v>
      </c>
      <c r="C4008" s="125" t="s">
        <v>14374</v>
      </c>
      <c r="D4008" s="126" t="s">
        <v>12042</v>
      </c>
      <c r="E4008" s="127">
        <v>44398</v>
      </c>
      <c r="F4008" s="127">
        <v>44429</v>
      </c>
      <c r="G4008" s="129">
        <v>1605059</v>
      </c>
    </row>
    <row r="4009" spans="1:7" x14ac:dyDescent="0.35">
      <c r="A4009" s="125" t="s">
        <v>14248</v>
      </c>
      <c r="B4009" s="125" t="s">
        <v>14373</v>
      </c>
      <c r="C4009" s="125" t="s">
        <v>14374</v>
      </c>
      <c r="D4009" s="126" t="s">
        <v>12043</v>
      </c>
      <c r="E4009" s="127">
        <v>44417</v>
      </c>
      <c r="F4009" s="127">
        <v>44448</v>
      </c>
      <c r="G4009" s="129">
        <v>2802130</v>
      </c>
    </row>
    <row r="4010" spans="1:7" x14ac:dyDescent="0.35">
      <c r="A4010" s="125" t="s">
        <v>14248</v>
      </c>
      <c r="B4010" s="125" t="s">
        <v>13383</v>
      </c>
      <c r="C4010" s="125" t="s">
        <v>13384</v>
      </c>
      <c r="D4010" s="126" t="s">
        <v>14375</v>
      </c>
      <c r="E4010" s="127">
        <v>43259</v>
      </c>
      <c r="F4010" s="127">
        <v>43289</v>
      </c>
      <c r="G4010" s="129">
        <v>813334</v>
      </c>
    </row>
    <row r="4011" spans="1:7" x14ac:dyDescent="0.35">
      <c r="A4011" s="125" t="s">
        <v>14248</v>
      </c>
      <c r="B4011" s="125" t="s">
        <v>13383</v>
      </c>
      <c r="C4011" s="125" t="s">
        <v>13384</v>
      </c>
      <c r="D4011" s="126" t="s">
        <v>14376</v>
      </c>
      <c r="E4011" s="127">
        <v>43259</v>
      </c>
      <c r="F4011" s="127">
        <v>43289</v>
      </c>
      <c r="G4011" s="129">
        <v>552081</v>
      </c>
    </row>
    <row r="4012" spans="1:7" x14ac:dyDescent="0.35">
      <c r="A4012" s="125" t="s">
        <v>14248</v>
      </c>
      <c r="B4012" s="125" t="s">
        <v>13383</v>
      </c>
      <c r="C4012" s="125" t="s">
        <v>13384</v>
      </c>
      <c r="D4012" s="126" t="s">
        <v>14377</v>
      </c>
      <c r="E4012" s="127">
        <v>43277</v>
      </c>
      <c r="F4012" s="127">
        <v>43307</v>
      </c>
      <c r="G4012" s="129">
        <v>1902709</v>
      </c>
    </row>
    <row r="4013" spans="1:7" x14ac:dyDescent="0.35">
      <c r="A4013" s="125" t="s">
        <v>14248</v>
      </c>
      <c r="B4013" s="125" t="s">
        <v>13383</v>
      </c>
      <c r="C4013" s="125" t="s">
        <v>13384</v>
      </c>
      <c r="D4013" s="126" t="s">
        <v>14378</v>
      </c>
      <c r="E4013" s="127">
        <v>43290</v>
      </c>
      <c r="F4013" s="127">
        <v>43321</v>
      </c>
      <c r="G4013" s="129">
        <v>5658836</v>
      </c>
    </row>
    <row r="4014" spans="1:7" x14ac:dyDescent="0.35">
      <c r="A4014" s="125" t="s">
        <v>14248</v>
      </c>
      <c r="B4014" s="125" t="s">
        <v>13383</v>
      </c>
      <c r="C4014" s="125" t="s">
        <v>13384</v>
      </c>
      <c r="D4014" s="126" t="s">
        <v>14379</v>
      </c>
      <c r="E4014" s="127">
        <v>43291</v>
      </c>
      <c r="F4014" s="127">
        <v>43322</v>
      </c>
      <c r="G4014" s="129">
        <v>1281618</v>
      </c>
    </row>
    <row r="4015" spans="1:7" x14ac:dyDescent="0.35">
      <c r="A4015" s="125" t="s">
        <v>14248</v>
      </c>
      <c r="B4015" s="125" t="s">
        <v>13383</v>
      </c>
      <c r="C4015" s="125" t="s">
        <v>13384</v>
      </c>
      <c r="D4015" s="126" t="s">
        <v>14380</v>
      </c>
      <c r="E4015" s="127">
        <v>43299</v>
      </c>
      <c r="F4015" s="127">
        <v>43330</v>
      </c>
      <c r="G4015" s="129">
        <v>749254</v>
      </c>
    </row>
    <row r="4016" spans="1:7" x14ac:dyDescent="0.35">
      <c r="A4016" s="125" t="s">
        <v>14248</v>
      </c>
      <c r="B4016" s="125" t="s">
        <v>13383</v>
      </c>
      <c r="C4016" s="125" t="s">
        <v>13384</v>
      </c>
      <c r="D4016" s="126" t="s">
        <v>14381</v>
      </c>
      <c r="E4016" s="127">
        <v>43306</v>
      </c>
      <c r="F4016" s="127">
        <v>43337</v>
      </c>
      <c r="G4016" s="129">
        <v>3204045</v>
      </c>
    </row>
    <row r="4017" spans="1:7" x14ac:dyDescent="0.35">
      <c r="A4017" s="125" t="s">
        <v>14248</v>
      </c>
      <c r="B4017" s="125" t="s">
        <v>13383</v>
      </c>
      <c r="C4017" s="125" t="s">
        <v>13384</v>
      </c>
      <c r="D4017" s="126" t="s">
        <v>14382</v>
      </c>
      <c r="E4017" s="127">
        <v>43314</v>
      </c>
      <c r="F4017" s="127">
        <v>43345</v>
      </c>
      <c r="G4017" s="129">
        <v>4318067</v>
      </c>
    </row>
    <row r="4018" spans="1:7" x14ac:dyDescent="0.35">
      <c r="A4018" s="125" t="s">
        <v>14248</v>
      </c>
      <c r="B4018" s="125" t="s">
        <v>13383</v>
      </c>
      <c r="C4018" s="125" t="s">
        <v>13384</v>
      </c>
      <c r="D4018" s="126" t="s">
        <v>14383</v>
      </c>
      <c r="E4018" s="127">
        <v>43314</v>
      </c>
      <c r="F4018" s="127">
        <v>43345</v>
      </c>
      <c r="G4018" s="129">
        <v>3125176</v>
      </c>
    </row>
    <row r="4019" spans="1:7" x14ac:dyDescent="0.35">
      <c r="A4019" s="125" t="s">
        <v>14248</v>
      </c>
      <c r="B4019" s="125" t="s">
        <v>13383</v>
      </c>
      <c r="C4019" s="125" t="s">
        <v>13384</v>
      </c>
      <c r="D4019" s="126" t="s">
        <v>14384</v>
      </c>
      <c r="E4019" s="127">
        <v>43322</v>
      </c>
      <c r="F4019" s="127">
        <v>43353</v>
      </c>
      <c r="G4019" s="129">
        <v>1508366</v>
      </c>
    </row>
    <row r="4020" spans="1:7" x14ac:dyDescent="0.35">
      <c r="A4020" s="125" t="s">
        <v>14248</v>
      </c>
      <c r="B4020" s="125" t="s">
        <v>13383</v>
      </c>
      <c r="C4020" s="125" t="s">
        <v>13384</v>
      </c>
      <c r="D4020" s="126" t="s">
        <v>14385</v>
      </c>
      <c r="E4020" s="127">
        <v>43322</v>
      </c>
      <c r="F4020" s="127">
        <v>43353</v>
      </c>
      <c r="G4020" s="129">
        <v>3292772</v>
      </c>
    </row>
    <row r="4021" spans="1:7" x14ac:dyDescent="0.35">
      <c r="A4021" s="125" t="s">
        <v>14248</v>
      </c>
      <c r="B4021" s="125" t="s">
        <v>13383</v>
      </c>
      <c r="C4021" s="125" t="s">
        <v>13384</v>
      </c>
      <c r="D4021" s="126" t="s">
        <v>14386</v>
      </c>
      <c r="E4021" s="127">
        <v>43348</v>
      </c>
      <c r="F4021" s="127">
        <v>43378</v>
      </c>
      <c r="G4021" s="129">
        <v>1991437</v>
      </c>
    </row>
    <row r="4022" spans="1:7" x14ac:dyDescent="0.35">
      <c r="A4022" s="125" t="s">
        <v>14248</v>
      </c>
      <c r="B4022" s="125" t="s">
        <v>13383</v>
      </c>
      <c r="C4022" s="125" t="s">
        <v>13384</v>
      </c>
      <c r="D4022" s="126" t="s">
        <v>14387</v>
      </c>
      <c r="E4022" s="127">
        <v>43348</v>
      </c>
      <c r="F4022" s="127">
        <v>43378</v>
      </c>
      <c r="G4022" s="129">
        <v>2898428</v>
      </c>
    </row>
    <row r="4023" spans="1:7" x14ac:dyDescent="0.35">
      <c r="A4023" s="125" t="s">
        <v>14248</v>
      </c>
      <c r="B4023" s="125" t="s">
        <v>13383</v>
      </c>
      <c r="C4023" s="125" t="s">
        <v>13384</v>
      </c>
      <c r="D4023" s="126" t="s">
        <v>14388</v>
      </c>
      <c r="E4023" s="127">
        <v>43348</v>
      </c>
      <c r="F4023" s="127">
        <v>43378</v>
      </c>
      <c r="G4023" s="129">
        <v>2435074</v>
      </c>
    </row>
    <row r="4024" spans="1:7" x14ac:dyDescent="0.35">
      <c r="A4024" s="125" t="s">
        <v>14248</v>
      </c>
      <c r="B4024" s="125" t="s">
        <v>13383</v>
      </c>
      <c r="C4024" s="125" t="s">
        <v>13384</v>
      </c>
      <c r="D4024" s="126" t="s">
        <v>14389</v>
      </c>
      <c r="E4024" s="127">
        <v>43350</v>
      </c>
      <c r="F4024" s="127">
        <v>43380</v>
      </c>
      <c r="G4024" s="129">
        <v>2425216</v>
      </c>
    </row>
    <row r="4025" spans="1:7" x14ac:dyDescent="0.35">
      <c r="A4025" s="125" t="s">
        <v>14248</v>
      </c>
      <c r="B4025" s="125" t="s">
        <v>13383</v>
      </c>
      <c r="C4025" s="125" t="s">
        <v>13384</v>
      </c>
      <c r="D4025" s="126" t="s">
        <v>14390</v>
      </c>
      <c r="E4025" s="127">
        <v>43350</v>
      </c>
      <c r="F4025" s="127">
        <v>43380</v>
      </c>
      <c r="G4025" s="129">
        <v>2484367</v>
      </c>
    </row>
    <row r="4026" spans="1:7" x14ac:dyDescent="0.35">
      <c r="A4026" s="125" t="s">
        <v>14248</v>
      </c>
      <c r="B4026" s="125" t="s">
        <v>13383</v>
      </c>
      <c r="C4026" s="125" t="s">
        <v>13384</v>
      </c>
      <c r="D4026" s="126" t="s">
        <v>14391</v>
      </c>
      <c r="E4026" s="127">
        <v>43350</v>
      </c>
      <c r="F4026" s="127">
        <v>43380</v>
      </c>
      <c r="G4026" s="129">
        <v>2218185</v>
      </c>
    </row>
    <row r="4027" spans="1:7" x14ac:dyDescent="0.35">
      <c r="A4027" s="125" t="s">
        <v>14248</v>
      </c>
      <c r="B4027" s="125" t="s">
        <v>13731</v>
      </c>
      <c r="C4027" s="125" t="s">
        <v>13732</v>
      </c>
      <c r="D4027" s="126" t="s">
        <v>14392</v>
      </c>
      <c r="E4027" s="127">
        <v>43560</v>
      </c>
      <c r="F4027" s="127">
        <v>43621</v>
      </c>
      <c r="G4027" s="129">
        <v>492930</v>
      </c>
    </row>
    <row r="4028" spans="1:7" x14ac:dyDescent="0.35">
      <c r="A4028" s="125" t="s">
        <v>14248</v>
      </c>
      <c r="B4028" s="125" t="s">
        <v>13731</v>
      </c>
      <c r="C4028" s="125" t="s">
        <v>13732</v>
      </c>
      <c r="D4028" s="126" t="s">
        <v>14393</v>
      </c>
      <c r="E4028" s="127">
        <v>43588</v>
      </c>
      <c r="F4028" s="127">
        <v>43619</v>
      </c>
      <c r="G4028" s="129">
        <v>7670977</v>
      </c>
    </row>
    <row r="4029" spans="1:7" x14ac:dyDescent="0.35">
      <c r="A4029" s="125" t="s">
        <v>14248</v>
      </c>
      <c r="B4029" s="125" t="s">
        <v>13731</v>
      </c>
      <c r="C4029" s="125" t="s">
        <v>13732</v>
      </c>
      <c r="D4029" s="126" t="s">
        <v>14394</v>
      </c>
      <c r="E4029" s="127">
        <v>43588</v>
      </c>
      <c r="F4029" s="127">
        <v>43619</v>
      </c>
      <c r="G4029" s="129">
        <v>4446229</v>
      </c>
    </row>
    <row r="4030" spans="1:7" x14ac:dyDescent="0.35">
      <c r="A4030" s="125" t="s">
        <v>14248</v>
      </c>
      <c r="B4030" s="125" t="s">
        <v>13731</v>
      </c>
      <c r="C4030" s="125" t="s">
        <v>13732</v>
      </c>
      <c r="D4030" s="126" t="s">
        <v>14395</v>
      </c>
      <c r="E4030" s="127">
        <v>43589</v>
      </c>
      <c r="F4030" s="127">
        <v>43620</v>
      </c>
      <c r="G4030" s="129">
        <v>637851</v>
      </c>
    </row>
    <row r="4031" spans="1:7" x14ac:dyDescent="0.35">
      <c r="A4031" s="125" t="s">
        <v>14248</v>
      </c>
      <c r="B4031" s="125" t="s">
        <v>13731</v>
      </c>
      <c r="C4031" s="125" t="s">
        <v>13732</v>
      </c>
      <c r="D4031" s="126" t="s">
        <v>14396</v>
      </c>
      <c r="E4031" s="127">
        <v>43593</v>
      </c>
      <c r="F4031" s="127">
        <v>43624</v>
      </c>
      <c r="G4031" s="129">
        <v>3086728</v>
      </c>
    </row>
    <row r="4032" spans="1:7" x14ac:dyDescent="0.35">
      <c r="A4032" s="125" t="s">
        <v>14248</v>
      </c>
      <c r="B4032" s="125" t="s">
        <v>13731</v>
      </c>
      <c r="C4032" s="125" t="s">
        <v>13732</v>
      </c>
      <c r="D4032" s="126" t="s">
        <v>14397</v>
      </c>
      <c r="E4032" s="127">
        <v>43594</v>
      </c>
      <c r="F4032" s="127">
        <v>43625</v>
      </c>
      <c r="G4032" s="129">
        <v>9235931</v>
      </c>
    </row>
    <row r="4033" spans="1:7" x14ac:dyDescent="0.35">
      <c r="A4033" s="125" t="s">
        <v>14248</v>
      </c>
      <c r="B4033" s="125" t="s">
        <v>13731</v>
      </c>
      <c r="C4033" s="125" t="s">
        <v>13732</v>
      </c>
      <c r="D4033" s="126" t="s">
        <v>14398</v>
      </c>
      <c r="E4033" s="127">
        <v>43602</v>
      </c>
      <c r="F4033" s="127">
        <v>43646</v>
      </c>
      <c r="G4033" s="129">
        <v>6220777</v>
      </c>
    </row>
    <row r="4034" spans="1:7" x14ac:dyDescent="0.35">
      <c r="A4034" s="125" t="s">
        <v>14248</v>
      </c>
      <c r="B4034" s="125" t="s">
        <v>13731</v>
      </c>
      <c r="C4034" s="125" t="s">
        <v>13732</v>
      </c>
      <c r="D4034" s="126" t="s">
        <v>14399</v>
      </c>
      <c r="E4034" s="127">
        <v>43602</v>
      </c>
      <c r="F4034" s="127">
        <v>43646</v>
      </c>
      <c r="G4034" s="129">
        <v>3194186</v>
      </c>
    </row>
    <row r="4035" spans="1:7" x14ac:dyDescent="0.35">
      <c r="A4035" s="125" t="s">
        <v>14248</v>
      </c>
      <c r="B4035" s="125" t="s">
        <v>13731</v>
      </c>
      <c r="C4035" s="125" t="s">
        <v>13732</v>
      </c>
      <c r="D4035" s="126" t="s">
        <v>14400</v>
      </c>
      <c r="E4035" s="127">
        <v>43608</v>
      </c>
      <c r="F4035" s="127">
        <v>43639</v>
      </c>
      <c r="G4035" s="129">
        <v>887274</v>
      </c>
    </row>
    <row r="4036" spans="1:7" x14ac:dyDescent="0.35">
      <c r="A4036" s="125" t="s">
        <v>14248</v>
      </c>
      <c r="B4036" s="125" t="s">
        <v>13731</v>
      </c>
      <c r="C4036" s="125" t="s">
        <v>13732</v>
      </c>
      <c r="D4036" s="126" t="s">
        <v>14401</v>
      </c>
      <c r="E4036" s="127">
        <v>43622</v>
      </c>
      <c r="F4036" s="127">
        <v>43652</v>
      </c>
      <c r="G4036" s="129">
        <v>1104163</v>
      </c>
    </row>
    <row r="4037" spans="1:7" x14ac:dyDescent="0.35">
      <c r="A4037" s="125" t="s">
        <v>14248</v>
      </c>
      <c r="B4037" s="125" t="s">
        <v>14402</v>
      </c>
      <c r="C4037" s="125" t="s">
        <v>14403</v>
      </c>
      <c r="D4037" s="126" t="s">
        <v>14404</v>
      </c>
      <c r="E4037" s="127">
        <v>44362</v>
      </c>
      <c r="F4037" s="127">
        <v>44392</v>
      </c>
      <c r="G4037" s="129">
        <v>3539237</v>
      </c>
    </row>
    <row r="4038" spans="1:7" x14ac:dyDescent="0.35">
      <c r="A4038" s="125" t="s">
        <v>14248</v>
      </c>
      <c r="B4038" s="125" t="s">
        <v>14402</v>
      </c>
      <c r="C4038" s="125" t="s">
        <v>14403</v>
      </c>
      <c r="D4038" s="126" t="s">
        <v>14405</v>
      </c>
      <c r="E4038" s="127">
        <v>44362</v>
      </c>
      <c r="F4038" s="127">
        <v>44392</v>
      </c>
      <c r="G4038" s="129">
        <v>3135036</v>
      </c>
    </row>
    <row r="4039" spans="1:7" x14ac:dyDescent="0.35">
      <c r="A4039" s="125" t="s">
        <v>14248</v>
      </c>
      <c r="B4039" s="125" t="s">
        <v>14402</v>
      </c>
      <c r="C4039" s="125" t="s">
        <v>14403</v>
      </c>
      <c r="D4039" s="126" t="s">
        <v>14406</v>
      </c>
      <c r="E4039" s="127">
        <v>44362</v>
      </c>
      <c r="F4039" s="127">
        <v>44392</v>
      </c>
      <c r="G4039" s="129">
        <v>2198468</v>
      </c>
    </row>
    <row r="4040" spans="1:7" x14ac:dyDescent="0.35">
      <c r="A4040" s="125" t="s">
        <v>14248</v>
      </c>
      <c r="B4040" s="125" t="s">
        <v>14069</v>
      </c>
      <c r="C4040" s="125" t="s">
        <v>14070</v>
      </c>
      <c r="D4040" s="126" t="s">
        <v>14407</v>
      </c>
      <c r="E4040" s="127">
        <v>43659</v>
      </c>
      <c r="F4040" s="127">
        <v>43690</v>
      </c>
      <c r="G4040" s="129">
        <v>6567799</v>
      </c>
    </row>
    <row r="4041" spans="1:7" x14ac:dyDescent="0.35">
      <c r="A4041" s="125" t="s">
        <v>14248</v>
      </c>
      <c r="B4041" s="125" t="s">
        <v>14069</v>
      </c>
      <c r="C4041" s="125" t="s">
        <v>14070</v>
      </c>
      <c r="D4041" s="126" t="s">
        <v>13889</v>
      </c>
      <c r="E4041" s="127">
        <v>43662</v>
      </c>
      <c r="F4041" s="127">
        <v>43693</v>
      </c>
      <c r="G4041" s="129">
        <v>2070306</v>
      </c>
    </row>
    <row r="4042" spans="1:7" x14ac:dyDescent="0.35">
      <c r="A4042" s="125" t="s">
        <v>14248</v>
      </c>
      <c r="B4042" s="125" t="s">
        <v>14069</v>
      </c>
      <c r="C4042" s="125" t="s">
        <v>14070</v>
      </c>
      <c r="D4042" s="126" t="s">
        <v>14408</v>
      </c>
      <c r="E4042" s="127">
        <v>43664</v>
      </c>
      <c r="F4042" s="127">
        <v>43695</v>
      </c>
      <c r="G4042" s="129">
        <v>4228551</v>
      </c>
    </row>
    <row r="4043" spans="1:7" x14ac:dyDescent="0.35">
      <c r="A4043" s="125" t="s">
        <v>14248</v>
      </c>
      <c r="B4043" s="125" t="s">
        <v>14069</v>
      </c>
      <c r="C4043" s="125" t="s">
        <v>14070</v>
      </c>
      <c r="D4043" s="126" t="s">
        <v>14409</v>
      </c>
      <c r="E4043" s="127">
        <v>43668</v>
      </c>
      <c r="F4043" s="127">
        <v>43699</v>
      </c>
      <c r="G4043" s="129">
        <v>5758211</v>
      </c>
    </row>
    <row r="4044" spans="1:7" x14ac:dyDescent="0.35">
      <c r="A4044" s="125" t="s">
        <v>14248</v>
      </c>
      <c r="B4044" s="125" t="s">
        <v>14069</v>
      </c>
      <c r="C4044" s="125" t="s">
        <v>14070</v>
      </c>
      <c r="D4044" s="126" t="s">
        <v>14410</v>
      </c>
      <c r="E4044" s="127">
        <v>43670</v>
      </c>
      <c r="F4044" s="127">
        <v>43701</v>
      </c>
      <c r="G4044" s="129">
        <v>3549096</v>
      </c>
    </row>
    <row r="4045" spans="1:7" x14ac:dyDescent="0.35">
      <c r="A4045" s="125" t="s">
        <v>14248</v>
      </c>
      <c r="B4045" s="125" t="s">
        <v>14069</v>
      </c>
      <c r="C4045" s="125" t="s">
        <v>14070</v>
      </c>
      <c r="D4045" s="126" t="s">
        <v>13932</v>
      </c>
      <c r="E4045" s="127">
        <v>43670</v>
      </c>
      <c r="F4045" s="127">
        <v>43701</v>
      </c>
      <c r="G4045" s="129">
        <v>1380204</v>
      </c>
    </row>
    <row r="4046" spans="1:7" x14ac:dyDescent="0.35">
      <c r="A4046" s="125" t="s">
        <v>14248</v>
      </c>
      <c r="B4046" s="125" t="s">
        <v>14069</v>
      </c>
      <c r="C4046" s="125" t="s">
        <v>14070</v>
      </c>
      <c r="D4046" s="126" t="s">
        <v>13723</v>
      </c>
      <c r="E4046" s="127">
        <v>43671</v>
      </c>
      <c r="F4046" s="127">
        <v>43702</v>
      </c>
      <c r="G4046" s="129">
        <v>12037745</v>
      </c>
    </row>
    <row r="4047" spans="1:7" x14ac:dyDescent="0.35">
      <c r="A4047" s="125" t="s">
        <v>14248</v>
      </c>
      <c r="B4047" s="125" t="s">
        <v>14069</v>
      </c>
      <c r="C4047" s="125" t="s">
        <v>14070</v>
      </c>
      <c r="D4047" s="126" t="s">
        <v>14411</v>
      </c>
      <c r="E4047" s="127">
        <v>43678</v>
      </c>
      <c r="F4047" s="127">
        <v>43709</v>
      </c>
      <c r="G4047" s="129">
        <v>10487382</v>
      </c>
    </row>
    <row r="4048" spans="1:7" x14ac:dyDescent="0.35">
      <c r="A4048" s="125" t="s">
        <v>14248</v>
      </c>
      <c r="B4048" s="125" t="s">
        <v>14069</v>
      </c>
      <c r="C4048" s="125" t="s">
        <v>14070</v>
      </c>
      <c r="D4048" s="126" t="s">
        <v>14412</v>
      </c>
      <c r="E4048" s="127">
        <v>43679</v>
      </c>
      <c r="F4048" s="127">
        <v>43710</v>
      </c>
      <c r="G4048" s="129">
        <v>11790886</v>
      </c>
    </row>
    <row r="4049" spans="1:7" x14ac:dyDescent="0.35">
      <c r="A4049" s="125" t="s">
        <v>14248</v>
      </c>
      <c r="B4049" s="125" t="s">
        <v>14069</v>
      </c>
      <c r="C4049" s="125" t="s">
        <v>14070</v>
      </c>
      <c r="D4049" s="126" t="s">
        <v>14413</v>
      </c>
      <c r="E4049" s="127">
        <v>43679</v>
      </c>
      <c r="F4049" s="127">
        <v>43710</v>
      </c>
      <c r="G4049" s="129">
        <v>4534956</v>
      </c>
    </row>
    <row r="4050" spans="1:7" x14ac:dyDescent="0.35">
      <c r="A4050" s="125" t="s">
        <v>14248</v>
      </c>
      <c r="B4050" s="125" t="s">
        <v>14069</v>
      </c>
      <c r="C4050" s="125" t="s">
        <v>14070</v>
      </c>
      <c r="D4050" s="126" t="s">
        <v>14414</v>
      </c>
      <c r="E4050" s="127">
        <v>43679</v>
      </c>
      <c r="F4050" s="127">
        <v>43710</v>
      </c>
      <c r="G4050" s="129">
        <v>1330911</v>
      </c>
    </row>
    <row r="4051" spans="1:7" x14ac:dyDescent="0.35">
      <c r="A4051" s="125" t="s">
        <v>14248</v>
      </c>
      <c r="B4051" s="125" t="s">
        <v>14069</v>
      </c>
      <c r="C4051" s="125" t="s">
        <v>14070</v>
      </c>
      <c r="D4051" s="126" t="s">
        <v>14415</v>
      </c>
      <c r="E4051" s="127">
        <v>43682</v>
      </c>
      <c r="F4051" s="127">
        <v>43713</v>
      </c>
      <c r="G4051" s="129">
        <v>3549096</v>
      </c>
    </row>
    <row r="4052" spans="1:7" x14ac:dyDescent="0.35">
      <c r="A4052" s="125" t="s">
        <v>14248</v>
      </c>
      <c r="B4052" s="125" t="s">
        <v>14069</v>
      </c>
      <c r="C4052" s="125" t="s">
        <v>14070</v>
      </c>
      <c r="D4052" s="126" t="s">
        <v>14416</v>
      </c>
      <c r="E4052" s="127">
        <v>43687</v>
      </c>
      <c r="F4052" s="127">
        <v>43718</v>
      </c>
      <c r="G4052" s="129">
        <v>4958876</v>
      </c>
    </row>
    <row r="4053" spans="1:7" x14ac:dyDescent="0.35">
      <c r="A4053" s="125" t="s">
        <v>14248</v>
      </c>
      <c r="B4053" s="125" t="s">
        <v>14069</v>
      </c>
      <c r="C4053" s="125" t="s">
        <v>14070</v>
      </c>
      <c r="D4053" s="126" t="s">
        <v>14417</v>
      </c>
      <c r="E4053" s="127">
        <v>43692</v>
      </c>
      <c r="F4053" s="127">
        <v>43723</v>
      </c>
      <c r="G4053" s="129">
        <v>6802434</v>
      </c>
    </row>
    <row r="4054" spans="1:7" x14ac:dyDescent="0.35">
      <c r="A4054" s="125" t="s">
        <v>14248</v>
      </c>
      <c r="B4054" s="125" t="s">
        <v>14069</v>
      </c>
      <c r="C4054" s="125" t="s">
        <v>14070</v>
      </c>
      <c r="D4054" s="126" t="s">
        <v>14418</v>
      </c>
      <c r="E4054" s="127">
        <v>43698</v>
      </c>
      <c r="F4054" s="127">
        <v>43729</v>
      </c>
      <c r="G4054" s="129">
        <v>12598995</v>
      </c>
    </row>
    <row r="4055" spans="1:7" x14ac:dyDescent="0.35">
      <c r="A4055" s="125" t="s">
        <v>14248</v>
      </c>
      <c r="B4055" s="125" t="s">
        <v>14069</v>
      </c>
      <c r="C4055" s="125" t="s">
        <v>14070</v>
      </c>
      <c r="D4055" s="126" t="s">
        <v>14419</v>
      </c>
      <c r="E4055" s="127">
        <v>43701</v>
      </c>
      <c r="F4055" s="127">
        <v>43732</v>
      </c>
      <c r="G4055" s="129">
        <v>15241198</v>
      </c>
    </row>
    <row r="4056" spans="1:7" x14ac:dyDescent="0.35">
      <c r="A4056" s="125" t="s">
        <v>14248</v>
      </c>
      <c r="B4056" s="125" t="s">
        <v>14069</v>
      </c>
      <c r="C4056" s="125" t="s">
        <v>14070</v>
      </c>
      <c r="D4056" s="126" t="s">
        <v>14420</v>
      </c>
      <c r="E4056" s="127">
        <v>43704</v>
      </c>
      <c r="F4056" s="127">
        <v>43735</v>
      </c>
      <c r="G4056" s="129">
        <v>19856403</v>
      </c>
    </row>
    <row r="4057" spans="1:7" x14ac:dyDescent="0.35">
      <c r="A4057" s="125" t="s">
        <v>14248</v>
      </c>
      <c r="B4057" s="125" t="s">
        <v>14069</v>
      </c>
      <c r="C4057" s="125" t="s">
        <v>14070</v>
      </c>
      <c r="D4057" s="126" t="s">
        <v>14421</v>
      </c>
      <c r="E4057" s="127">
        <v>43712</v>
      </c>
      <c r="F4057" s="127">
        <v>43742</v>
      </c>
      <c r="G4057" s="129">
        <v>3762000</v>
      </c>
    </row>
    <row r="4058" spans="1:7" x14ac:dyDescent="0.35">
      <c r="A4058" s="125" t="s">
        <v>14248</v>
      </c>
      <c r="B4058" s="125" t="s">
        <v>14069</v>
      </c>
      <c r="C4058" s="125" t="s">
        <v>14070</v>
      </c>
      <c r="D4058" s="126" t="s">
        <v>14422</v>
      </c>
      <c r="E4058" s="127">
        <v>43712</v>
      </c>
      <c r="F4058" s="127">
        <v>43742</v>
      </c>
      <c r="G4058" s="129">
        <v>2272013</v>
      </c>
    </row>
    <row r="4059" spans="1:7" x14ac:dyDescent="0.35">
      <c r="A4059" s="125" t="s">
        <v>14248</v>
      </c>
      <c r="B4059" s="125" t="s">
        <v>14069</v>
      </c>
      <c r="C4059" s="125" t="s">
        <v>14070</v>
      </c>
      <c r="D4059" s="126" t="s">
        <v>14423</v>
      </c>
      <c r="E4059" s="127">
        <v>43712</v>
      </c>
      <c r="F4059" s="127">
        <v>43742</v>
      </c>
      <c r="G4059" s="129">
        <v>2267478</v>
      </c>
    </row>
    <row r="4060" spans="1:7" x14ac:dyDescent="0.35">
      <c r="A4060" s="125" t="s">
        <v>14248</v>
      </c>
      <c r="B4060" s="125" t="s">
        <v>14069</v>
      </c>
      <c r="C4060" s="125" t="s">
        <v>14070</v>
      </c>
      <c r="D4060" s="126" t="s">
        <v>14424</v>
      </c>
      <c r="E4060" s="127">
        <v>43714</v>
      </c>
      <c r="F4060" s="127">
        <v>43744</v>
      </c>
      <c r="G4060" s="129">
        <v>2267478</v>
      </c>
    </row>
    <row r="4061" spans="1:7" x14ac:dyDescent="0.35">
      <c r="A4061" s="125" t="s">
        <v>14248</v>
      </c>
      <c r="B4061" s="125" t="s">
        <v>14069</v>
      </c>
      <c r="C4061" s="125" t="s">
        <v>14070</v>
      </c>
      <c r="D4061" s="126" t="s">
        <v>14425</v>
      </c>
      <c r="E4061" s="127">
        <v>43826</v>
      </c>
      <c r="F4061" s="127">
        <v>43857</v>
      </c>
      <c r="G4061" s="129">
        <v>14655944</v>
      </c>
    </row>
    <row r="4062" spans="1:7" x14ac:dyDescent="0.35">
      <c r="A4062" s="125" t="s">
        <v>14248</v>
      </c>
      <c r="B4062" s="125" t="s">
        <v>14426</v>
      </c>
      <c r="C4062" s="125" t="s">
        <v>14427</v>
      </c>
      <c r="D4062" s="126" t="s">
        <v>14428</v>
      </c>
      <c r="E4062" s="127">
        <v>44411</v>
      </c>
      <c r="F4062" s="127">
        <v>44442</v>
      </c>
      <c r="G4062" s="129">
        <v>7348991</v>
      </c>
    </row>
    <row r="4063" spans="1:7" x14ac:dyDescent="0.35">
      <c r="A4063" s="125" t="s">
        <v>14248</v>
      </c>
      <c r="B4063" s="125" t="s">
        <v>14426</v>
      </c>
      <c r="C4063" s="125" t="s">
        <v>14427</v>
      </c>
      <c r="D4063" s="126" t="s">
        <v>14429</v>
      </c>
      <c r="E4063" s="127">
        <v>44411</v>
      </c>
      <c r="F4063" s="127">
        <v>44442</v>
      </c>
      <c r="G4063" s="129">
        <v>7437718</v>
      </c>
    </row>
    <row r="4064" spans="1:7" x14ac:dyDescent="0.35">
      <c r="A4064" s="125" t="s">
        <v>14248</v>
      </c>
      <c r="B4064" s="125" t="s">
        <v>14426</v>
      </c>
      <c r="C4064" s="125" t="s">
        <v>14427</v>
      </c>
      <c r="D4064" s="126" t="s">
        <v>14293</v>
      </c>
      <c r="E4064" s="127">
        <v>44411</v>
      </c>
      <c r="F4064" s="127">
        <v>44442</v>
      </c>
      <c r="G4064" s="129">
        <v>7699567</v>
      </c>
    </row>
    <row r="4065" spans="1:7" x14ac:dyDescent="0.35">
      <c r="A4065" s="125" t="s">
        <v>14248</v>
      </c>
      <c r="B4065" s="125" t="s">
        <v>14426</v>
      </c>
      <c r="C4065" s="125" t="s">
        <v>14427</v>
      </c>
      <c r="D4065" s="126" t="s">
        <v>14430</v>
      </c>
      <c r="E4065" s="127">
        <v>44411</v>
      </c>
      <c r="F4065" s="127">
        <v>44442</v>
      </c>
      <c r="G4065" s="129">
        <v>7719284</v>
      </c>
    </row>
    <row r="4066" spans="1:7" x14ac:dyDescent="0.35">
      <c r="A4066" s="125" t="s">
        <v>14248</v>
      </c>
      <c r="B4066" s="125" t="s">
        <v>14426</v>
      </c>
      <c r="C4066" s="125" t="s">
        <v>14427</v>
      </c>
      <c r="D4066" s="126" t="s">
        <v>14431</v>
      </c>
      <c r="E4066" s="127">
        <v>44411</v>
      </c>
      <c r="F4066" s="127">
        <v>44442</v>
      </c>
      <c r="G4066" s="129">
        <v>7788294</v>
      </c>
    </row>
    <row r="4067" spans="1:7" x14ac:dyDescent="0.35">
      <c r="A4067" s="125" t="s">
        <v>14248</v>
      </c>
      <c r="B4067" s="125" t="s">
        <v>14162</v>
      </c>
      <c r="C4067" s="125" t="s">
        <v>14163</v>
      </c>
      <c r="D4067" s="126" t="s">
        <v>14432</v>
      </c>
      <c r="E4067" s="127">
        <v>44007</v>
      </c>
      <c r="F4067" s="127">
        <v>44037</v>
      </c>
      <c r="G4067" s="129">
        <v>3915717</v>
      </c>
    </row>
    <row r="4068" spans="1:7" x14ac:dyDescent="0.35">
      <c r="A4068" s="125" t="s">
        <v>14248</v>
      </c>
      <c r="B4068" s="125" t="s">
        <v>14162</v>
      </c>
      <c r="C4068" s="125" t="s">
        <v>14163</v>
      </c>
      <c r="D4068" s="126" t="s">
        <v>14433</v>
      </c>
      <c r="E4068" s="127">
        <v>44007</v>
      </c>
      <c r="F4068" s="127">
        <v>44037</v>
      </c>
      <c r="G4068" s="129">
        <v>3719650</v>
      </c>
    </row>
    <row r="4069" spans="1:7" x14ac:dyDescent="0.35">
      <c r="A4069" s="125" t="s">
        <v>14248</v>
      </c>
      <c r="B4069" s="125" t="s">
        <v>14162</v>
      </c>
      <c r="C4069" s="125" t="s">
        <v>14163</v>
      </c>
      <c r="D4069" s="126" t="s">
        <v>14434</v>
      </c>
      <c r="E4069" s="127">
        <v>44007</v>
      </c>
      <c r="F4069" s="127">
        <v>44037</v>
      </c>
      <c r="G4069" s="129">
        <v>3264971</v>
      </c>
    </row>
    <row r="4070" spans="1:7" x14ac:dyDescent="0.35">
      <c r="A4070" s="125" t="s">
        <v>14248</v>
      </c>
      <c r="B4070" s="125" t="s">
        <v>14162</v>
      </c>
      <c r="C4070" s="125" t="s">
        <v>14163</v>
      </c>
      <c r="D4070" s="126" t="s">
        <v>14435</v>
      </c>
      <c r="E4070" s="127">
        <v>44007</v>
      </c>
      <c r="F4070" s="127">
        <v>44037</v>
      </c>
      <c r="G4070" s="129">
        <v>1843558</v>
      </c>
    </row>
    <row r="4071" spans="1:7" x14ac:dyDescent="0.35">
      <c r="A4071" s="125" t="s">
        <v>14248</v>
      </c>
      <c r="B4071" s="125" t="s">
        <v>14162</v>
      </c>
      <c r="C4071" s="125" t="s">
        <v>14163</v>
      </c>
      <c r="D4071" s="126" t="s">
        <v>14436</v>
      </c>
      <c r="E4071" s="127">
        <v>44007</v>
      </c>
      <c r="F4071" s="127">
        <v>44037</v>
      </c>
      <c r="G4071" s="129">
        <v>1952003</v>
      </c>
    </row>
    <row r="4072" spans="1:7" x14ac:dyDescent="0.35">
      <c r="A4072" s="125" t="s">
        <v>14248</v>
      </c>
      <c r="B4072" s="125" t="s">
        <v>14162</v>
      </c>
      <c r="C4072" s="125" t="s">
        <v>14163</v>
      </c>
      <c r="D4072" s="126" t="s">
        <v>14437</v>
      </c>
      <c r="E4072" s="127">
        <v>44007</v>
      </c>
      <c r="F4072" s="127">
        <v>44037</v>
      </c>
      <c r="G4072" s="129">
        <v>921779</v>
      </c>
    </row>
    <row r="4073" spans="1:7" x14ac:dyDescent="0.35">
      <c r="A4073" s="125" t="s">
        <v>14248</v>
      </c>
      <c r="B4073" s="125" t="s">
        <v>14162</v>
      </c>
      <c r="C4073" s="125" t="s">
        <v>14163</v>
      </c>
      <c r="D4073" s="126" t="s">
        <v>14438</v>
      </c>
      <c r="E4073" s="127">
        <v>44007</v>
      </c>
      <c r="F4073" s="127">
        <v>44037</v>
      </c>
      <c r="G4073" s="129">
        <v>1355557</v>
      </c>
    </row>
    <row r="4074" spans="1:7" x14ac:dyDescent="0.35">
      <c r="A4074" s="125" t="s">
        <v>14248</v>
      </c>
      <c r="B4074" s="125" t="s">
        <v>14162</v>
      </c>
      <c r="C4074" s="125" t="s">
        <v>14163</v>
      </c>
      <c r="D4074" s="126" t="s">
        <v>14439</v>
      </c>
      <c r="E4074" s="127">
        <v>44007</v>
      </c>
      <c r="F4074" s="127">
        <v>44037</v>
      </c>
      <c r="G4074" s="129">
        <v>1635670</v>
      </c>
    </row>
    <row r="4075" spans="1:7" x14ac:dyDescent="0.35">
      <c r="A4075" s="125" t="s">
        <v>14248</v>
      </c>
      <c r="B4075" s="125" t="s">
        <v>14162</v>
      </c>
      <c r="C4075" s="125" t="s">
        <v>14163</v>
      </c>
      <c r="D4075" s="126" t="s">
        <v>14440</v>
      </c>
      <c r="E4075" s="127">
        <v>44007</v>
      </c>
      <c r="F4075" s="127">
        <v>44037</v>
      </c>
      <c r="G4075" s="129">
        <v>1572447</v>
      </c>
    </row>
    <row r="4076" spans="1:7" x14ac:dyDescent="0.35">
      <c r="A4076" s="125" t="s">
        <v>14248</v>
      </c>
      <c r="B4076" s="125" t="s">
        <v>14162</v>
      </c>
      <c r="C4076" s="125" t="s">
        <v>14163</v>
      </c>
      <c r="D4076" s="126" t="s">
        <v>14441</v>
      </c>
      <c r="E4076" s="127">
        <v>44018</v>
      </c>
      <c r="F4076" s="127">
        <v>44049</v>
      </c>
      <c r="G4076" s="129">
        <v>2300760</v>
      </c>
    </row>
    <row r="4077" spans="1:7" x14ac:dyDescent="0.35">
      <c r="A4077" s="125" t="s">
        <v>14248</v>
      </c>
      <c r="B4077" s="125" t="s">
        <v>14162</v>
      </c>
      <c r="C4077" s="125" t="s">
        <v>14163</v>
      </c>
      <c r="D4077" s="126" t="s">
        <v>14442</v>
      </c>
      <c r="E4077" s="127">
        <v>44018</v>
      </c>
      <c r="F4077" s="127">
        <v>44049</v>
      </c>
      <c r="G4077" s="129">
        <v>2683895</v>
      </c>
    </row>
    <row r="4078" spans="1:7" x14ac:dyDescent="0.35">
      <c r="A4078" s="125" t="s">
        <v>14248</v>
      </c>
      <c r="B4078" s="125" t="s">
        <v>14162</v>
      </c>
      <c r="C4078" s="125" t="s">
        <v>14163</v>
      </c>
      <c r="D4078" s="126" t="s">
        <v>14443</v>
      </c>
      <c r="E4078" s="127">
        <v>44018</v>
      </c>
      <c r="F4078" s="127">
        <v>44049</v>
      </c>
      <c r="G4078" s="129">
        <v>6403437</v>
      </c>
    </row>
    <row r="4079" spans="1:7" x14ac:dyDescent="0.35">
      <c r="A4079" s="125" t="s">
        <v>14248</v>
      </c>
      <c r="B4079" s="125" t="s">
        <v>14162</v>
      </c>
      <c r="C4079" s="125" t="s">
        <v>14163</v>
      </c>
      <c r="D4079" s="126" t="s">
        <v>14444</v>
      </c>
      <c r="E4079" s="127">
        <v>44018</v>
      </c>
      <c r="F4079" s="127">
        <v>44049</v>
      </c>
      <c r="G4079" s="129">
        <v>4175117</v>
      </c>
    </row>
    <row r="4080" spans="1:7" x14ac:dyDescent="0.35">
      <c r="A4080" s="125" t="s">
        <v>14248</v>
      </c>
      <c r="B4080" s="125" t="s">
        <v>14162</v>
      </c>
      <c r="C4080" s="125" t="s">
        <v>14163</v>
      </c>
      <c r="D4080" s="126" t="s">
        <v>14445</v>
      </c>
      <c r="E4080" s="127">
        <v>44018</v>
      </c>
      <c r="F4080" s="127">
        <v>44049</v>
      </c>
      <c r="G4080" s="129">
        <v>3632894</v>
      </c>
    </row>
    <row r="4081" spans="1:7" x14ac:dyDescent="0.35">
      <c r="A4081" s="125" t="s">
        <v>14248</v>
      </c>
      <c r="B4081" s="125" t="s">
        <v>14162</v>
      </c>
      <c r="C4081" s="125" t="s">
        <v>14163</v>
      </c>
      <c r="D4081" s="126" t="s">
        <v>14446</v>
      </c>
      <c r="E4081" s="127">
        <v>44018</v>
      </c>
      <c r="F4081" s="127">
        <v>44049</v>
      </c>
      <c r="G4081" s="129">
        <v>5262166</v>
      </c>
    </row>
    <row r="4082" spans="1:7" x14ac:dyDescent="0.35">
      <c r="A4082" s="125" t="s">
        <v>14248</v>
      </c>
      <c r="B4082" s="125" t="s">
        <v>14162</v>
      </c>
      <c r="C4082" s="125" t="s">
        <v>14163</v>
      </c>
      <c r="D4082" s="126" t="s">
        <v>14447</v>
      </c>
      <c r="E4082" s="127">
        <v>44018</v>
      </c>
      <c r="F4082" s="127">
        <v>44049</v>
      </c>
      <c r="G4082" s="129">
        <v>3069850</v>
      </c>
    </row>
    <row r="4083" spans="1:7" x14ac:dyDescent="0.35">
      <c r="A4083" s="125" t="s">
        <v>14248</v>
      </c>
      <c r="B4083" s="125" t="s">
        <v>14162</v>
      </c>
      <c r="C4083" s="125" t="s">
        <v>14163</v>
      </c>
      <c r="D4083" s="126" t="s">
        <v>14448</v>
      </c>
      <c r="E4083" s="127">
        <v>44018</v>
      </c>
      <c r="F4083" s="127">
        <v>44049</v>
      </c>
      <c r="G4083" s="129">
        <v>4048454</v>
      </c>
    </row>
    <row r="4084" spans="1:7" x14ac:dyDescent="0.35">
      <c r="A4084" s="125" t="s">
        <v>14248</v>
      </c>
      <c r="B4084" s="125" t="s">
        <v>14162</v>
      </c>
      <c r="C4084" s="125" t="s">
        <v>14163</v>
      </c>
      <c r="D4084" s="126" t="s">
        <v>14449</v>
      </c>
      <c r="E4084" s="127">
        <v>44018</v>
      </c>
      <c r="F4084" s="127">
        <v>44049</v>
      </c>
      <c r="G4084" s="129">
        <v>4142584</v>
      </c>
    </row>
    <row r="4085" spans="1:7" x14ac:dyDescent="0.35">
      <c r="A4085" s="125" t="s">
        <v>14248</v>
      </c>
      <c r="B4085" s="125" t="s">
        <v>14162</v>
      </c>
      <c r="C4085" s="125" t="s">
        <v>14163</v>
      </c>
      <c r="D4085" s="126" t="s">
        <v>14450</v>
      </c>
      <c r="E4085" s="127">
        <v>44018</v>
      </c>
      <c r="F4085" s="127">
        <v>44049</v>
      </c>
      <c r="G4085" s="129">
        <v>498845</v>
      </c>
    </row>
    <row r="4086" spans="1:7" x14ac:dyDescent="0.35">
      <c r="A4086" s="125" t="s">
        <v>14248</v>
      </c>
      <c r="B4086" s="125" t="s">
        <v>14162</v>
      </c>
      <c r="C4086" s="125" t="s">
        <v>14163</v>
      </c>
      <c r="D4086" s="126" t="s">
        <v>14451</v>
      </c>
      <c r="E4086" s="127">
        <v>44018</v>
      </c>
      <c r="F4086" s="127">
        <v>44049</v>
      </c>
      <c r="G4086" s="129">
        <v>507955</v>
      </c>
    </row>
    <row r="4087" spans="1:7" x14ac:dyDescent="0.35">
      <c r="A4087" s="125" t="s">
        <v>14248</v>
      </c>
      <c r="B4087" s="125" t="s">
        <v>14162</v>
      </c>
      <c r="C4087" s="125" t="s">
        <v>14163</v>
      </c>
      <c r="D4087" s="126" t="s">
        <v>12872</v>
      </c>
      <c r="E4087" s="127">
        <v>44036</v>
      </c>
      <c r="F4087" s="127">
        <v>44067</v>
      </c>
      <c r="G4087" s="129">
        <v>3144893</v>
      </c>
    </row>
    <row r="4088" spans="1:7" x14ac:dyDescent="0.35">
      <c r="A4088" s="125" t="s">
        <v>14248</v>
      </c>
      <c r="B4088" s="125" t="s">
        <v>14162</v>
      </c>
      <c r="C4088" s="125" t="s">
        <v>14163</v>
      </c>
      <c r="D4088" s="126" t="s">
        <v>14452</v>
      </c>
      <c r="E4088" s="127">
        <v>44036</v>
      </c>
      <c r="F4088" s="127">
        <v>44067</v>
      </c>
      <c r="G4088" s="129">
        <v>5282790</v>
      </c>
    </row>
    <row r="4089" spans="1:7" x14ac:dyDescent="0.35">
      <c r="A4089" s="125" t="s">
        <v>14248</v>
      </c>
      <c r="B4089" s="125" t="s">
        <v>14162</v>
      </c>
      <c r="C4089" s="125" t="s">
        <v>14163</v>
      </c>
      <c r="D4089" s="126" t="s">
        <v>14453</v>
      </c>
      <c r="E4089" s="127">
        <v>44036</v>
      </c>
      <c r="F4089" s="127">
        <v>44067</v>
      </c>
      <c r="G4089" s="129">
        <v>3910335</v>
      </c>
    </row>
    <row r="4090" spans="1:7" x14ac:dyDescent="0.35">
      <c r="A4090" s="125" t="s">
        <v>14248</v>
      </c>
      <c r="B4090" s="125" t="s">
        <v>14162</v>
      </c>
      <c r="C4090" s="125" t="s">
        <v>14163</v>
      </c>
      <c r="D4090" s="126" t="s">
        <v>14454</v>
      </c>
      <c r="E4090" s="127">
        <v>44036</v>
      </c>
      <c r="F4090" s="127">
        <v>44067</v>
      </c>
      <c r="G4090" s="129">
        <v>4481365</v>
      </c>
    </row>
    <row r="4091" spans="1:7" x14ac:dyDescent="0.35">
      <c r="A4091" s="125" t="s">
        <v>14248</v>
      </c>
      <c r="B4091" s="125" t="s">
        <v>14162</v>
      </c>
      <c r="C4091" s="125" t="s">
        <v>14163</v>
      </c>
      <c r="D4091" s="126" t="s">
        <v>14455</v>
      </c>
      <c r="E4091" s="127">
        <v>44036</v>
      </c>
      <c r="F4091" s="127">
        <v>44067</v>
      </c>
      <c r="G4091" s="129">
        <v>3307560</v>
      </c>
    </row>
    <row r="4092" spans="1:7" x14ac:dyDescent="0.35">
      <c r="A4092" s="125" t="s">
        <v>14248</v>
      </c>
      <c r="B4092" s="125" t="s">
        <v>14162</v>
      </c>
      <c r="C4092" s="125" t="s">
        <v>14163</v>
      </c>
      <c r="D4092" s="126" t="s">
        <v>14456</v>
      </c>
      <c r="E4092" s="127">
        <v>44036</v>
      </c>
      <c r="F4092" s="127">
        <v>44067</v>
      </c>
      <c r="G4092" s="129">
        <v>4771562</v>
      </c>
    </row>
    <row r="4093" spans="1:7" x14ac:dyDescent="0.35">
      <c r="A4093" s="125" t="s">
        <v>14248</v>
      </c>
      <c r="B4093" s="125" t="s">
        <v>14162</v>
      </c>
      <c r="C4093" s="125" t="s">
        <v>14163</v>
      </c>
      <c r="D4093" s="126" t="s">
        <v>14457</v>
      </c>
      <c r="E4093" s="127">
        <v>44036</v>
      </c>
      <c r="F4093" s="127">
        <v>44067</v>
      </c>
      <c r="G4093" s="129">
        <v>5114898</v>
      </c>
    </row>
    <row r="4094" spans="1:7" x14ac:dyDescent="0.35">
      <c r="A4094" s="125" t="s">
        <v>14248</v>
      </c>
      <c r="B4094" s="125" t="s">
        <v>14162</v>
      </c>
      <c r="C4094" s="125" t="s">
        <v>14163</v>
      </c>
      <c r="D4094" s="126" t="s">
        <v>14458</v>
      </c>
      <c r="E4094" s="127">
        <v>44036</v>
      </c>
      <c r="F4094" s="127">
        <v>44067</v>
      </c>
      <c r="G4094" s="129">
        <v>2099882</v>
      </c>
    </row>
    <row r="4095" spans="1:7" x14ac:dyDescent="0.35">
      <c r="A4095" s="125" t="s">
        <v>14248</v>
      </c>
      <c r="B4095" s="125" t="s">
        <v>14162</v>
      </c>
      <c r="C4095" s="125" t="s">
        <v>14163</v>
      </c>
      <c r="D4095" s="126" t="s">
        <v>14459</v>
      </c>
      <c r="E4095" s="127">
        <v>44036</v>
      </c>
      <c r="F4095" s="127">
        <v>44067</v>
      </c>
      <c r="G4095" s="129">
        <v>650668</v>
      </c>
    </row>
    <row r="4096" spans="1:7" x14ac:dyDescent="0.35">
      <c r="A4096" s="125" t="s">
        <v>14248</v>
      </c>
      <c r="B4096" s="125" t="s">
        <v>14162</v>
      </c>
      <c r="C4096" s="125" t="s">
        <v>14163</v>
      </c>
      <c r="D4096" s="126" t="s">
        <v>14460</v>
      </c>
      <c r="E4096" s="127">
        <v>44049</v>
      </c>
      <c r="F4096" s="127">
        <v>44080</v>
      </c>
      <c r="G4096" s="129">
        <v>2385781</v>
      </c>
    </row>
    <row r="4097" spans="1:7" x14ac:dyDescent="0.35">
      <c r="A4097" s="125" t="s">
        <v>14248</v>
      </c>
      <c r="B4097" s="125" t="s">
        <v>14162</v>
      </c>
      <c r="C4097" s="125" t="s">
        <v>14163</v>
      </c>
      <c r="D4097" s="126" t="s">
        <v>14461</v>
      </c>
      <c r="E4097" s="127">
        <v>44049</v>
      </c>
      <c r="F4097" s="127">
        <v>44080</v>
      </c>
      <c r="G4097" s="129">
        <v>4392006</v>
      </c>
    </row>
    <row r="4098" spans="1:7" x14ac:dyDescent="0.35">
      <c r="A4098" s="125" t="s">
        <v>14248</v>
      </c>
      <c r="B4098" s="125" t="s">
        <v>14162</v>
      </c>
      <c r="C4098" s="125" t="s">
        <v>14163</v>
      </c>
      <c r="D4098" s="126" t="s">
        <v>14462</v>
      </c>
      <c r="E4098" s="127">
        <v>44049</v>
      </c>
      <c r="F4098" s="127">
        <v>44080</v>
      </c>
      <c r="G4098" s="129">
        <v>2685414</v>
      </c>
    </row>
    <row r="4099" spans="1:7" x14ac:dyDescent="0.35">
      <c r="A4099" s="125" t="s">
        <v>14248</v>
      </c>
      <c r="B4099" s="125" t="s">
        <v>14162</v>
      </c>
      <c r="C4099" s="125" t="s">
        <v>14163</v>
      </c>
      <c r="D4099" s="126" t="s">
        <v>13031</v>
      </c>
      <c r="E4099" s="127">
        <v>44049</v>
      </c>
      <c r="F4099" s="127">
        <v>44080</v>
      </c>
      <c r="G4099" s="129">
        <v>2873782</v>
      </c>
    </row>
    <row r="4100" spans="1:7" x14ac:dyDescent="0.35">
      <c r="A4100" s="125" t="s">
        <v>14248</v>
      </c>
      <c r="B4100" s="125" t="s">
        <v>14162</v>
      </c>
      <c r="C4100" s="125" t="s">
        <v>14163</v>
      </c>
      <c r="D4100" s="126" t="s">
        <v>13032</v>
      </c>
      <c r="E4100" s="127">
        <v>44049</v>
      </c>
      <c r="F4100" s="127">
        <v>44080</v>
      </c>
      <c r="G4100" s="129">
        <v>2733474</v>
      </c>
    </row>
    <row r="4101" spans="1:7" x14ac:dyDescent="0.35">
      <c r="A4101" s="125" t="s">
        <v>14248</v>
      </c>
      <c r="B4101" s="125" t="s">
        <v>14162</v>
      </c>
      <c r="C4101" s="125" t="s">
        <v>14163</v>
      </c>
      <c r="D4101" s="126" t="s">
        <v>13033</v>
      </c>
      <c r="E4101" s="127">
        <v>44049</v>
      </c>
      <c r="F4101" s="127">
        <v>44080</v>
      </c>
      <c r="G4101" s="129">
        <v>2796066</v>
      </c>
    </row>
    <row r="4102" spans="1:7" x14ac:dyDescent="0.35">
      <c r="A4102" s="125" t="s">
        <v>14248</v>
      </c>
      <c r="B4102" s="125" t="s">
        <v>14162</v>
      </c>
      <c r="C4102" s="125" t="s">
        <v>14163</v>
      </c>
      <c r="D4102" s="126" t="s">
        <v>13034</v>
      </c>
      <c r="E4102" s="127">
        <v>44049</v>
      </c>
      <c r="F4102" s="127">
        <v>44080</v>
      </c>
      <c r="G4102" s="129">
        <v>4013120</v>
      </c>
    </row>
    <row r="4103" spans="1:7" x14ac:dyDescent="0.35">
      <c r="A4103" s="125" t="s">
        <v>14248</v>
      </c>
      <c r="B4103" s="125" t="s">
        <v>14162</v>
      </c>
      <c r="C4103" s="125" t="s">
        <v>14163</v>
      </c>
      <c r="D4103" s="126" t="s">
        <v>13035</v>
      </c>
      <c r="E4103" s="127">
        <v>44049</v>
      </c>
      <c r="F4103" s="127">
        <v>44080</v>
      </c>
      <c r="G4103" s="129">
        <v>1183032</v>
      </c>
    </row>
    <row r="4104" spans="1:7" x14ac:dyDescent="0.35">
      <c r="A4104" s="125" t="s">
        <v>14248</v>
      </c>
      <c r="B4104" s="125" t="s">
        <v>14162</v>
      </c>
      <c r="C4104" s="125" t="s">
        <v>14163</v>
      </c>
      <c r="D4104" s="126" t="s">
        <v>14463</v>
      </c>
      <c r="E4104" s="127">
        <v>44055</v>
      </c>
      <c r="F4104" s="127">
        <v>44086</v>
      </c>
      <c r="G4104" s="129">
        <v>3304416</v>
      </c>
    </row>
    <row r="4105" spans="1:7" x14ac:dyDescent="0.35">
      <c r="A4105" s="125" t="s">
        <v>14248</v>
      </c>
      <c r="B4105" s="125" t="s">
        <v>14162</v>
      </c>
      <c r="C4105" s="125" t="s">
        <v>14163</v>
      </c>
      <c r="D4105" s="126" t="s">
        <v>14464</v>
      </c>
      <c r="E4105" s="127">
        <v>44056</v>
      </c>
      <c r="F4105" s="127">
        <v>44087</v>
      </c>
      <c r="G4105" s="129">
        <v>2711115</v>
      </c>
    </row>
    <row r="4106" spans="1:7" x14ac:dyDescent="0.35">
      <c r="A4106" s="125" t="s">
        <v>14248</v>
      </c>
      <c r="B4106" s="125" t="s">
        <v>14162</v>
      </c>
      <c r="C4106" s="125" t="s">
        <v>14163</v>
      </c>
      <c r="D4106" s="126" t="s">
        <v>14465</v>
      </c>
      <c r="E4106" s="127">
        <v>44056</v>
      </c>
      <c r="F4106" s="127">
        <v>44087</v>
      </c>
      <c r="G4106" s="129">
        <v>2168892</v>
      </c>
    </row>
    <row r="4107" spans="1:7" x14ac:dyDescent="0.35">
      <c r="A4107" s="125" t="s">
        <v>14248</v>
      </c>
      <c r="B4107" s="125" t="s">
        <v>14162</v>
      </c>
      <c r="C4107" s="125" t="s">
        <v>14163</v>
      </c>
      <c r="D4107" s="126" t="s">
        <v>14466</v>
      </c>
      <c r="E4107" s="127">
        <v>44056</v>
      </c>
      <c r="F4107" s="127">
        <v>44087</v>
      </c>
      <c r="G4107" s="129">
        <v>2267359</v>
      </c>
    </row>
    <row r="4108" spans="1:7" x14ac:dyDescent="0.35">
      <c r="A4108" s="125" t="s">
        <v>14248</v>
      </c>
      <c r="B4108" s="125" t="s">
        <v>14162</v>
      </c>
      <c r="C4108" s="125" t="s">
        <v>14163</v>
      </c>
      <c r="D4108" s="126" t="s">
        <v>14467</v>
      </c>
      <c r="E4108" s="127">
        <v>44056</v>
      </c>
      <c r="F4108" s="127">
        <v>44087</v>
      </c>
      <c r="G4108" s="129">
        <v>2711115</v>
      </c>
    </row>
    <row r="4109" spans="1:7" x14ac:dyDescent="0.35">
      <c r="A4109" s="125" t="s">
        <v>14248</v>
      </c>
      <c r="B4109" s="125" t="s">
        <v>14162</v>
      </c>
      <c r="C4109" s="125" t="s">
        <v>14163</v>
      </c>
      <c r="D4109" s="126" t="s">
        <v>14468</v>
      </c>
      <c r="E4109" s="127">
        <v>44056</v>
      </c>
      <c r="F4109" s="127">
        <v>44087</v>
      </c>
      <c r="G4109" s="129">
        <v>2711115</v>
      </c>
    </row>
    <row r="4110" spans="1:7" x14ac:dyDescent="0.35">
      <c r="A4110" s="125" t="s">
        <v>14248</v>
      </c>
      <c r="B4110" s="125" t="s">
        <v>14162</v>
      </c>
      <c r="C4110" s="125" t="s">
        <v>14163</v>
      </c>
      <c r="D4110" s="126" t="s">
        <v>14469</v>
      </c>
      <c r="E4110" s="127">
        <v>44056</v>
      </c>
      <c r="F4110" s="127">
        <v>44087</v>
      </c>
      <c r="G4110" s="129">
        <v>1753115</v>
      </c>
    </row>
    <row r="4111" spans="1:7" x14ac:dyDescent="0.35">
      <c r="A4111" s="125" t="s">
        <v>14248</v>
      </c>
      <c r="B4111" s="125" t="s">
        <v>14162</v>
      </c>
      <c r="C4111" s="125" t="s">
        <v>14163</v>
      </c>
      <c r="D4111" s="126" t="s">
        <v>14470</v>
      </c>
      <c r="E4111" s="127">
        <v>44064</v>
      </c>
      <c r="F4111" s="127">
        <v>44095</v>
      </c>
      <c r="G4111" s="129">
        <v>985860</v>
      </c>
    </row>
    <row r="4112" spans="1:7" x14ac:dyDescent="0.35">
      <c r="A4112" s="125" t="s">
        <v>14248</v>
      </c>
      <c r="B4112" s="125" t="s">
        <v>14162</v>
      </c>
      <c r="C4112" s="125" t="s">
        <v>14163</v>
      </c>
      <c r="D4112" s="126" t="s">
        <v>14471</v>
      </c>
      <c r="E4112" s="127">
        <v>44064</v>
      </c>
      <c r="F4112" s="127">
        <v>44095</v>
      </c>
      <c r="G4112" s="129">
        <v>3253338</v>
      </c>
    </row>
    <row r="4113" spans="1:7" x14ac:dyDescent="0.35">
      <c r="A4113" s="125" t="s">
        <v>14248</v>
      </c>
      <c r="B4113" s="125" t="s">
        <v>14162</v>
      </c>
      <c r="C4113" s="125" t="s">
        <v>14163</v>
      </c>
      <c r="D4113" s="126" t="s">
        <v>14472</v>
      </c>
      <c r="E4113" s="127">
        <v>44077</v>
      </c>
      <c r="F4113" s="127">
        <v>44107</v>
      </c>
      <c r="G4113" s="129">
        <v>402504</v>
      </c>
    </row>
    <row r="4114" spans="1:7" x14ac:dyDescent="0.35">
      <c r="A4114" s="125" t="s">
        <v>14248</v>
      </c>
      <c r="B4114" s="125" t="s">
        <v>14162</v>
      </c>
      <c r="C4114" s="125" t="s">
        <v>14163</v>
      </c>
      <c r="D4114" s="126" t="s">
        <v>14473</v>
      </c>
      <c r="E4114" s="127">
        <v>44083</v>
      </c>
      <c r="F4114" s="127">
        <v>44113</v>
      </c>
      <c r="G4114" s="129">
        <v>374635</v>
      </c>
    </row>
    <row r="4115" spans="1:7" x14ac:dyDescent="0.35">
      <c r="A4115" s="125" t="s">
        <v>14248</v>
      </c>
      <c r="B4115" s="125" t="s">
        <v>14162</v>
      </c>
      <c r="C4115" s="125" t="s">
        <v>14163</v>
      </c>
      <c r="D4115" s="126" t="s">
        <v>14474</v>
      </c>
      <c r="E4115" s="127">
        <v>44083</v>
      </c>
      <c r="F4115" s="127">
        <v>44113</v>
      </c>
      <c r="G4115" s="129">
        <v>611538</v>
      </c>
    </row>
    <row r="4116" spans="1:7" x14ac:dyDescent="0.35">
      <c r="A4116" s="125" t="s">
        <v>14248</v>
      </c>
      <c r="B4116" s="125" t="s">
        <v>14162</v>
      </c>
      <c r="C4116" s="125" t="s">
        <v>14163</v>
      </c>
      <c r="D4116" s="126" t="s">
        <v>14475</v>
      </c>
      <c r="E4116" s="127">
        <v>44105</v>
      </c>
      <c r="F4116" s="127">
        <v>44136</v>
      </c>
      <c r="G4116" s="129">
        <v>9604293</v>
      </c>
    </row>
    <row r="4117" spans="1:7" x14ac:dyDescent="0.35">
      <c r="A4117" s="125" t="s">
        <v>14248</v>
      </c>
      <c r="B4117" s="125" t="s">
        <v>14162</v>
      </c>
      <c r="C4117" s="125" t="s">
        <v>14163</v>
      </c>
      <c r="D4117" s="126" t="s">
        <v>11152</v>
      </c>
      <c r="E4117" s="127">
        <v>44107</v>
      </c>
      <c r="F4117" s="127">
        <v>44138</v>
      </c>
      <c r="G4117" s="129">
        <v>1116599</v>
      </c>
    </row>
    <row r="4118" spans="1:7" x14ac:dyDescent="0.35">
      <c r="A4118" s="125" t="s">
        <v>14248</v>
      </c>
      <c r="B4118" s="125" t="s">
        <v>14162</v>
      </c>
      <c r="C4118" s="125" t="s">
        <v>14163</v>
      </c>
      <c r="D4118" s="126" t="s">
        <v>14476</v>
      </c>
      <c r="E4118" s="127">
        <v>44107</v>
      </c>
      <c r="F4118" s="127">
        <v>44138</v>
      </c>
      <c r="G4118" s="129">
        <v>4813363</v>
      </c>
    </row>
    <row r="4119" spans="1:7" x14ac:dyDescent="0.35">
      <c r="A4119" s="125" t="s">
        <v>14248</v>
      </c>
      <c r="B4119" s="125" t="s">
        <v>14162</v>
      </c>
      <c r="C4119" s="125" t="s">
        <v>14163</v>
      </c>
      <c r="D4119" s="126" t="s">
        <v>14477</v>
      </c>
      <c r="E4119" s="127">
        <v>44107</v>
      </c>
      <c r="F4119" s="127">
        <v>44138</v>
      </c>
      <c r="G4119" s="129">
        <v>3274633</v>
      </c>
    </row>
    <row r="4120" spans="1:7" x14ac:dyDescent="0.35">
      <c r="A4120" s="125" t="s">
        <v>14248</v>
      </c>
      <c r="B4120" s="125" t="s">
        <v>14162</v>
      </c>
      <c r="C4120" s="125" t="s">
        <v>14163</v>
      </c>
      <c r="D4120" s="126" t="s">
        <v>14478</v>
      </c>
      <c r="E4120" s="127">
        <v>44107</v>
      </c>
      <c r="F4120" s="127">
        <v>44138</v>
      </c>
      <c r="G4120" s="129">
        <v>4169399</v>
      </c>
    </row>
    <row r="4121" spans="1:7" x14ac:dyDescent="0.35">
      <c r="A4121" s="125" t="s">
        <v>14248</v>
      </c>
      <c r="B4121" s="125" t="s">
        <v>14162</v>
      </c>
      <c r="C4121" s="125" t="s">
        <v>14163</v>
      </c>
      <c r="D4121" s="126" t="s">
        <v>11169</v>
      </c>
      <c r="E4121" s="127">
        <v>44107</v>
      </c>
      <c r="F4121" s="127">
        <v>44138</v>
      </c>
      <c r="G4121" s="129">
        <v>2978875</v>
      </c>
    </row>
    <row r="4122" spans="1:7" x14ac:dyDescent="0.35">
      <c r="A4122" s="125" t="s">
        <v>14248</v>
      </c>
      <c r="B4122" s="125" t="s">
        <v>14162</v>
      </c>
      <c r="C4122" s="125" t="s">
        <v>14163</v>
      </c>
      <c r="D4122" s="126" t="s">
        <v>14479</v>
      </c>
      <c r="E4122" s="127">
        <v>44107</v>
      </c>
      <c r="F4122" s="127">
        <v>44138</v>
      </c>
      <c r="G4122" s="129">
        <v>2376711</v>
      </c>
    </row>
    <row r="4123" spans="1:7" x14ac:dyDescent="0.35">
      <c r="A4123" s="125" t="s">
        <v>14248</v>
      </c>
      <c r="B4123" s="125" t="s">
        <v>14162</v>
      </c>
      <c r="C4123" s="125" t="s">
        <v>14163</v>
      </c>
      <c r="D4123" s="126" t="s">
        <v>14480</v>
      </c>
      <c r="E4123" s="127">
        <v>44107</v>
      </c>
      <c r="F4123" s="127">
        <v>44138</v>
      </c>
      <c r="G4123" s="129">
        <v>2840854</v>
      </c>
    </row>
    <row r="4124" spans="1:7" x14ac:dyDescent="0.35">
      <c r="A4124" s="125" t="s">
        <v>14248</v>
      </c>
      <c r="B4124" s="125" t="s">
        <v>14162</v>
      </c>
      <c r="C4124" s="125" t="s">
        <v>14163</v>
      </c>
      <c r="D4124" s="126" t="s">
        <v>14481</v>
      </c>
      <c r="E4124" s="127">
        <v>44107</v>
      </c>
      <c r="F4124" s="127">
        <v>44138</v>
      </c>
      <c r="G4124" s="129">
        <v>3664047</v>
      </c>
    </row>
    <row r="4125" spans="1:7" x14ac:dyDescent="0.35">
      <c r="A4125" s="125" t="s">
        <v>14248</v>
      </c>
      <c r="B4125" s="125" t="s">
        <v>14162</v>
      </c>
      <c r="C4125" s="125" t="s">
        <v>14163</v>
      </c>
      <c r="D4125" s="126" t="s">
        <v>11170</v>
      </c>
      <c r="E4125" s="127">
        <v>44112</v>
      </c>
      <c r="F4125" s="127">
        <v>44143</v>
      </c>
      <c r="G4125" s="129">
        <v>30005888</v>
      </c>
    </row>
    <row r="4126" spans="1:7" x14ac:dyDescent="0.35">
      <c r="A4126" s="125" t="s">
        <v>14248</v>
      </c>
      <c r="B4126" s="125" t="s">
        <v>14162</v>
      </c>
      <c r="C4126" s="125" t="s">
        <v>14163</v>
      </c>
      <c r="D4126" s="126" t="s">
        <v>14482</v>
      </c>
      <c r="E4126" s="127">
        <v>44118</v>
      </c>
      <c r="F4126" s="127">
        <v>44149</v>
      </c>
      <c r="G4126" s="129">
        <v>610797</v>
      </c>
    </row>
    <row r="4127" spans="1:7" x14ac:dyDescent="0.35">
      <c r="A4127" s="125" t="s">
        <v>14248</v>
      </c>
      <c r="B4127" s="125" t="s">
        <v>14162</v>
      </c>
      <c r="C4127" s="125" t="s">
        <v>14163</v>
      </c>
      <c r="D4127" s="126" t="s">
        <v>11360</v>
      </c>
      <c r="E4127" s="127">
        <v>44140</v>
      </c>
      <c r="F4127" s="127">
        <v>44170</v>
      </c>
      <c r="G4127" s="129">
        <v>7306011</v>
      </c>
    </row>
    <row r="4128" spans="1:7" x14ac:dyDescent="0.35">
      <c r="A4128" s="125" t="s">
        <v>14248</v>
      </c>
      <c r="B4128" s="125" t="s">
        <v>14162</v>
      </c>
      <c r="C4128" s="125" t="s">
        <v>14163</v>
      </c>
      <c r="D4128" s="126" t="s">
        <v>14483</v>
      </c>
      <c r="E4128" s="127">
        <v>44140</v>
      </c>
      <c r="F4128" s="127">
        <v>44170</v>
      </c>
      <c r="G4128" s="129">
        <v>7232757</v>
      </c>
    </row>
    <row r="4129" spans="1:7" x14ac:dyDescent="0.35">
      <c r="A4129" s="125" t="s">
        <v>14248</v>
      </c>
      <c r="B4129" s="125" t="s">
        <v>14162</v>
      </c>
      <c r="C4129" s="125" t="s">
        <v>14163</v>
      </c>
      <c r="D4129" s="126" t="s">
        <v>14484</v>
      </c>
      <c r="E4129" s="127">
        <v>44160</v>
      </c>
      <c r="F4129" s="127">
        <v>44190</v>
      </c>
      <c r="G4129" s="129">
        <v>6189229</v>
      </c>
    </row>
    <row r="4130" spans="1:7" x14ac:dyDescent="0.35">
      <c r="A4130" s="125" t="s">
        <v>14248</v>
      </c>
      <c r="B4130" s="125" t="s">
        <v>14162</v>
      </c>
      <c r="C4130" s="125" t="s">
        <v>14163</v>
      </c>
      <c r="D4130" s="126" t="s">
        <v>14485</v>
      </c>
      <c r="E4130" s="127">
        <v>44160</v>
      </c>
      <c r="F4130" s="127">
        <v>44190</v>
      </c>
      <c r="G4130" s="129">
        <v>3941665</v>
      </c>
    </row>
    <row r="4131" spans="1:7" x14ac:dyDescent="0.35">
      <c r="A4131" s="125" t="s">
        <v>14248</v>
      </c>
      <c r="B4131" s="125" t="s">
        <v>14162</v>
      </c>
      <c r="C4131" s="125" t="s">
        <v>14163</v>
      </c>
      <c r="D4131" s="126" t="s">
        <v>14486</v>
      </c>
      <c r="E4131" s="127">
        <v>44160</v>
      </c>
      <c r="F4131" s="127">
        <v>44190</v>
      </c>
      <c r="G4131" s="129">
        <v>3705059</v>
      </c>
    </row>
    <row r="4132" spans="1:7" x14ac:dyDescent="0.35">
      <c r="A4132" s="125" t="s">
        <v>14248</v>
      </c>
      <c r="B4132" s="125" t="s">
        <v>14162</v>
      </c>
      <c r="C4132" s="125" t="s">
        <v>14163</v>
      </c>
      <c r="D4132" s="126" t="s">
        <v>14487</v>
      </c>
      <c r="E4132" s="127">
        <v>44160</v>
      </c>
      <c r="F4132" s="127">
        <v>44190</v>
      </c>
      <c r="G4132" s="129">
        <v>4271692</v>
      </c>
    </row>
    <row r="4133" spans="1:7" x14ac:dyDescent="0.35">
      <c r="A4133" s="125" t="s">
        <v>14248</v>
      </c>
      <c r="B4133" s="125" t="s">
        <v>14162</v>
      </c>
      <c r="C4133" s="125" t="s">
        <v>14163</v>
      </c>
      <c r="D4133" s="126" t="s">
        <v>14122</v>
      </c>
      <c r="E4133" s="127">
        <v>44160</v>
      </c>
      <c r="F4133" s="127">
        <v>44190</v>
      </c>
      <c r="G4133" s="129">
        <v>4047862</v>
      </c>
    </row>
    <row r="4134" spans="1:7" x14ac:dyDescent="0.35">
      <c r="A4134" s="125" t="s">
        <v>14248</v>
      </c>
      <c r="B4134" s="125" t="s">
        <v>14162</v>
      </c>
      <c r="C4134" s="125" t="s">
        <v>14163</v>
      </c>
      <c r="D4134" s="126" t="s">
        <v>14488</v>
      </c>
      <c r="E4134" s="127">
        <v>44160</v>
      </c>
      <c r="F4134" s="127">
        <v>44190</v>
      </c>
      <c r="G4134" s="129">
        <v>4571038</v>
      </c>
    </row>
    <row r="4135" spans="1:7" x14ac:dyDescent="0.35">
      <c r="A4135" s="125" t="s">
        <v>14248</v>
      </c>
      <c r="B4135" s="125" t="s">
        <v>14162</v>
      </c>
      <c r="C4135" s="125" t="s">
        <v>14163</v>
      </c>
      <c r="D4135" s="126" t="s">
        <v>14489</v>
      </c>
      <c r="E4135" s="127">
        <v>44160</v>
      </c>
      <c r="F4135" s="127">
        <v>44190</v>
      </c>
      <c r="G4135" s="129">
        <v>3559743</v>
      </c>
    </row>
    <row r="4136" spans="1:7" x14ac:dyDescent="0.35">
      <c r="A4136" s="125" t="s">
        <v>14248</v>
      </c>
      <c r="B4136" s="125" t="s">
        <v>14162</v>
      </c>
      <c r="C4136" s="125" t="s">
        <v>14163</v>
      </c>
      <c r="D4136" s="126" t="s">
        <v>13487</v>
      </c>
      <c r="E4136" s="127">
        <v>44160</v>
      </c>
      <c r="F4136" s="127">
        <v>44190</v>
      </c>
      <c r="G4136" s="129">
        <v>5902344</v>
      </c>
    </row>
    <row r="4137" spans="1:7" x14ac:dyDescent="0.35">
      <c r="A4137" s="125" t="s">
        <v>14248</v>
      </c>
      <c r="B4137" s="125" t="s">
        <v>14162</v>
      </c>
      <c r="C4137" s="125" t="s">
        <v>14163</v>
      </c>
      <c r="D4137" s="126" t="s">
        <v>14490</v>
      </c>
      <c r="E4137" s="127">
        <v>44160</v>
      </c>
      <c r="F4137" s="127">
        <v>44190</v>
      </c>
      <c r="G4137" s="129">
        <v>2990409</v>
      </c>
    </row>
    <row r="4138" spans="1:7" x14ac:dyDescent="0.35">
      <c r="A4138" s="125" t="s">
        <v>14248</v>
      </c>
      <c r="B4138" s="125" t="s">
        <v>14162</v>
      </c>
      <c r="C4138" s="125" t="s">
        <v>14163</v>
      </c>
      <c r="D4138" s="126" t="s">
        <v>14491</v>
      </c>
      <c r="E4138" s="127">
        <v>44160</v>
      </c>
      <c r="F4138" s="127">
        <v>44190</v>
      </c>
      <c r="G4138" s="129">
        <v>1429694</v>
      </c>
    </row>
    <row r="4139" spans="1:7" x14ac:dyDescent="0.35">
      <c r="A4139" s="125" t="s">
        <v>14248</v>
      </c>
      <c r="B4139" s="125" t="s">
        <v>14162</v>
      </c>
      <c r="C4139" s="125" t="s">
        <v>14163</v>
      </c>
      <c r="D4139" s="126" t="s">
        <v>14492</v>
      </c>
      <c r="E4139" s="127">
        <v>44160</v>
      </c>
      <c r="F4139" s="127">
        <v>44190</v>
      </c>
      <c r="G4139" s="129">
        <v>3737198</v>
      </c>
    </row>
    <row r="4140" spans="1:7" x14ac:dyDescent="0.35">
      <c r="A4140" s="125" t="s">
        <v>14248</v>
      </c>
      <c r="B4140" s="125" t="s">
        <v>14162</v>
      </c>
      <c r="C4140" s="125" t="s">
        <v>14163</v>
      </c>
      <c r="D4140" s="126" t="s">
        <v>14493</v>
      </c>
      <c r="E4140" s="127">
        <v>44160</v>
      </c>
      <c r="F4140" s="127">
        <v>44190</v>
      </c>
      <c r="G4140" s="129">
        <v>3567236</v>
      </c>
    </row>
    <row r="4141" spans="1:7" x14ac:dyDescent="0.35">
      <c r="A4141" s="125" t="s">
        <v>14248</v>
      </c>
      <c r="B4141" s="125" t="s">
        <v>14162</v>
      </c>
      <c r="C4141" s="125" t="s">
        <v>14163</v>
      </c>
      <c r="D4141" s="126" t="s">
        <v>14494</v>
      </c>
      <c r="E4141" s="127">
        <v>44160</v>
      </c>
      <c r="F4141" s="127">
        <v>44190</v>
      </c>
      <c r="G4141" s="129">
        <v>4269562</v>
      </c>
    </row>
    <row r="4142" spans="1:7" x14ac:dyDescent="0.35">
      <c r="A4142" s="125" t="s">
        <v>14248</v>
      </c>
      <c r="B4142" s="125" t="s">
        <v>14162</v>
      </c>
      <c r="C4142" s="125" t="s">
        <v>14163</v>
      </c>
      <c r="D4142" s="126" t="s">
        <v>14495</v>
      </c>
      <c r="E4142" s="127">
        <v>44161</v>
      </c>
      <c r="F4142" s="127">
        <v>44191</v>
      </c>
      <c r="G4142" s="129">
        <v>4498676</v>
      </c>
    </row>
    <row r="4143" spans="1:7" x14ac:dyDescent="0.35">
      <c r="A4143" s="125" t="s">
        <v>14248</v>
      </c>
      <c r="B4143" s="125" t="s">
        <v>14162</v>
      </c>
      <c r="C4143" s="125" t="s">
        <v>14163</v>
      </c>
      <c r="D4143" s="126" t="s">
        <v>13488</v>
      </c>
      <c r="E4143" s="127">
        <v>44161</v>
      </c>
      <c r="F4143" s="127">
        <v>44191</v>
      </c>
      <c r="G4143" s="129">
        <v>2142234</v>
      </c>
    </row>
    <row r="4144" spans="1:7" x14ac:dyDescent="0.35">
      <c r="A4144" s="125" t="s">
        <v>14248</v>
      </c>
      <c r="B4144" s="125" t="s">
        <v>14162</v>
      </c>
      <c r="C4144" s="125" t="s">
        <v>14163</v>
      </c>
      <c r="D4144" s="126" t="s">
        <v>14496</v>
      </c>
      <c r="E4144" s="127">
        <v>44161</v>
      </c>
      <c r="F4144" s="127">
        <v>44191</v>
      </c>
      <c r="G4144" s="129">
        <v>4258915</v>
      </c>
    </row>
    <row r="4145" spans="1:7" x14ac:dyDescent="0.35">
      <c r="A4145" s="125" t="s">
        <v>14248</v>
      </c>
      <c r="B4145" s="125" t="s">
        <v>14162</v>
      </c>
      <c r="C4145" s="125" t="s">
        <v>14163</v>
      </c>
      <c r="D4145" s="126" t="s">
        <v>11285</v>
      </c>
      <c r="E4145" s="127">
        <v>44161</v>
      </c>
      <c r="F4145" s="127">
        <v>44191</v>
      </c>
      <c r="G4145" s="129">
        <v>2918146</v>
      </c>
    </row>
    <row r="4146" spans="1:7" x14ac:dyDescent="0.35">
      <c r="A4146" s="125" t="s">
        <v>14248</v>
      </c>
      <c r="B4146" s="125" t="s">
        <v>14162</v>
      </c>
      <c r="C4146" s="125" t="s">
        <v>14163</v>
      </c>
      <c r="D4146" s="126" t="s">
        <v>13489</v>
      </c>
      <c r="E4146" s="127">
        <v>44161</v>
      </c>
      <c r="F4146" s="127">
        <v>44191</v>
      </c>
      <c r="G4146" s="129">
        <v>1428511</v>
      </c>
    </row>
    <row r="4147" spans="1:7" x14ac:dyDescent="0.35">
      <c r="A4147" s="125" t="s">
        <v>14248</v>
      </c>
      <c r="B4147" s="125" t="s">
        <v>14162</v>
      </c>
      <c r="C4147" s="125" t="s">
        <v>14163</v>
      </c>
      <c r="D4147" s="126" t="s">
        <v>14497</v>
      </c>
      <c r="E4147" s="127">
        <v>44161</v>
      </c>
      <c r="F4147" s="127">
        <v>44191</v>
      </c>
      <c r="G4147" s="129">
        <v>3588530</v>
      </c>
    </row>
    <row r="4148" spans="1:7" x14ac:dyDescent="0.35">
      <c r="A4148" s="125" t="s">
        <v>14248</v>
      </c>
      <c r="B4148" s="125" t="s">
        <v>14162</v>
      </c>
      <c r="C4148" s="125" t="s">
        <v>14163</v>
      </c>
      <c r="D4148" s="126" t="s">
        <v>14498</v>
      </c>
      <c r="E4148" s="127">
        <v>44161</v>
      </c>
      <c r="F4148" s="127">
        <v>44191</v>
      </c>
      <c r="G4148" s="129">
        <v>5215988</v>
      </c>
    </row>
    <row r="4149" spans="1:7" x14ac:dyDescent="0.35">
      <c r="A4149" s="125" t="s">
        <v>14248</v>
      </c>
      <c r="B4149" s="125" t="s">
        <v>14162</v>
      </c>
      <c r="C4149" s="125" t="s">
        <v>14163</v>
      </c>
      <c r="D4149" s="126" t="s">
        <v>13490</v>
      </c>
      <c r="E4149" s="127">
        <v>44161</v>
      </c>
      <c r="F4149" s="127">
        <v>44191</v>
      </c>
      <c r="G4149" s="129">
        <v>2602670</v>
      </c>
    </row>
    <row r="4150" spans="1:7" x14ac:dyDescent="0.35">
      <c r="A4150" s="125" t="s">
        <v>14248</v>
      </c>
      <c r="B4150" s="125" t="s">
        <v>14162</v>
      </c>
      <c r="C4150" s="125" t="s">
        <v>14163</v>
      </c>
      <c r="D4150" s="126" t="s">
        <v>14499</v>
      </c>
      <c r="E4150" s="127">
        <v>44161</v>
      </c>
      <c r="F4150" s="127">
        <v>44191</v>
      </c>
      <c r="G4150" s="129">
        <v>3943440</v>
      </c>
    </row>
    <row r="4151" spans="1:7" x14ac:dyDescent="0.35">
      <c r="A4151" s="125" t="s">
        <v>14248</v>
      </c>
      <c r="B4151" s="125" t="s">
        <v>14162</v>
      </c>
      <c r="C4151" s="125" t="s">
        <v>14163</v>
      </c>
      <c r="D4151" s="126" t="s">
        <v>14500</v>
      </c>
      <c r="E4151" s="127">
        <v>44161</v>
      </c>
      <c r="F4151" s="127">
        <v>44191</v>
      </c>
      <c r="G4151" s="129">
        <v>2678779</v>
      </c>
    </row>
    <row r="4152" spans="1:7" x14ac:dyDescent="0.35">
      <c r="A4152" s="125" t="s">
        <v>14248</v>
      </c>
      <c r="B4152" s="125" t="s">
        <v>14162</v>
      </c>
      <c r="C4152" s="125" t="s">
        <v>14163</v>
      </c>
      <c r="D4152" s="126" t="s">
        <v>13491</v>
      </c>
      <c r="E4152" s="127">
        <v>44161</v>
      </c>
      <c r="F4152" s="127">
        <v>44191</v>
      </c>
      <c r="G4152" s="129">
        <v>2611543</v>
      </c>
    </row>
    <row r="4153" spans="1:7" x14ac:dyDescent="0.35">
      <c r="A4153" s="125" t="s">
        <v>14248</v>
      </c>
      <c r="B4153" s="125" t="s">
        <v>14162</v>
      </c>
      <c r="C4153" s="125" t="s">
        <v>14163</v>
      </c>
      <c r="D4153" s="126" t="s">
        <v>14501</v>
      </c>
      <c r="E4153" s="127">
        <v>44161</v>
      </c>
      <c r="F4153" s="127">
        <v>44191</v>
      </c>
      <c r="G4153" s="129">
        <v>2866289</v>
      </c>
    </row>
    <row r="4154" spans="1:7" x14ac:dyDescent="0.35">
      <c r="A4154" s="125" t="s">
        <v>14248</v>
      </c>
      <c r="B4154" s="125" t="s">
        <v>14162</v>
      </c>
      <c r="C4154" s="125" t="s">
        <v>14163</v>
      </c>
      <c r="D4154" s="126" t="s">
        <v>14502</v>
      </c>
      <c r="E4154" s="127">
        <v>44161</v>
      </c>
      <c r="F4154" s="127">
        <v>44191</v>
      </c>
      <c r="G4154" s="129">
        <v>7673146</v>
      </c>
    </row>
    <row r="4155" spans="1:7" x14ac:dyDescent="0.35">
      <c r="A4155" s="125" t="s">
        <v>14248</v>
      </c>
      <c r="B4155" s="125" t="s">
        <v>14162</v>
      </c>
      <c r="C4155" s="125" t="s">
        <v>14163</v>
      </c>
      <c r="D4155" s="126" t="s">
        <v>10976</v>
      </c>
      <c r="E4155" s="127">
        <v>44161</v>
      </c>
      <c r="F4155" s="127">
        <v>44191</v>
      </c>
      <c r="G4155" s="129">
        <v>2142234</v>
      </c>
    </row>
    <row r="4156" spans="1:7" x14ac:dyDescent="0.35">
      <c r="A4156" s="125" t="s">
        <v>14248</v>
      </c>
      <c r="B4156" s="125" t="s">
        <v>14162</v>
      </c>
      <c r="C4156" s="125" t="s">
        <v>14163</v>
      </c>
      <c r="D4156" s="126" t="s">
        <v>14235</v>
      </c>
      <c r="E4156" s="127">
        <v>44163</v>
      </c>
      <c r="F4156" s="127">
        <v>44193</v>
      </c>
      <c r="G4156" s="129">
        <v>2384065</v>
      </c>
    </row>
    <row r="4157" spans="1:7" x14ac:dyDescent="0.35">
      <c r="A4157" s="125" t="s">
        <v>14248</v>
      </c>
      <c r="B4157" s="125" t="s">
        <v>14162</v>
      </c>
      <c r="C4157" s="125" t="s">
        <v>14163</v>
      </c>
      <c r="D4157" s="126" t="s">
        <v>13492</v>
      </c>
      <c r="E4157" s="127">
        <v>44163</v>
      </c>
      <c r="F4157" s="127">
        <v>44193</v>
      </c>
      <c r="G4157" s="129">
        <v>2957580</v>
      </c>
    </row>
    <row r="4158" spans="1:7" x14ac:dyDescent="0.35">
      <c r="A4158" s="125" t="s">
        <v>14248</v>
      </c>
      <c r="B4158" s="125" t="s">
        <v>14162</v>
      </c>
      <c r="C4158" s="125" t="s">
        <v>14163</v>
      </c>
      <c r="D4158" s="126" t="s">
        <v>14503</v>
      </c>
      <c r="E4158" s="127">
        <v>44163</v>
      </c>
      <c r="F4158" s="127">
        <v>44193</v>
      </c>
      <c r="G4158" s="129">
        <v>2972368</v>
      </c>
    </row>
    <row r="4159" spans="1:7" x14ac:dyDescent="0.35">
      <c r="A4159" s="125" t="s">
        <v>14248</v>
      </c>
      <c r="B4159" s="125" t="s">
        <v>14162</v>
      </c>
      <c r="C4159" s="125" t="s">
        <v>14163</v>
      </c>
      <c r="D4159" s="126" t="s">
        <v>13493</v>
      </c>
      <c r="E4159" s="127">
        <v>44163</v>
      </c>
      <c r="F4159" s="127">
        <v>44193</v>
      </c>
      <c r="G4159" s="129">
        <v>2366064</v>
      </c>
    </row>
    <row r="4160" spans="1:7" x14ac:dyDescent="0.35">
      <c r="A4160" s="125" t="s">
        <v>14248</v>
      </c>
      <c r="B4160" s="125" t="s">
        <v>14162</v>
      </c>
      <c r="C4160" s="125" t="s">
        <v>14163</v>
      </c>
      <c r="D4160" s="126" t="s">
        <v>14504</v>
      </c>
      <c r="E4160" s="127">
        <v>44163</v>
      </c>
      <c r="F4160" s="127">
        <v>44193</v>
      </c>
      <c r="G4160" s="129">
        <v>5495184</v>
      </c>
    </row>
    <row r="4161" spans="1:7" x14ac:dyDescent="0.35">
      <c r="A4161" s="125" t="s">
        <v>14248</v>
      </c>
      <c r="B4161" s="125" t="s">
        <v>14162</v>
      </c>
      <c r="C4161" s="125" t="s">
        <v>14163</v>
      </c>
      <c r="D4161" s="126" t="s">
        <v>13439</v>
      </c>
      <c r="E4161" s="127">
        <v>44163</v>
      </c>
      <c r="F4161" s="127">
        <v>44193</v>
      </c>
      <c r="G4161" s="129">
        <v>1824630</v>
      </c>
    </row>
    <row r="4162" spans="1:7" x14ac:dyDescent="0.35">
      <c r="A4162" s="125" t="s">
        <v>14248</v>
      </c>
      <c r="B4162" s="125" t="s">
        <v>14162</v>
      </c>
      <c r="C4162" s="125" t="s">
        <v>14163</v>
      </c>
      <c r="D4162" s="126" t="s">
        <v>14175</v>
      </c>
      <c r="E4162" s="127">
        <v>44163</v>
      </c>
      <c r="F4162" s="127">
        <v>44193</v>
      </c>
      <c r="G4162" s="129">
        <v>2376711</v>
      </c>
    </row>
    <row r="4163" spans="1:7" x14ac:dyDescent="0.35">
      <c r="A4163" s="125" t="s">
        <v>14248</v>
      </c>
      <c r="B4163" s="125" t="s">
        <v>14162</v>
      </c>
      <c r="C4163" s="125" t="s">
        <v>14163</v>
      </c>
      <c r="D4163" s="126" t="s">
        <v>13494</v>
      </c>
      <c r="E4163" s="127">
        <v>44163</v>
      </c>
      <c r="F4163" s="127">
        <v>44193</v>
      </c>
      <c r="G4163" s="129">
        <v>4771405</v>
      </c>
    </row>
    <row r="4164" spans="1:7" x14ac:dyDescent="0.35">
      <c r="A4164" s="125" t="s">
        <v>14248</v>
      </c>
      <c r="B4164" s="125" t="s">
        <v>14162</v>
      </c>
      <c r="C4164" s="125" t="s">
        <v>14163</v>
      </c>
      <c r="D4164" s="126" t="s">
        <v>14176</v>
      </c>
      <c r="E4164" s="127">
        <v>44163</v>
      </c>
      <c r="F4164" s="127">
        <v>44193</v>
      </c>
      <c r="G4164" s="129">
        <v>2983134</v>
      </c>
    </row>
    <row r="4165" spans="1:7" x14ac:dyDescent="0.35">
      <c r="A4165" s="125" t="s">
        <v>14248</v>
      </c>
      <c r="B4165" s="125" t="s">
        <v>14162</v>
      </c>
      <c r="C4165" s="125" t="s">
        <v>14163</v>
      </c>
      <c r="D4165" s="126" t="s">
        <v>13495</v>
      </c>
      <c r="E4165" s="127">
        <v>44163</v>
      </c>
      <c r="F4165" s="127">
        <v>44193</v>
      </c>
      <c r="G4165" s="129">
        <v>1301335</v>
      </c>
    </row>
    <row r="4166" spans="1:7" x14ac:dyDescent="0.35">
      <c r="A4166" s="125" t="s">
        <v>14248</v>
      </c>
      <c r="B4166" s="125" t="s">
        <v>14162</v>
      </c>
      <c r="C4166" s="125" t="s">
        <v>14163</v>
      </c>
      <c r="D4166" s="126" t="s">
        <v>14177</v>
      </c>
      <c r="E4166" s="127">
        <v>44163</v>
      </c>
      <c r="F4166" s="127">
        <v>44193</v>
      </c>
      <c r="G4166" s="129">
        <v>1191905</v>
      </c>
    </row>
    <row r="4167" spans="1:7" x14ac:dyDescent="0.35">
      <c r="A4167" s="125" t="s">
        <v>14248</v>
      </c>
      <c r="B4167" s="125" t="s">
        <v>14162</v>
      </c>
      <c r="C4167" s="125" t="s">
        <v>14163</v>
      </c>
      <c r="D4167" s="126" t="s">
        <v>14505</v>
      </c>
      <c r="E4167" s="127">
        <v>44163</v>
      </c>
      <c r="F4167" s="127">
        <v>44193</v>
      </c>
      <c r="G4167" s="129">
        <v>650668</v>
      </c>
    </row>
    <row r="4168" spans="1:7" x14ac:dyDescent="0.35">
      <c r="A4168" s="125" t="s">
        <v>14248</v>
      </c>
      <c r="B4168" s="125" t="s">
        <v>14162</v>
      </c>
      <c r="C4168" s="125" t="s">
        <v>14163</v>
      </c>
      <c r="D4168" s="126" t="s">
        <v>12914</v>
      </c>
      <c r="E4168" s="127">
        <v>44163</v>
      </c>
      <c r="F4168" s="127">
        <v>44193</v>
      </c>
      <c r="G4168" s="129">
        <v>1782731</v>
      </c>
    </row>
    <row r="4169" spans="1:7" x14ac:dyDescent="0.35">
      <c r="A4169" s="125" t="s">
        <v>14248</v>
      </c>
      <c r="B4169" s="125" t="s">
        <v>14162</v>
      </c>
      <c r="C4169" s="125" t="s">
        <v>14163</v>
      </c>
      <c r="D4169" s="126" t="s">
        <v>14506</v>
      </c>
      <c r="E4169" s="127">
        <v>44208</v>
      </c>
      <c r="F4169" s="127">
        <v>44239</v>
      </c>
      <c r="G4169" s="129">
        <v>13710128</v>
      </c>
    </row>
    <row r="4170" spans="1:7" x14ac:dyDescent="0.35">
      <c r="A4170" s="125" t="s">
        <v>14248</v>
      </c>
      <c r="B4170" s="125" t="s">
        <v>14162</v>
      </c>
      <c r="C4170" s="125" t="s">
        <v>14163</v>
      </c>
      <c r="D4170" s="126" t="s">
        <v>14507</v>
      </c>
      <c r="E4170" s="127">
        <v>44237</v>
      </c>
      <c r="F4170" s="127">
        <v>44265</v>
      </c>
      <c r="G4170" s="129">
        <v>14569494</v>
      </c>
    </row>
    <row r="4171" spans="1:7" x14ac:dyDescent="0.35">
      <c r="A4171" s="125" t="s">
        <v>14248</v>
      </c>
      <c r="B4171" s="125" t="s">
        <v>14162</v>
      </c>
      <c r="C4171" s="125" t="s">
        <v>14163</v>
      </c>
      <c r="D4171" s="126" t="s">
        <v>14508</v>
      </c>
      <c r="E4171" s="127">
        <v>44257</v>
      </c>
      <c r="F4171" s="127">
        <v>44288</v>
      </c>
      <c r="G4171" s="129">
        <v>14593581</v>
      </c>
    </row>
    <row r="4172" spans="1:7" x14ac:dyDescent="0.35">
      <c r="A4172" s="125" t="s">
        <v>14248</v>
      </c>
      <c r="B4172" s="125" t="s">
        <v>14162</v>
      </c>
      <c r="C4172" s="125" t="s">
        <v>14163</v>
      </c>
      <c r="D4172" s="126" t="s">
        <v>14509</v>
      </c>
      <c r="E4172" s="127">
        <v>44261</v>
      </c>
      <c r="F4172" s="127">
        <v>44292</v>
      </c>
      <c r="G4172" s="129">
        <v>25887599</v>
      </c>
    </row>
    <row r="4173" spans="1:7" x14ac:dyDescent="0.35">
      <c r="A4173" s="125" t="s">
        <v>14248</v>
      </c>
      <c r="B4173" s="125" t="s">
        <v>14162</v>
      </c>
      <c r="C4173" s="125" t="s">
        <v>14163</v>
      </c>
      <c r="D4173" s="126" t="s">
        <v>14510</v>
      </c>
      <c r="E4173" s="127">
        <v>44272</v>
      </c>
      <c r="F4173" s="127">
        <v>44303</v>
      </c>
      <c r="G4173" s="129">
        <v>12118585</v>
      </c>
    </row>
    <row r="4174" spans="1:7" x14ac:dyDescent="0.35">
      <c r="A4174" s="125" t="s">
        <v>14248</v>
      </c>
      <c r="B4174" s="125" t="s">
        <v>14162</v>
      </c>
      <c r="C4174" s="125" t="s">
        <v>14163</v>
      </c>
      <c r="D4174" s="126" t="s">
        <v>14511</v>
      </c>
      <c r="E4174" s="127">
        <v>44287</v>
      </c>
      <c r="F4174" s="127">
        <v>44287</v>
      </c>
      <c r="G4174" s="129">
        <v>13644050</v>
      </c>
    </row>
    <row r="4175" spans="1:7" x14ac:dyDescent="0.35">
      <c r="A4175" s="125" t="s">
        <v>14248</v>
      </c>
      <c r="B4175" s="125" t="s">
        <v>14162</v>
      </c>
      <c r="C4175" s="125" t="s">
        <v>14163</v>
      </c>
      <c r="D4175" s="126" t="s">
        <v>14512</v>
      </c>
      <c r="E4175" s="127">
        <v>44293</v>
      </c>
      <c r="F4175" s="127">
        <v>44323</v>
      </c>
      <c r="G4175" s="129">
        <v>11420902</v>
      </c>
    </row>
    <row r="4176" spans="1:7" x14ac:dyDescent="0.35">
      <c r="A4176" s="125" t="s">
        <v>14248</v>
      </c>
      <c r="B4176" s="125" t="s">
        <v>14162</v>
      </c>
      <c r="C4176" s="125" t="s">
        <v>14163</v>
      </c>
      <c r="D4176" s="126" t="s">
        <v>14513</v>
      </c>
      <c r="E4176" s="127">
        <v>44322</v>
      </c>
      <c r="F4176" s="127">
        <v>44353</v>
      </c>
      <c r="G4176" s="129">
        <v>11420902</v>
      </c>
    </row>
    <row r="4177" spans="1:7" x14ac:dyDescent="0.35">
      <c r="A4177" s="125" t="s">
        <v>14248</v>
      </c>
      <c r="B4177" s="125" t="s">
        <v>14162</v>
      </c>
      <c r="C4177" s="125" t="s">
        <v>14163</v>
      </c>
      <c r="D4177" s="126" t="s">
        <v>14514</v>
      </c>
      <c r="E4177" s="127">
        <v>44355</v>
      </c>
      <c r="F4177" s="127">
        <v>44385</v>
      </c>
      <c r="G4177" s="129">
        <v>11865650</v>
      </c>
    </row>
    <row r="4178" spans="1:7" x14ac:dyDescent="0.35">
      <c r="A4178" s="125" t="s">
        <v>14248</v>
      </c>
      <c r="B4178" s="125" t="s">
        <v>14162</v>
      </c>
      <c r="C4178" s="125" t="s">
        <v>14163</v>
      </c>
      <c r="D4178" s="126" t="s">
        <v>14515</v>
      </c>
      <c r="E4178" s="127">
        <v>44389</v>
      </c>
      <c r="F4178" s="127">
        <v>44420</v>
      </c>
      <c r="G4178" s="129">
        <v>12348442</v>
      </c>
    </row>
    <row r="4179" spans="1:7" x14ac:dyDescent="0.35">
      <c r="A4179" s="125" t="s">
        <v>14248</v>
      </c>
      <c r="B4179" s="125" t="s">
        <v>14162</v>
      </c>
      <c r="C4179" s="125" t="s">
        <v>14163</v>
      </c>
      <c r="D4179" s="126" t="s">
        <v>14516</v>
      </c>
      <c r="E4179" s="127">
        <v>44414</v>
      </c>
      <c r="F4179" s="127">
        <v>44445</v>
      </c>
      <c r="G4179" s="129">
        <v>11577369</v>
      </c>
    </row>
    <row r="4180" spans="1:7" x14ac:dyDescent="0.35">
      <c r="A4180" s="125" t="s">
        <v>14248</v>
      </c>
      <c r="B4180" s="125" t="s">
        <v>14517</v>
      </c>
      <c r="C4180" s="125" t="s">
        <v>14518</v>
      </c>
      <c r="D4180" s="126" t="s">
        <v>14519</v>
      </c>
      <c r="E4180" s="127">
        <v>44176</v>
      </c>
      <c r="F4180" s="127">
        <v>44207</v>
      </c>
      <c r="G4180" s="129">
        <v>669328</v>
      </c>
    </row>
    <row r="4181" spans="1:7" x14ac:dyDescent="0.35">
      <c r="A4181" s="125" t="s">
        <v>14248</v>
      </c>
      <c r="B4181" s="125" t="s">
        <v>14517</v>
      </c>
      <c r="C4181" s="125" t="s">
        <v>14518</v>
      </c>
      <c r="D4181" s="126" t="s">
        <v>14520</v>
      </c>
      <c r="E4181" s="127">
        <v>44176</v>
      </c>
      <c r="F4181" s="127">
        <v>44207</v>
      </c>
      <c r="G4181" s="129">
        <v>13837961</v>
      </c>
    </row>
    <row r="4182" spans="1:7" x14ac:dyDescent="0.35">
      <c r="A4182" s="125" t="s">
        <v>14248</v>
      </c>
      <c r="B4182" s="125" t="s">
        <v>14517</v>
      </c>
      <c r="C4182" s="125" t="s">
        <v>14518</v>
      </c>
      <c r="D4182" s="126" t="s">
        <v>14521</v>
      </c>
      <c r="E4182" s="127">
        <v>44196</v>
      </c>
      <c r="F4182" s="127">
        <v>44228</v>
      </c>
      <c r="G4182" s="129">
        <v>131918487</v>
      </c>
    </row>
    <row r="4183" spans="1:7" x14ac:dyDescent="0.35">
      <c r="A4183" s="125" t="s">
        <v>14248</v>
      </c>
      <c r="B4183" s="125" t="s">
        <v>14522</v>
      </c>
      <c r="C4183" s="125" t="s">
        <v>14523</v>
      </c>
      <c r="D4183" s="126" t="s">
        <v>12901</v>
      </c>
      <c r="E4183" s="127">
        <v>44412</v>
      </c>
      <c r="F4183" s="127">
        <v>44443</v>
      </c>
      <c r="G4183" s="129">
        <v>7305122</v>
      </c>
    </row>
    <row r="4184" spans="1:7" x14ac:dyDescent="0.35">
      <c r="A4184" s="125" t="s">
        <v>14248</v>
      </c>
      <c r="B4184" s="125" t="s">
        <v>14522</v>
      </c>
      <c r="C4184" s="125" t="s">
        <v>14523</v>
      </c>
      <c r="D4184" s="126" t="s">
        <v>11269</v>
      </c>
      <c r="E4184" s="127">
        <v>44412</v>
      </c>
      <c r="F4184" s="127">
        <v>44443</v>
      </c>
      <c r="G4184" s="129">
        <v>6308970</v>
      </c>
    </row>
    <row r="4185" spans="1:7" x14ac:dyDescent="0.35">
      <c r="A4185" s="125" t="s">
        <v>14248</v>
      </c>
      <c r="B4185" s="125" t="s">
        <v>14522</v>
      </c>
      <c r="C4185" s="125" t="s">
        <v>14523</v>
      </c>
      <c r="D4185" s="126" t="s">
        <v>12902</v>
      </c>
      <c r="E4185" s="127">
        <v>44412</v>
      </c>
      <c r="F4185" s="127">
        <v>44443</v>
      </c>
      <c r="G4185" s="129">
        <v>7305122</v>
      </c>
    </row>
    <row r="4186" spans="1:7" x14ac:dyDescent="0.35">
      <c r="A4186" s="125" t="s">
        <v>14248</v>
      </c>
      <c r="B4186" s="125" t="s">
        <v>14522</v>
      </c>
      <c r="C4186" s="125" t="s">
        <v>14523</v>
      </c>
      <c r="D4186" s="126" t="s">
        <v>12903</v>
      </c>
      <c r="E4186" s="127">
        <v>44412</v>
      </c>
      <c r="F4186" s="127">
        <v>44443</v>
      </c>
      <c r="G4186" s="129">
        <v>6973072</v>
      </c>
    </row>
    <row r="4187" spans="1:7" x14ac:dyDescent="0.35">
      <c r="A4187" s="125" t="s">
        <v>14248</v>
      </c>
      <c r="B4187" s="125" t="s">
        <v>14522</v>
      </c>
      <c r="C4187" s="125" t="s">
        <v>14523</v>
      </c>
      <c r="D4187" s="126" t="s">
        <v>14524</v>
      </c>
      <c r="E4187" s="127">
        <v>44412</v>
      </c>
      <c r="F4187" s="127">
        <v>44443</v>
      </c>
      <c r="G4187" s="129">
        <v>6308970</v>
      </c>
    </row>
    <row r="4188" spans="1:7" x14ac:dyDescent="0.35">
      <c r="A4188" s="125" t="s">
        <v>14248</v>
      </c>
      <c r="B4188" s="125" t="s">
        <v>14522</v>
      </c>
      <c r="C4188" s="125" t="s">
        <v>14523</v>
      </c>
      <c r="D4188" s="126" t="s">
        <v>14519</v>
      </c>
      <c r="E4188" s="127">
        <v>44412</v>
      </c>
      <c r="F4188" s="127">
        <v>44443</v>
      </c>
      <c r="G4188" s="129">
        <v>6308970</v>
      </c>
    </row>
    <row r="4189" spans="1:7" x14ac:dyDescent="0.35">
      <c r="A4189" s="125" t="s">
        <v>14248</v>
      </c>
      <c r="B4189" s="125" t="s">
        <v>14525</v>
      </c>
      <c r="C4189" s="125" t="s">
        <v>14526</v>
      </c>
      <c r="D4189" s="126" t="s">
        <v>14527</v>
      </c>
      <c r="E4189" s="127">
        <v>43810</v>
      </c>
      <c r="F4189" s="127">
        <v>43841</v>
      </c>
      <c r="G4189" s="129">
        <v>2070306</v>
      </c>
    </row>
    <row r="4190" spans="1:7" x14ac:dyDescent="0.35">
      <c r="A4190" s="125" t="s">
        <v>14528</v>
      </c>
      <c r="B4190" s="125" t="s">
        <v>128</v>
      </c>
      <c r="C4190" s="125" t="s">
        <v>129</v>
      </c>
      <c r="D4190" s="126" t="s">
        <v>14529</v>
      </c>
      <c r="E4190" s="127">
        <v>43585</v>
      </c>
      <c r="F4190" s="127">
        <v>43585</v>
      </c>
      <c r="G4190" s="129">
        <v>24200141</v>
      </c>
    </row>
    <row r="4191" spans="1:7" x14ac:dyDescent="0.35">
      <c r="A4191" s="125" t="s">
        <v>14528</v>
      </c>
      <c r="B4191" s="125" t="s">
        <v>11509</v>
      </c>
      <c r="C4191" s="125" t="s">
        <v>11510</v>
      </c>
      <c r="D4191" s="126" t="s">
        <v>14530</v>
      </c>
      <c r="E4191" s="127">
        <v>44187</v>
      </c>
      <c r="F4191" s="127">
        <v>44218</v>
      </c>
      <c r="G4191" s="129">
        <v>414703</v>
      </c>
    </row>
    <row r="4192" spans="1:7" x14ac:dyDescent="0.35">
      <c r="A4192" s="125" t="s">
        <v>14528</v>
      </c>
      <c r="B4192" s="125" t="s">
        <v>11509</v>
      </c>
      <c r="C4192" s="125" t="s">
        <v>11510</v>
      </c>
      <c r="D4192" s="126" t="s">
        <v>14531</v>
      </c>
      <c r="E4192" s="127">
        <v>44187</v>
      </c>
      <c r="F4192" s="127">
        <v>44218</v>
      </c>
      <c r="G4192" s="129">
        <v>1775349</v>
      </c>
    </row>
    <row r="4193" spans="1:7" x14ac:dyDescent="0.35">
      <c r="A4193" s="125" t="s">
        <v>14528</v>
      </c>
      <c r="B4193" s="125" t="s">
        <v>11509</v>
      </c>
      <c r="C4193" s="125" t="s">
        <v>11510</v>
      </c>
      <c r="D4193" s="126" t="s">
        <v>14532</v>
      </c>
      <c r="E4193" s="127">
        <v>44187</v>
      </c>
      <c r="F4193" s="127">
        <v>44218</v>
      </c>
      <c r="G4193" s="129">
        <v>1254984</v>
      </c>
    </row>
    <row r="4194" spans="1:7" x14ac:dyDescent="0.35">
      <c r="A4194" s="125" t="s">
        <v>14533</v>
      </c>
      <c r="B4194" s="125" t="s">
        <v>14534</v>
      </c>
      <c r="C4194" s="125" t="s">
        <v>14535</v>
      </c>
      <c r="D4194" s="126" t="s">
        <v>12034</v>
      </c>
      <c r="E4194" s="127">
        <v>44196</v>
      </c>
      <c r="F4194" s="127">
        <v>44228</v>
      </c>
      <c r="G4194" s="129">
        <v>4040</v>
      </c>
    </row>
    <row r="4195" spans="1:7" x14ac:dyDescent="0.35">
      <c r="A4195" s="125" t="s">
        <v>14533</v>
      </c>
      <c r="B4195" s="125" t="s">
        <v>11805</v>
      </c>
      <c r="C4195" s="125" t="s">
        <v>11806</v>
      </c>
      <c r="D4195" s="126" t="s">
        <v>13233</v>
      </c>
      <c r="E4195" s="127">
        <v>44343</v>
      </c>
      <c r="F4195" s="127">
        <v>44374</v>
      </c>
      <c r="G4195" s="129">
        <v>786394.6</v>
      </c>
    </row>
    <row r="4196" spans="1:7" x14ac:dyDescent="0.35">
      <c r="A4196" s="125" t="s">
        <v>14533</v>
      </c>
      <c r="B4196" s="125" t="s">
        <v>11805</v>
      </c>
      <c r="C4196" s="125" t="s">
        <v>11806</v>
      </c>
      <c r="D4196" s="126" t="s">
        <v>11876</v>
      </c>
      <c r="E4196" s="127">
        <v>44375</v>
      </c>
      <c r="F4196" s="127">
        <v>44405</v>
      </c>
      <c r="G4196" s="129">
        <v>1516436</v>
      </c>
    </row>
    <row r="4197" spans="1:7" x14ac:dyDescent="0.35">
      <c r="A4197" s="125" t="s">
        <v>14533</v>
      </c>
      <c r="B4197" s="125" t="s">
        <v>14536</v>
      </c>
      <c r="C4197" s="125" t="s">
        <v>14537</v>
      </c>
      <c r="D4197" s="126" t="s">
        <v>11631</v>
      </c>
      <c r="E4197" s="127">
        <v>44196</v>
      </c>
      <c r="F4197" s="127">
        <v>44228</v>
      </c>
      <c r="G4197" s="129">
        <v>5370</v>
      </c>
    </row>
    <row r="4198" spans="1:7" x14ac:dyDescent="0.35">
      <c r="A4198" s="125" t="s">
        <v>14533</v>
      </c>
      <c r="B4198" s="125" t="s">
        <v>14536</v>
      </c>
      <c r="C4198" s="125" t="s">
        <v>14537</v>
      </c>
      <c r="D4198" s="126" t="s">
        <v>14538</v>
      </c>
      <c r="E4198" s="127">
        <v>44227</v>
      </c>
      <c r="F4198" s="127">
        <v>44256</v>
      </c>
      <c r="G4198" s="129">
        <v>924</v>
      </c>
    </row>
    <row r="4199" spans="1:7" x14ac:dyDescent="0.35">
      <c r="A4199" s="125" t="s">
        <v>14533</v>
      </c>
      <c r="B4199" s="125" t="s">
        <v>14536</v>
      </c>
      <c r="C4199" s="125" t="s">
        <v>14537</v>
      </c>
      <c r="D4199" s="126" t="s">
        <v>12352</v>
      </c>
      <c r="E4199" s="127">
        <v>44286</v>
      </c>
      <c r="F4199" s="127">
        <v>44286</v>
      </c>
      <c r="G4199" s="129">
        <v>924</v>
      </c>
    </row>
    <row r="4200" spans="1:7" x14ac:dyDescent="0.35">
      <c r="A4200" s="125" t="s">
        <v>14533</v>
      </c>
      <c r="B4200" s="125" t="s">
        <v>11593</v>
      </c>
      <c r="C4200" s="125" t="s">
        <v>11594</v>
      </c>
      <c r="D4200" s="126" t="s">
        <v>11833</v>
      </c>
      <c r="E4200" s="127">
        <v>43861</v>
      </c>
      <c r="F4200" s="127">
        <v>43891</v>
      </c>
      <c r="G4200" s="129">
        <v>252096</v>
      </c>
    </row>
    <row r="4201" spans="1:7" x14ac:dyDescent="0.35">
      <c r="A4201" s="125" t="s">
        <v>14533</v>
      </c>
      <c r="B4201" s="125" t="s">
        <v>14539</v>
      </c>
      <c r="C4201" s="125" t="s">
        <v>14540</v>
      </c>
      <c r="D4201" s="126" t="s">
        <v>11611</v>
      </c>
      <c r="E4201" s="127">
        <v>44227</v>
      </c>
      <c r="F4201" s="127">
        <v>44256</v>
      </c>
      <c r="G4201" s="129">
        <v>14210</v>
      </c>
    </row>
    <row r="4202" spans="1:7" x14ac:dyDescent="0.35">
      <c r="A4202" s="125" t="s">
        <v>14533</v>
      </c>
      <c r="B4202" s="125" t="s">
        <v>13053</v>
      </c>
      <c r="C4202" s="125" t="s">
        <v>13054</v>
      </c>
      <c r="D4202" s="126" t="s">
        <v>11608</v>
      </c>
      <c r="E4202" s="127">
        <v>44439</v>
      </c>
      <c r="F4202" s="127">
        <v>44439</v>
      </c>
      <c r="G4202" s="129">
        <v>32325</v>
      </c>
    </row>
    <row r="4203" spans="1:7" x14ac:dyDescent="0.35">
      <c r="A4203" s="125" t="s">
        <v>14533</v>
      </c>
      <c r="B4203" s="125" t="s">
        <v>14541</v>
      </c>
      <c r="C4203" s="125" t="s">
        <v>14542</v>
      </c>
      <c r="D4203" s="126" t="s">
        <v>13183</v>
      </c>
      <c r="E4203" s="127">
        <v>44236</v>
      </c>
      <c r="F4203" s="127">
        <v>44264</v>
      </c>
      <c r="G4203" s="129">
        <v>9548</v>
      </c>
    </row>
    <row r="4204" spans="1:7" x14ac:dyDescent="0.35">
      <c r="A4204" s="125" t="s">
        <v>14533</v>
      </c>
      <c r="B4204" s="125" t="s">
        <v>14541</v>
      </c>
      <c r="C4204" s="125" t="s">
        <v>14542</v>
      </c>
      <c r="D4204" s="126" t="s">
        <v>13184</v>
      </c>
      <c r="E4204" s="127">
        <v>44236</v>
      </c>
      <c r="F4204" s="127">
        <v>44264</v>
      </c>
      <c r="G4204" s="129">
        <v>3750</v>
      </c>
    </row>
    <row r="4205" spans="1:7" x14ac:dyDescent="0.35">
      <c r="A4205" s="125" t="s">
        <v>14533</v>
      </c>
      <c r="B4205" s="125" t="s">
        <v>14543</v>
      </c>
      <c r="C4205" s="125" t="s">
        <v>14544</v>
      </c>
      <c r="D4205" s="126" t="s">
        <v>11611</v>
      </c>
      <c r="E4205" s="127">
        <v>44227</v>
      </c>
      <c r="F4205" s="127">
        <v>44256</v>
      </c>
      <c r="G4205" s="129">
        <v>23000</v>
      </c>
    </row>
    <row r="4206" spans="1:7" x14ac:dyDescent="0.35">
      <c r="A4206" s="125" t="s">
        <v>14533</v>
      </c>
      <c r="B4206" s="125" t="s">
        <v>14545</v>
      </c>
      <c r="C4206" s="125" t="s">
        <v>14546</v>
      </c>
      <c r="D4206" s="126" t="s">
        <v>12020</v>
      </c>
      <c r="E4206" s="127">
        <v>44075</v>
      </c>
      <c r="F4206" s="127">
        <v>44105</v>
      </c>
      <c r="G4206" s="129">
        <v>7076</v>
      </c>
    </row>
    <row r="4207" spans="1:7" x14ac:dyDescent="0.35">
      <c r="A4207" s="125" t="s">
        <v>14533</v>
      </c>
      <c r="B4207" s="125" t="s">
        <v>14547</v>
      </c>
      <c r="C4207" s="125" t="s">
        <v>14548</v>
      </c>
      <c r="D4207" s="126" t="s">
        <v>11605</v>
      </c>
      <c r="E4207" s="127">
        <v>44075</v>
      </c>
      <c r="F4207" s="127">
        <v>44105</v>
      </c>
      <c r="G4207" s="129">
        <v>4415</v>
      </c>
    </row>
    <row r="4208" spans="1:7" x14ac:dyDescent="0.35">
      <c r="A4208" s="125" t="s">
        <v>14533</v>
      </c>
      <c r="B4208" s="125" t="s">
        <v>14549</v>
      </c>
      <c r="C4208" s="125" t="s">
        <v>14550</v>
      </c>
      <c r="D4208" s="126" t="s">
        <v>14551</v>
      </c>
      <c r="E4208" s="127">
        <v>44227</v>
      </c>
      <c r="F4208" s="127">
        <v>44256</v>
      </c>
      <c r="G4208" s="129">
        <v>9000</v>
      </c>
    </row>
    <row r="4209" spans="1:7" x14ac:dyDescent="0.35">
      <c r="A4209" s="125" t="s">
        <v>14533</v>
      </c>
      <c r="B4209" s="125" t="s">
        <v>14549</v>
      </c>
      <c r="C4209" s="125" t="s">
        <v>14550</v>
      </c>
      <c r="D4209" s="126" t="s">
        <v>11828</v>
      </c>
      <c r="E4209" s="127">
        <v>44375</v>
      </c>
      <c r="F4209" s="127">
        <v>44405</v>
      </c>
      <c r="G4209" s="129">
        <v>1971720</v>
      </c>
    </row>
    <row r="4210" spans="1:7" x14ac:dyDescent="0.35">
      <c r="A4210" s="125" t="s">
        <v>14533</v>
      </c>
      <c r="B4210" s="125" t="s">
        <v>14549</v>
      </c>
      <c r="C4210" s="125" t="s">
        <v>14550</v>
      </c>
      <c r="D4210" s="126" t="s">
        <v>11829</v>
      </c>
      <c r="E4210" s="127">
        <v>44375</v>
      </c>
      <c r="F4210" s="127">
        <v>44405</v>
      </c>
      <c r="G4210" s="129">
        <v>124054</v>
      </c>
    </row>
    <row r="4211" spans="1:7" x14ac:dyDescent="0.35">
      <c r="A4211" s="125" t="s">
        <v>14533</v>
      </c>
      <c r="B4211" s="125" t="s">
        <v>14552</v>
      </c>
      <c r="C4211" s="125" t="s">
        <v>14553</v>
      </c>
      <c r="D4211" s="126" t="s">
        <v>11611</v>
      </c>
      <c r="E4211" s="127">
        <v>44227</v>
      </c>
      <c r="F4211" s="127">
        <v>44256</v>
      </c>
      <c r="G4211" s="129">
        <v>500</v>
      </c>
    </row>
    <row r="4212" spans="1:7" x14ac:dyDescent="0.35">
      <c r="A4212" s="125" t="s">
        <v>14533</v>
      </c>
      <c r="B4212" s="125" t="s">
        <v>12054</v>
      </c>
      <c r="C4212" s="125" t="s">
        <v>12055</v>
      </c>
      <c r="D4212" s="126" t="s">
        <v>11605</v>
      </c>
      <c r="E4212" s="127">
        <v>44075</v>
      </c>
      <c r="F4212" s="127">
        <v>44105</v>
      </c>
      <c r="G4212" s="129">
        <v>970</v>
      </c>
    </row>
    <row r="4213" spans="1:7" x14ac:dyDescent="0.35">
      <c r="A4213" s="125" t="s">
        <v>14533</v>
      </c>
      <c r="B4213" s="125" t="s">
        <v>14554</v>
      </c>
      <c r="C4213" s="125" t="s">
        <v>14555</v>
      </c>
      <c r="D4213" s="126" t="s">
        <v>11828</v>
      </c>
      <c r="E4213" s="127">
        <v>44351</v>
      </c>
      <c r="F4213" s="127">
        <v>44381</v>
      </c>
      <c r="G4213" s="129">
        <v>6916</v>
      </c>
    </row>
    <row r="4214" spans="1:7" x14ac:dyDescent="0.35">
      <c r="A4214" s="125" t="s">
        <v>14533</v>
      </c>
      <c r="B4214" s="125" t="s">
        <v>11609</v>
      </c>
      <c r="C4214" s="125" t="s">
        <v>11610</v>
      </c>
      <c r="D4214" s="126" t="s">
        <v>11812</v>
      </c>
      <c r="E4214" s="127">
        <v>43951</v>
      </c>
      <c r="F4214" s="127">
        <v>43981</v>
      </c>
      <c r="G4214" s="129">
        <v>23090</v>
      </c>
    </row>
    <row r="4215" spans="1:7" x14ac:dyDescent="0.35">
      <c r="A4215" s="125" t="s">
        <v>14533</v>
      </c>
      <c r="B4215" s="125" t="s">
        <v>11609</v>
      </c>
      <c r="C4215" s="125" t="s">
        <v>11610</v>
      </c>
      <c r="D4215" s="126" t="s">
        <v>14333</v>
      </c>
      <c r="E4215" s="127">
        <v>44196</v>
      </c>
      <c r="F4215" s="127">
        <v>44228</v>
      </c>
      <c r="G4215" s="129">
        <v>353124</v>
      </c>
    </row>
    <row r="4216" spans="1:7" x14ac:dyDescent="0.35">
      <c r="A4216" s="125" t="s">
        <v>14533</v>
      </c>
      <c r="B4216" s="125" t="s">
        <v>13092</v>
      </c>
      <c r="C4216" s="125" t="s">
        <v>13093</v>
      </c>
      <c r="D4216" s="126" t="s">
        <v>11611</v>
      </c>
      <c r="E4216" s="127">
        <v>44196</v>
      </c>
      <c r="F4216" s="127">
        <v>44228</v>
      </c>
      <c r="G4216" s="129">
        <v>35370</v>
      </c>
    </row>
    <row r="4217" spans="1:7" x14ac:dyDescent="0.35">
      <c r="A4217" s="125" t="s">
        <v>14533</v>
      </c>
      <c r="B4217" s="125" t="s">
        <v>13092</v>
      </c>
      <c r="C4217" s="125" t="s">
        <v>13093</v>
      </c>
      <c r="D4217" s="126" t="s">
        <v>14538</v>
      </c>
      <c r="E4217" s="127">
        <v>44210</v>
      </c>
      <c r="F4217" s="127">
        <v>44241</v>
      </c>
      <c r="G4217" s="129">
        <v>5370</v>
      </c>
    </row>
    <row r="4218" spans="1:7" x14ac:dyDescent="0.35">
      <c r="A4218" s="125" t="s">
        <v>14533</v>
      </c>
      <c r="B4218" s="125" t="s">
        <v>14556</v>
      </c>
      <c r="C4218" s="125" t="s">
        <v>14557</v>
      </c>
      <c r="D4218" s="126" t="s">
        <v>11631</v>
      </c>
      <c r="E4218" s="127">
        <v>44196</v>
      </c>
      <c r="F4218" s="127">
        <v>44228</v>
      </c>
      <c r="G4218" s="129">
        <v>924</v>
      </c>
    </row>
    <row r="4219" spans="1:7" x14ac:dyDescent="0.35">
      <c r="A4219" s="125" t="s">
        <v>14533</v>
      </c>
      <c r="B4219" s="125" t="s">
        <v>13104</v>
      </c>
      <c r="C4219" s="125" t="s">
        <v>13105</v>
      </c>
      <c r="D4219" s="126" t="s">
        <v>11611</v>
      </c>
      <c r="E4219" s="127">
        <v>44196</v>
      </c>
      <c r="F4219" s="127">
        <v>44228</v>
      </c>
      <c r="G4219" s="129">
        <v>3932</v>
      </c>
    </row>
    <row r="4220" spans="1:7" x14ac:dyDescent="0.35">
      <c r="A4220" s="125" t="s">
        <v>14533</v>
      </c>
      <c r="B4220" s="125" t="s">
        <v>13104</v>
      </c>
      <c r="C4220" s="125" t="s">
        <v>13105</v>
      </c>
      <c r="D4220" s="126" t="s">
        <v>12352</v>
      </c>
      <c r="E4220" s="127">
        <v>44286</v>
      </c>
      <c r="F4220" s="127">
        <v>44317</v>
      </c>
      <c r="G4220" s="129">
        <v>924</v>
      </c>
    </row>
    <row r="4221" spans="1:7" x14ac:dyDescent="0.35">
      <c r="A4221" s="125" t="s">
        <v>14533</v>
      </c>
      <c r="B4221" s="125" t="s">
        <v>14558</v>
      </c>
      <c r="C4221" s="125" t="s">
        <v>14559</v>
      </c>
      <c r="D4221" s="126" t="s">
        <v>11611</v>
      </c>
      <c r="E4221" s="127">
        <v>44196</v>
      </c>
      <c r="F4221" s="127">
        <v>44228</v>
      </c>
      <c r="G4221" s="129">
        <v>362601</v>
      </c>
    </row>
    <row r="4222" spans="1:7" x14ac:dyDescent="0.35">
      <c r="A4222" s="125" t="s">
        <v>14533</v>
      </c>
      <c r="B4222" s="125" t="s">
        <v>14560</v>
      </c>
      <c r="C4222" s="125" t="s">
        <v>14561</v>
      </c>
      <c r="D4222" s="126" t="s">
        <v>11605</v>
      </c>
      <c r="E4222" s="127">
        <v>44136</v>
      </c>
      <c r="F4222" s="127">
        <v>44136</v>
      </c>
      <c r="G4222" s="129">
        <v>15000</v>
      </c>
    </row>
    <row r="4223" spans="1:7" x14ac:dyDescent="0.35">
      <c r="A4223" s="125" t="s">
        <v>14533</v>
      </c>
      <c r="B4223" s="125" t="s">
        <v>14560</v>
      </c>
      <c r="C4223" s="125" t="s">
        <v>14561</v>
      </c>
      <c r="D4223" s="126" t="s">
        <v>11611</v>
      </c>
      <c r="E4223" s="127">
        <v>44227</v>
      </c>
      <c r="F4223" s="127">
        <v>44256</v>
      </c>
      <c r="G4223" s="129">
        <v>24175</v>
      </c>
    </row>
    <row r="4224" spans="1:7" x14ac:dyDescent="0.35">
      <c r="A4224" s="125" t="s">
        <v>14533</v>
      </c>
      <c r="B4224" s="125" t="s">
        <v>14562</v>
      </c>
      <c r="C4224" s="125" t="s">
        <v>14563</v>
      </c>
      <c r="D4224" s="126" t="s">
        <v>13175</v>
      </c>
      <c r="E4224" s="127">
        <v>44440</v>
      </c>
      <c r="F4224" s="127">
        <v>44440</v>
      </c>
      <c r="G4224" s="129">
        <v>12243</v>
      </c>
    </row>
    <row r="4225" spans="1:7" x14ac:dyDescent="0.35">
      <c r="A4225" s="125" t="s">
        <v>14533</v>
      </c>
      <c r="B4225" s="125" t="s">
        <v>14564</v>
      </c>
      <c r="C4225" s="125" t="s">
        <v>14565</v>
      </c>
      <c r="D4225" s="126" t="s">
        <v>11631</v>
      </c>
      <c r="E4225" s="127">
        <v>44196</v>
      </c>
      <c r="F4225" s="127">
        <v>44228</v>
      </c>
      <c r="G4225" s="129">
        <v>5025</v>
      </c>
    </row>
    <row r="4226" spans="1:7" x14ac:dyDescent="0.35">
      <c r="A4226" s="125" t="s">
        <v>14533</v>
      </c>
      <c r="B4226" s="125" t="s">
        <v>14566</v>
      </c>
      <c r="C4226" s="125" t="s">
        <v>14567</v>
      </c>
      <c r="D4226" s="126" t="s">
        <v>11611</v>
      </c>
      <c r="E4226" s="127">
        <v>44196</v>
      </c>
      <c r="F4226" s="127">
        <v>44228</v>
      </c>
      <c r="G4226" s="129">
        <v>840</v>
      </c>
    </row>
    <row r="4227" spans="1:7" x14ac:dyDescent="0.35">
      <c r="A4227" s="125" t="s">
        <v>14533</v>
      </c>
      <c r="B4227" s="125" t="s">
        <v>14568</v>
      </c>
      <c r="C4227" s="125" t="s">
        <v>14569</v>
      </c>
      <c r="D4227" s="126" t="s">
        <v>12020</v>
      </c>
      <c r="E4227" s="127">
        <v>44075</v>
      </c>
      <c r="F4227" s="127">
        <v>44105</v>
      </c>
      <c r="G4227" s="129">
        <v>7386</v>
      </c>
    </row>
    <row r="4228" spans="1:7" x14ac:dyDescent="0.35">
      <c r="A4228" s="125" t="s">
        <v>14533</v>
      </c>
      <c r="B4228" s="125" t="s">
        <v>12656</v>
      </c>
      <c r="C4228" s="125" t="s">
        <v>12657</v>
      </c>
      <c r="D4228" s="126" t="s">
        <v>14570</v>
      </c>
      <c r="E4228" s="127">
        <v>44375</v>
      </c>
      <c r="F4228" s="127">
        <v>44405</v>
      </c>
      <c r="G4228" s="129">
        <v>3968</v>
      </c>
    </row>
    <row r="4229" spans="1:7" x14ac:dyDescent="0.35">
      <c r="A4229" s="125" t="s">
        <v>14533</v>
      </c>
      <c r="B4229" s="125" t="s">
        <v>14571</v>
      </c>
      <c r="C4229" s="125" t="s">
        <v>14572</v>
      </c>
      <c r="D4229" s="126" t="s">
        <v>11611</v>
      </c>
      <c r="E4229" s="127">
        <v>43861</v>
      </c>
      <c r="F4229" s="127">
        <v>43891</v>
      </c>
      <c r="G4229" s="129">
        <v>15000</v>
      </c>
    </row>
    <row r="4230" spans="1:7" x14ac:dyDescent="0.35">
      <c r="A4230" s="125" t="s">
        <v>14533</v>
      </c>
      <c r="B4230" s="125" t="s">
        <v>14573</v>
      </c>
      <c r="C4230" s="125" t="s">
        <v>14574</v>
      </c>
      <c r="D4230" s="126" t="s">
        <v>11608</v>
      </c>
      <c r="E4230" s="127">
        <v>44439</v>
      </c>
      <c r="F4230" s="127">
        <v>44470</v>
      </c>
      <c r="G4230" s="129">
        <v>4554</v>
      </c>
    </row>
    <row r="4231" spans="1:7" x14ac:dyDescent="0.35">
      <c r="A4231" s="125" t="s">
        <v>14533</v>
      </c>
      <c r="B4231" s="125" t="s">
        <v>14575</v>
      </c>
      <c r="C4231" s="125" t="s">
        <v>14576</v>
      </c>
      <c r="D4231" s="126" t="s">
        <v>11611</v>
      </c>
      <c r="E4231" s="127">
        <v>44227</v>
      </c>
      <c r="F4231" s="127">
        <v>44227</v>
      </c>
      <c r="G4231" s="129">
        <v>16000</v>
      </c>
    </row>
    <row r="4232" spans="1:7" x14ac:dyDescent="0.35">
      <c r="A4232" s="125" t="s">
        <v>14533</v>
      </c>
      <c r="B4232" s="125" t="s">
        <v>14577</v>
      </c>
      <c r="C4232" s="125" t="s">
        <v>14578</v>
      </c>
      <c r="D4232" s="126" t="s">
        <v>12025</v>
      </c>
      <c r="E4232" s="127">
        <v>44121</v>
      </c>
      <c r="F4232" s="127">
        <v>44152</v>
      </c>
      <c r="G4232" s="129">
        <v>5694</v>
      </c>
    </row>
    <row r="4233" spans="1:7" x14ac:dyDescent="0.35">
      <c r="A4233" s="125" t="s">
        <v>14533</v>
      </c>
      <c r="B4233" s="125" t="s">
        <v>14577</v>
      </c>
      <c r="C4233" s="125" t="s">
        <v>14578</v>
      </c>
      <c r="D4233" s="126" t="s">
        <v>12282</v>
      </c>
      <c r="E4233" s="127">
        <v>44196</v>
      </c>
      <c r="F4233" s="127">
        <v>44228</v>
      </c>
      <c r="G4233" s="129">
        <v>5370</v>
      </c>
    </row>
    <row r="4234" spans="1:7" x14ac:dyDescent="0.35">
      <c r="A4234" s="125" t="s">
        <v>14533</v>
      </c>
      <c r="B4234" s="125" t="s">
        <v>14577</v>
      </c>
      <c r="C4234" s="125" t="s">
        <v>14578</v>
      </c>
      <c r="D4234" s="126" t="s">
        <v>12031</v>
      </c>
      <c r="E4234" s="127">
        <v>44196</v>
      </c>
      <c r="F4234" s="127">
        <v>44228</v>
      </c>
      <c r="G4234" s="129">
        <v>5370</v>
      </c>
    </row>
    <row r="4235" spans="1:7" x14ac:dyDescent="0.35">
      <c r="A4235" s="125" t="s">
        <v>14533</v>
      </c>
      <c r="B4235" s="125" t="s">
        <v>14577</v>
      </c>
      <c r="C4235" s="125" t="s">
        <v>14578</v>
      </c>
      <c r="D4235" s="126" t="s">
        <v>12032</v>
      </c>
      <c r="E4235" s="127">
        <v>44196</v>
      </c>
      <c r="F4235" s="127">
        <v>44228</v>
      </c>
      <c r="G4235" s="129">
        <v>5370</v>
      </c>
    </row>
    <row r="4236" spans="1:7" x14ac:dyDescent="0.35">
      <c r="A4236" s="125" t="s">
        <v>14533</v>
      </c>
      <c r="B4236" s="125" t="s">
        <v>14577</v>
      </c>
      <c r="C4236" s="125" t="s">
        <v>14578</v>
      </c>
      <c r="D4236" s="126" t="s">
        <v>12033</v>
      </c>
      <c r="E4236" s="127">
        <v>44196</v>
      </c>
      <c r="F4236" s="127">
        <v>44228</v>
      </c>
      <c r="G4236" s="129">
        <v>5370</v>
      </c>
    </row>
    <row r="4237" spans="1:7" x14ac:dyDescent="0.35">
      <c r="A4237" s="125" t="s">
        <v>14533</v>
      </c>
      <c r="B4237" s="125" t="s">
        <v>14577</v>
      </c>
      <c r="C4237" s="125" t="s">
        <v>14578</v>
      </c>
      <c r="D4237" s="126" t="s">
        <v>12721</v>
      </c>
      <c r="E4237" s="127">
        <v>44286</v>
      </c>
      <c r="F4237" s="127">
        <v>44317</v>
      </c>
      <c r="G4237" s="129">
        <v>924</v>
      </c>
    </row>
    <row r="4238" spans="1:7" x14ac:dyDescent="0.35">
      <c r="A4238" s="125" t="s">
        <v>14533</v>
      </c>
      <c r="B4238" s="125" t="s">
        <v>14577</v>
      </c>
      <c r="C4238" s="125" t="s">
        <v>14578</v>
      </c>
      <c r="D4238" s="126" t="s">
        <v>12722</v>
      </c>
      <c r="E4238" s="127">
        <v>44286</v>
      </c>
      <c r="F4238" s="127">
        <v>44317</v>
      </c>
      <c r="G4238" s="129">
        <v>924</v>
      </c>
    </row>
    <row r="4239" spans="1:7" x14ac:dyDescent="0.35">
      <c r="A4239" s="125" t="s">
        <v>14533</v>
      </c>
      <c r="B4239" s="125" t="s">
        <v>14579</v>
      </c>
      <c r="C4239" s="125" t="s">
        <v>14580</v>
      </c>
      <c r="D4239" s="126" t="s">
        <v>12032</v>
      </c>
      <c r="E4239" s="127">
        <v>44196</v>
      </c>
      <c r="F4239" s="127">
        <v>44228</v>
      </c>
      <c r="G4239" s="129">
        <v>6700</v>
      </c>
    </row>
    <row r="4240" spans="1:7" x14ac:dyDescent="0.35">
      <c r="A4240" s="125" t="s">
        <v>14533</v>
      </c>
      <c r="B4240" s="125" t="s">
        <v>14579</v>
      </c>
      <c r="C4240" s="125" t="s">
        <v>14580</v>
      </c>
      <c r="D4240" s="126" t="s">
        <v>14581</v>
      </c>
      <c r="E4240" s="127">
        <v>44210</v>
      </c>
      <c r="F4240" s="127">
        <v>44241</v>
      </c>
      <c r="G4240" s="129">
        <v>13000</v>
      </c>
    </row>
    <row r="4241" spans="1:7" x14ac:dyDescent="0.35">
      <c r="A4241" s="125" t="s">
        <v>14533</v>
      </c>
      <c r="B4241" s="125" t="s">
        <v>14228</v>
      </c>
      <c r="C4241" s="125" t="s">
        <v>14229</v>
      </c>
      <c r="D4241" s="126" t="s">
        <v>12338</v>
      </c>
      <c r="E4241" s="127">
        <v>44286</v>
      </c>
      <c r="F4241" s="127">
        <v>44317</v>
      </c>
      <c r="G4241" s="129">
        <v>3696</v>
      </c>
    </row>
    <row r="4242" spans="1:7" x14ac:dyDescent="0.35">
      <c r="A4242" s="125" t="s">
        <v>14533</v>
      </c>
      <c r="B4242" s="125" t="s">
        <v>14228</v>
      </c>
      <c r="C4242" s="125" t="s">
        <v>14229</v>
      </c>
      <c r="D4242" s="126" t="s">
        <v>12063</v>
      </c>
      <c r="E4242" s="127">
        <v>44286</v>
      </c>
      <c r="F4242" s="127">
        <v>44317</v>
      </c>
      <c r="G4242" s="129">
        <v>4140</v>
      </c>
    </row>
    <row r="4243" spans="1:7" x14ac:dyDescent="0.35">
      <c r="A4243" s="125" t="s">
        <v>14533</v>
      </c>
      <c r="B4243" s="125" t="s">
        <v>14228</v>
      </c>
      <c r="C4243" s="125" t="s">
        <v>14229</v>
      </c>
      <c r="D4243" s="126" t="s">
        <v>12041</v>
      </c>
      <c r="E4243" s="127">
        <v>44407</v>
      </c>
      <c r="F4243" s="127">
        <v>44438</v>
      </c>
      <c r="G4243" s="129">
        <v>78100</v>
      </c>
    </row>
    <row r="4244" spans="1:7" x14ac:dyDescent="0.35">
      <c r="A4244" s="125" t="s">
        <v>14533</v>
      </c>
      <c r="B4244" s="125" t="s">
        <v>14582</v>
      </c>
      <c r="C4244" s="125" t="s">
        <v>14583</v>
      </c>
      <c r="D4244" s="126" t="s">
        <v>12355</v>
      </c>
      <c r="E4244" s="127">
        <v>44044</v>
      </c>
      <c r="F4244" s="127">
        <v>44075</v>
      </c>
      <c r="G4244" s="129">
        <v>2219528</v>
      </c>
    </row>
    <row r="4245" spans="1:7" x14ac:dyDescent="0.35">
      <c r="A4245" s="125" t="s">
        <v>14533</v>
      </c>
      <c r="B4245" s="125" t="s">
        <v>14582</v>
      </c>
      <c r="C4245" s="125" t="s">
        <v>14583</v>
      </c>
      <c r="D4245" s="126" t="s">
        <v>14584</v>
      </c>
      <c r="E4245" s="127">
        <v>44227</v>
      </c>
      <c r="F4245" s="127">
        <v>44256</v>
      </c>
      <c r="G4245" s="129">
        <v>80</v>
      </c>
    </row>
    <row r="4246" spans="1:7" x14ac:dyDescent="0.35">
      <c r="A4246" s="125" t="s">
        <v>14533</v>
      </c>
      <c r="B4246" s="125" t="s">
        <v>14582</v>
      </c>
      <c r="C4246" s="125" t="s">
        <v>14583</v>
      </c>
      <c r="D4246" s="126" t="s">
        <v>12339</v>
      </c>
      <c r="E4246" s="127">
        <v>44286</v>
      </c>
      <c r="F4246" s="127">
        <v>44317</v>
      </c>
      <c r="G4246" s="129">
        <v>408</v>
      </c>
    </row>
    <row r="4247" spans="1:7" x14ac:dyDescent="0.35">
      <c r="A4247" s="125" t="s">
        <v>14533</v>
      </c>
      <c r="B4247" s="125" t="s">
        <v>14582</v>
      </c>
      <c r="C4247" s="125" t="s">
        <v>14583</v>
      </c>
      <c r="D4247" s="126" t="s">
        <v>12632</v>
      </c>
      <c r="E4247" s="127">
        <v>44375</v>
      </c>
      <c r="F4247" s="127">
        <v>44405</v>
      </c>
      <c r="G4247" s="129">
        <v>351676</v>
      </c>
    </row>
    <row r="4248" spans="1:7" x14ac:dyDescent="0.35">
      <c r="A4248" s="125" t="s">
        <v>14533</v>
      </c>
      <c r="B4248" s="125" t="s">
        <v>14585</v>
      </c>
      <c r="C4248" s="125" t="s">
        <v>14586</v>
      </c>
      <c r="D4248" s="126" t="s">
        <v>12053</v>
      </c>
      <c r="E4248" s="127">
        <v>44078</v>
      </c>
      <c r="F4248" s="127">
        <v>44078</v>
      </c>
      <c r="G4248" s="129">
        <v>1961654</v>
      </c>
    </row>
    <row r="4249" spans="1:7" x14ac:dyDescent="0.35">
      <c r="A4249" s="125" t="s">
        <v>14533</v>
      </c>
      <c r="B4249" s="125" t="s">
        <v>12739</v>
      </c>
      <c r="C4249" s="125" t="s">
        <v>12740</v>
      </c>
      <c r="D4249" s="126" t="s">
        <v>13496</v>
      </c>
      <c r="E4249" s="127">
        <v>44068</v>
      </c>
      <c r="F4249" s="127">
        <v>44099</v>
      </c>
      <c r="G4249" s="129">
        <v>12972</v>
      </c>
    </row>
    <row r="4250" spans="1:7" x14ac:dyDescent="0.35">
      <c r="A4250" s="125" t="s">
        <v>14533</v>
      </c>
      <c r="B4250" s="125" t="s">
        <v>12739</v>
      </c>
      <c r="C4250" s="125" t="s">
        <v>12740</v>
      </c>
      <c r="D4250" s="126" t="s">
        <v>14587</v>
      </c>
      <c r="E4250" s="127">
        <v>44075</v>
      </c>
      <c r="F4250" s="127">
        <v>44105</v>
      </c>
      <c r="G4250" s="129">
        <v>1402380</v>
      </c>
    </row>
    <row r="4251" spans="1:7" x14ac:dyDescent="0.35">
      <c r="A4251" s="125" t="s">
        <v>14533</v>
      </c>
      <c r="B4251" s="125" t="s">
        <v>12739</v>
      </c>
      <c r="C4251" s="125" t="s">
        <v>12740</v>
      </c>
      <c r="D4251" s="126" t="s">
        <v>14588</v>
      </c>
      <c r="E4251" s="127">
        <v>44075</v>
      </c>
      <c r="F4251" s="127">
        <v>44105</v>
      </c>
      <c r="G4251" s="129">
        <v>711968</v>
      </c>
    </row>
    <row r="4252" spans="1:7" x14ac:dyDescent="0.35">
      <c r="A4252" s="125" t="s">
        <v>14533</v>
      </c>
      <c r="B4252" s="125" t="s">
        <v>12739</v>
      </c>
      <c r="C4252" s="125" t="s">
        <v>12740</v>
      </c>
      <c r="D4252" s="126" t="s">
        <v>13497</v>
      </c>
      <c r="E4252" s="127">
        <v>44118</v>
      </c>
      <c r="F4252" s="127">
        <v>44149</v>
      </c>
      <c r="G4252" s="129">
        <v>1165352</v>
      </c>
    </row>
    <row r="4253" spans="1:7" x14ac:dyDescent="0.35">
      <c r="A4253" s="125" t="s">
        <v>14533</v>
      </c>
      <c r="B4253" s="125" t="s">
        <v>14589</v>
      </c>
      <c r="C4253" s="125" t="s">
        <v>14590</v>
      </c>
      <c r="D4253" s="126" t="s">
        <v>11611</v>
      </c>
      <c r="E4253" s="127">
        <v>44196</v>
      </c>
      <c r="F4253" s="127">
        <v>44228</v>
      </c>
      <c r="G4253" s="129">
        <v>5370</v>
      </c>
    </row>
    <row r="4254" spans="1:7" x14ac:dyDescent="0.35">
      <c r="A4254" s="125" t="s">
        <v>14533</v>
      </c>
      <c r="B4254" s="125" t="s">
        <v>14589</v>
      </c>
      <c r="C4254" s="125" t="s">
        <v>14590</v>
      </c>
      <c r="D4254" s="126" t="s">
        <v>14551</v>
      </c>
      <c r="E4254" s="127">
        <v>44210</v>
      </c>
      <c r="F4254" s="127">
        <v>44241</v>
      </c>
      <c r="G4254" s="129">
        <v>5370</v>
      </c>
    </row>
    <row r="4255" spans="1:7" x14ac:dyDescent="0.35">
      <c r="A4255" s="125" t="s">
        <v>14533</v>
      </c>
      <c r="B4255" s="125" t="s">
        <v>14589</v>
      </c>
      <c r="C4255" s="125" t="s">
        <v>14590</v>
      </c>
      <c r="D4255" s="126" t="s">
        <v>14538</v>
      </c>
      <c r="E4255" s="127">
        <v>44227</v>
      </c>
      <c r="F4255" s="127">
        <v>44256</v>
      </c>
      <c r="G4255" s="129">
        <v>25370</v>
      </c>
    </row>
    <row r="4256" spans="1:7" x14ac:dyDescent="0.35">
      <c r="A4256" s="125" t="s">
        <v>14533</v>
      </c>
      <c r="B4256" s="125" t="s">
        <v>14591</v>
      </c>
      <c r="C4256" s="125" t="s">
        <v>14592</v>
      </c>
      <c r="D4256" s="126" t="s">
        <v>11811</v>
      </c>
      <c r="E4256" s="127">
        <v>43951</v>
      </c>
      <c r="F4256" s="127">
        <v>43951</v>
      </c>
      <c r="G4256" s="129">
        <v>198227</v>
      </c>
    </row>
    <row r="4257" spans="1:7" x14ac:dyDescent="0.35">
      <c r="A4257" s="125" t="s">
        <v>14533</v>
      </c>
      <c r="B4257" s="125" t="s">
        <v>14593</v>
      </c>
      <c r="C4257" s="125" t="s">
        <v>14594</v>
      </c>
      <c r="D4257" s="126" t="s">
        <v>12085</v>
      </c>
      <c r="E4257" s="127">
        <v>44343</v>
      </c>
      <c r="F4257" s="127">
        <v>44374</v>
      </c>
      <c r="G4257" s="129">
        <v>664650</v>
      </c>
    </row>
    <row r="4258" spans="1:7" x14ac:dyDescent="0.35">
      <c r="A4258" s="125" t="s">
        <v>14533</v>
      </c>
      <c r="B4258" s="125" t="s">
        <v>14230</v>
      </c>
      <c r="C4258" s="125" t="s">
        <v>14231</v>
      </c>
      <c r="D4258" s="126" t="s">
        <v>12840</v>
      </c>
      <c r="E4258" s="127">
        <v>44286</v>
      </c>
      <c r="F4258" s="127">
        <v>44317</v>
      </c>
      <c r="G4258" s="129">
        <v>30828</v>
      </c>
    </row>
    <row r="4259" spans="1:7" x14ac:dyDescent="0.35">
      <c r="A4259" s="125" t="s">
        <v>14533</v>
      </c>
      <c r="B4259" s="125" t="s">
        <v>14230</v>
      </c>
      <c r="C4259" s="125" t="s">
        <v>14231</v>
      </c>
      <c r="D4259" s="126" t="s">
        <v>12349</v>
      </c>
      <c r="E4259" s="127">
        <v>44312</v>
      </c>
      <c r="F4259" s="127">
        <v>44342</v>
      </c>
      <c r="G4259" s="129">
        <v>2898</v>
      </c>
    </row>
    <row r="4260" spans="1:7" x14ac:dyDescent="0.35">
      <c r="A4260" s="125" t="s">
        <v>14533</v>
      </c>
      <c r="B4260" s="125" t="s">
        <v>14230</v>
      </c>
      <c r="C4260" s="125" t="s">
        <v>14231</v>
      </c>
      <c r="D4260" s="126" t="s">
        <v>12167</v>
      </c>
      <c r="E4260" s="127">
        <v>44315</v>
      </c>
      <c r="F4260" s="127">
        <v>44345</v>
      </c>
      <c r="G4260" s="129">
        <v>782000</v>
      </c>
    </row>
    <row r="4261" spans="1:7" x14ac:dyDescent="0.35">
      <c r="A4261" s="125" t="s">
        <v>14533</v>
      </c>
      <c r="B4261" s="125" t="s">
        <v>14230</v>
      </c>
      <c r="C4261" s="125" t="s">
        <v>14231</v>
      </c>
      <c r="D4261" s="126" t="s">
        <v>12169</v>
      </c>
      <c r="E4261" s="127">
        <v>44342</v>
      </c>
      <c r="F4261" s="127">
        <v>44373</v>
      </c>
      <c r="G4261" s="129">
        <v>56840</v>
      </c>
    </row>
    <row r="4262" spans="1:7" x14ac:dyDescent="0.35">
      <c r="A4262" s="125" t="s">
        <v>14533</v>
      </c>
      <c r="B4262" s="125" t="s">
        <v>14230</v>
      </c>
      <c r="C4262" s="125" t="s">
        <v>14231</v>
      </c>
      <c r="D4262" s="126" t="s">
        <v>11808</v>
      </c>
      <c r="E4262" s="127">
        <v>44376</v>
      </c>
      <c r="F4262" s="127">
        <v>44406</v>
      </c>
      <c r="G4262" s="129">
        <v>4576682</v>
      </c>
    </row>
    <row r="4263" spans="1:7" x14ac:dyDescent="0.35">
      <c r="A4263" s="125" t="s">
        <v>14533</v>
      </c>
      <c r="B4263" s="125" t="s">
        <v>14230</v>
      </c>
      <c r="C4263" s="125" t="s">
        <v>14231</v>
      </c>
      <c r="D4263" s="126" t="s">
        <v>12175</v>
      </c>
      <c r="E4263" s="127">
        <v>44378</v>
      </c>
      <c r="F4263" s="127">
        <v>44409</v>
      </c>
      <c r="G4263" s="129">
        <v>774898</v>
      </c>
    </row>
    <row r="4264" spans="1:7" x14ac:dyDescent="0.35">
      <c r="A4264" s="125" t="s">
        <v>14533</v>
      </c>
      <c r="B4264" s="125" t="s">
        <v>14230</v>
      </c>
      <c r="C4264" s="125" t="s">
        <v>14231</v>
      </c>
      <c r="D4264" s="126" t="s">
        <v>14595</v>
      </c>
      <c r="E4264" s="127">
        <v>44410</v>
      </c>
      <c r="F4264" s="127">
        <v>44441</v>
      </c>
      <c r="G4264" s="129">
        <v>2168892</v>
      </c>
    </row>
    <row r="4265" spans="1:7" x14ac:dyDescent="0.35">
      <c r="A4265" s="125" t="s">
        <v>14533</v>
      </c>
      <c r="B4265" s="125" t="s">
        <v>14230</v>
      </c>
      <c r="C4265" s="125" t="s">
        <v>14231</v>
      </c>
      <c r="D4265" s="126" t="s">
        <v>12182</v>
      </c>
      <c r="E4265" s="127">
        <v>44410</v>
      </c>
      <c r="F4265" s="127">
        <v>44441</v>
      </c>
      <c r="G4265" s="129">
        <v>2898</v>
      </c>
    </row>
    <row r="4266" spans="1:7" x14ac:dyDescent="0.35">
      <c r="A4266" s="125" t="s">
        <v>14533</v>
      </c>
      <c r="B4266" s="125" t="s">
        <v>14596</v>
      </c>
      <c r="C4266" s="125" t="s">
        <v>14597</v>
      </c>
      <c r="D4266" s="126" t="s">
        <v>11611</v>
      </c>
      <c r="E4266" s="127">
        <v>44227</v>
      </c>
      <c r="F4266" s="127">
        <v>44256</v>
      </c>
      <c r="G4266" s="129">
        <v>13000</v>
      </c>
    </row>
    <row r="4267" spans="1:7" x14ac:dyDescent="0.35">
      <c r="A4267" s="125" t="s">
        <v>14533</v>
      </c>
      <c r="B4267" s="125" t="s">
        <v>14598</v>
      </c>
      <c r="C4267" s="125" t="s">
        <v>14599</v>
      </c>
      <c r="D4267" s="126" t="s">
        <v>12020</v>
      </c>
      <c r="E4267" s="127">
        <v>44095</v>
      </c>
      <c r="F4267" s="127">
        <v>44125</v>
      </c>
      <c r="G4267" s="129">
        <v>5370</v>
      </c>
    </row>
    <row r="4268" spans="1:7" x14ac:dyDescent="0.35">
      <c r="A4268" s="125" t="s">
        <v>14533</v>
      </c>
      <c r="B4268" s="125" t="s">
        <v>14600</v>
      </c>
      <c r="C4268" s="125" t="s">
        <v>14601</v>
      </c>
      <c r="D4268" s="126" t="s">
        <v>12020</v>
      </c>
      <c r="E4268" s="127">
        <v>44136</v>
      </c>
      <c r="F4268" s="127">
        <v>44136</v>
      </c>
      <c r="G4268" s="129">
        <v>23000</v>
      </c>
    </row>
    <row r="4269" spans="1:7" x14ac:dyDescent="0.35">
      <c r="A4269" s="125" t="s">
        <v>14533</v>
      </c>
      <c r="B4269" s="125" t="s">
        <v>14232</v>
      </c>
      <c r="C4269" s="125" t="s">
        <v>14233</v>
      </c>
      <c r="D4269" s="126" t="s">
        <v>14488</v>
      </c>
      <c r="E4269" s="127">
        <v>44354</v>
      </c>
      <c r="F4269" s="127">
        <v>44384</v>
      </c>
      <c r="G4269" s="129">
        <v>193571</v>
      </c>
    </row>
    <row r="4270" spans="1:7" x14ac:dyDescent="0.35">
      <c r="A4270" s="125" t="s">
        <v>14533</v>
      </c>
      <c r="B4270" s="125" t="s">
        <v>14602</v>
      </c>
      <c r="C4270" s="125" t="s">
        <v>14603</v>
      </c>
      <c r="D4270" s="126" t="s">
        <v>12338</v>
      </c>
      <c r="E4270" s="127">
        <v>43951</v>
      </c>
      <c r="F4270" s="127">
        <v>43951</v>
      </c>
      <c r="G4270" s="129">
        <v>1008</v>
      </c>
    </row>
    <row r="4271" spans="1:7" x14ac:dyDescent="0.35">
      <c r="A4271" s="125" t="s">
        <v>14533</v>
      </c>
      <c r="B4271" s="125" t="s">
        <v>14602</v>
      </c>
      <c r="C4271" s="125" t="s">
        <v>14603</v>
      </c>
      <c r="D4271" s="126" t="s">
        <v>11631</v>
      </c>
      <c r="E4271" s="127">
        <v>44196</v>
      </c>
      <c r="F4271" s="127">
        <v>44196</v>
      </c>
      <c r="G4271" s="129">
        <v>5370</v>
      </c>
    </row>
    <row r="4272" spans="1:7" x14ac:dyDescent="0.35">
      <c r="A4272" s="125" t="s">
        <v>14533</v>
      </c>
      <c r="B4272" s="125" t="s">
        <v>14602</v>
      </c>
      <c r="C4272" s="125" t="s">
        <v>14603</v>
      </c>
      <c r="D4272" s="126" t="s">
        <v>12128</v>
      </c>
      <c r="E4272" s="127">
        <v>44196</v>
      </c>
      <c r="F4272" s="127">
        <v>44196</v>
      </c>
      <c r="G4272" s="129">
        <v>4040</v>
      </c>
    </row>
    <row r="4273" spans="1:7" x14ac:dyDescent="0.35">
      <c r="A4273" s="125" t="s">
        <v>14533</v>
      </c>
      <c r="B4273" s="125" t="s">
        <v>14602</v>
      </c>
      <c r="C4273" s="125" t="s">
        <v>14603</v>
      </c>
      <c r="D4273" s="126" t="s">
        <v>12159</v>
      </c>
      <c r="E4273" s="127">
        <v>44222</v>
      </c>
      <c r="F4273" s="127">
        <v>44222</v>
      </c>
      <c r="G4273" s="129">
        <v>12408</v>
      </c>
    </row>
    <row r="4274" spans="1:7" x14ac:dyDescent="0.35">
      <c r="A4274" s="125" t="s">
        <v>14533</v>
      </c>
      <c r="B4274" s="125" t="s">
        <v>14604</v>
      </c>
      <c r="C4274" s="125" t="s">
        <v>14605</v>
      </c>
      <c r="D4274" s="126" t="s">
        <v>11611</v>
      </c>
      <c r="E4274" s="127">
        <v>44227</v>
      </c>
      <c r="F4274" s="127">
        <v>44256</v>
      </c>
      <c r="G4274" s="129">
        <v>7210</v>
      </c>
    </row>
    <row r="4275" spans="1:7" x14ac:dyDescent="0.35">
      <c r="A4275" s="125" t="s">
        <v>14533</v>
      </c>
      <c r="B4275" s="125" t="s">
        <v>13620</v>
      </c>
      <c r="C4275" s="125" t="s">
        <v>13621</v>
      </c>
      <c r="D4275" s="126" t="s">
        <v>14606</v>
      </c>
      <c r="E4275" s="127">
        <v>43693</v>
      </c>
      <c r="F4275" s="127">
        <v>43709</v>
      </c>
      <c r="G4275" s="129">
        <v>401380</v>
      </c>
    </row>
    <row r="4276" spans="1:7" x14ac:dyDescent="0.35">
      <c r="A4276" s="125" t="s">
        <v>14533</v>
      </c>
      <c r="B4276" s="125" t="s">
        <v>13620</v>
      </c>
      <c r="C4276" s="125" t="s">
        <v>13621</v>
      </c>
      <c r="D4276" s="126" t="s">
        <v>14607</v>
      </c>
      <c r="E4276" s="127">
        <v>43693</v>
      </c>
      <c r="F4276" s="127">
        <v>43709</v>
      </c>
      <c r="G4276" s="129">
        <v>285860</v>
      </c>
    </row>
    <row r="4277" spans="1:7" x14ac:dyDescent="0.35">
      <c r="A4277" s="125" t="s">
        <v>14533</v>
      </c>
      <c r="B4277" s="125" t="s">
        <v>13620</v>
      </c>
      <c r="C4277" s="125" t="s">
        <v>13621</v>
      </c>
      <c r="D4277" s="126" t="s">
        <v>14608</v>
      </c>
      <c r="E4277" s="127">
        <v>43693</v>
      </c>
      <c r="F4277" s="127">
        <v>43709</v>
      </c>
      <c r="G4277" s="129">
        <v>681380</v>
      </c>
    </row>
    <row r="4278" spans="1:7" x14ac:dyDescent="0.35">
      <c r="A4278" s="125" t="s">
        <v>14533</v>
      </c>
      <c r="B4278" s="125" t="s">
        <v>13620</v>
      </c>
      <c r="C4278" s="125" t="s">
        <v>13621</v>
      </c>
      <c r="D4278" s="126" t="s">
        <v>14609</v>
      </c>
      <c r="E4278" s="127">
        <v>43693</v>
      </c>
      <c r="F4278" s="127">
        <v>43709</v>
      </c>
      <c r="G4278" s="129">
        <v>401380</v>
      </c>
    </row>
    <row r="4279" spans="1:7" x14ac:dyDescent="0.35">
      <c r="A4279" s="125" t="s">
        <v>14533</v>
      </c>
      <c r="B4279" s="125" t="s">
        <v>13620</v>
      </c>
      <c r="C4279" s="125" t="s">
        <v>13621</v>
      </c>
      <c r="D4279" s="126" t="s">
        <v>14610</v>
      </c>
      <c r="E4279" s="127">
        <v>43693</v>
      </c>
      <c r="F4279" s="127">
        <v>43709</v>
      </c>
      <c r="G4279" s="129">
        <v>285860</v>
      </c>
    </row>
    <row r="4280" spans="1:7" x14ac:dyDescent="0.35">
      <c r="A4280" s="125" t="s">
        <v>14533</v>
      </c>
      <c r="B4280" s="125" t="s">
        <v>13620</v>
      </c>
      <c r="C4280" s="125" t="s">
        <v>13621</v>
      </c>
      <c r="D4280" s="126" t="s">
        <v>14611</v>
      </c>
      <c r="E4280" s="127">
        <v>43693</v>
      </c>
      <c r="F4280" s="127">
        <v>43709</v>
      </c>
      <c r="G4280" s="129">
        <v>286700</v>
      </c>
    </row>
    <row r="4281" spans="1:7" x14ac:dyDescent="0.35">
      <c r="A4281" s="125" t="s">
        <v>14533</v>
      </c>
      <c r="B4281" s="125" t="s">
        <v>13620</v>
      </c>
      <c r="C4281" s="125" t="s">
        <v>13621</v>
      </c>
      <c r="D4281" s="126" t="s">
        <v>14612</v>
      </c>
      <c r="E4281" s="127">
        <v>43693</v>
      </c>
      <c r="F4281" s="127">
        <v>43709</v>
      </c>
      <c r="G4281" s="129">
        <v>343032</v>
      </c>
    </row>
    <row r="4282" spans="1:7" x14ac:dyDescent="0.35">
      <c r="A4282" s="125" t="s">
        <v>14533</v>
      </c>
      <c r="B4282" s="125" t="s">
        <v>13620</v>
      </c>
      <c r="C4282" s="125" t="s">
        <v>13621</v>
      </c>
      <c r="D4282" s="126" t="s">
        <v>14613</v>
      </c>
      <c r="E4282" s="127">
        <v>43693</v>
      </c>
      <c r="F4282" s="127">
        <v>43709</v>
      </c>
      <c r="G4282" s="129">
        <v>285860</v>
      </c>
    </row>
    <row r="4283" spans="1:7" x14ac:dyDescent="0.35">
      <c r="A4283" s="125" t="s">
        <v>14533</v>
      </c>
      <c r="B4283" s="125" t="s">
        <v>13620</v>
      </c>
      <c r="C4283" s="125" t="s">
        <v>13621</v>
      </c>
      <c r="D4283" s="126" t="s">
        <v>14614</v>
      </c>
      <c r="E4283" s="127">
        <v>43693</v>
      </c>
      <c r="F4283" s="127">
        <v>43709</v>
      </c>
      <c r="G4283" s="129">
        <v>286700</v>
      </c>
    </row>
    <row r="4284" spans="1:7" x14ac:dyDescent="0.35">
      <c r="A4284" s="125" t="s">
        <v>14533</v>
      </c>
      <c r="B4284" s="125" t="s">
        <v>13620</v>
      </c>
      <c r="C4284" s="125" t="s">
        <v>13621</v>
      </c>
      <c r="D4284" s="126" t="s">
        <v>14615</v>
      </c>
      <c r="E4284" s="127">
        <v>43693</v>
      </c>
      <c r="F4284" s="127">
        <v>43709</v>
      </c>
      <c r="G4284" s="129">
        <v>343032</v>
      </c>
    </row>
    <row r="4285" spans="1:7" x14ac:dyDescent="0.35">
      <c r="A4285" s="125" t="s">
        <v>14533</v>
      </c>
      <c r="B4285" s="125" t="s">
        <v>13620</v>
      </c>
      <c r="C4285" s="125" t="s">
        <v>13621</v>
      </c>
      <c r="D4285" s="126" t="s">
        <v>14616</v>
      </c>
      <c r="E4285" s="127">
        <v>43693</v>
      </c>
      <c r="F4285" s="127">
        <v>43709</v>
      </c>
      <c r="G4285" s="129">
        <v>174000</v>
      </c>
    </row>
    <row r="4286" spans="1:7" x14ac:dyDescent="0.35">
      <c r="A4286" s="125" t="s">
        <v>14533</v>
      </c>
      <c r="B4286" s="125" t="s">
        <v>13620</v>
      </c>
      <c r="C4286" s="125" t="s">
        <v>13621</v>
      </c>
      <c r="D4286" s="126" t="s">
        <v>14617</v>
      </c>
      <c r="E4286" s="127">
        <v>43693</v>
      </c>
      <c r="F4286" s="127">
        <v>43724</v>
      </c>
      <c r="G4286" s="129">
        <v>401380</v>
      </c>
    </row>
    <row r="4287" spans="1:7" x14ac:dyDescent="0.35">
      <c r="A4287" s="125" t="s">
        <v>14533</v>
      </c>
      <c r="B4287" s="125" t="s">
        <v>13620</v>
      </c>
      <c r="C4287" s="125" t="s">
        <v>13621</v>
      </c>
      <c r="D4287" s="126" t="s">
        <v>14618</v>
      </c>
      <c r="E4287" s="127">
        <v>43693</v>
      </c>
      <c r="F4287" s="127">
        <v>43724</v>
      </c>
      <c r="G4287" s="129">
        <v>401380</v>
      </c>
    </row>
    <row r="4288" spans="1:7" x14ac:dyDescent="0.35">
      <c r="A4288" s="125" t="s">
        <v>14533</v>
      </c>
      <c r="B4288" s="125" t="s">
        <v>13620</v>
      </c>
      <c r="C4288" s="125" t="s">
        <v>13621</v>
      </c>
      <c r="D4288" s="126" t="s">
        <v>14619</v>
      </c>
      <c r="E4288" s="127">
        <v>43700</v>
      </c>
      <c r="F4288" s="127">
        <v>43716</v>
      </c>
      <c r="G4288" s="129">
        <v>343032</v>
      </c>
    </row>
    <row r="4289" spans="1:7" x14ac:dyDescent="0.35">
      <c r="A4289" s="125" t="s">
        <v>14533</v>
      </c>
      <c r="B4289" s="125" t="s">
        <v>13620</v>
      </c>
      <c r="C4289" s="125" t="s">
        <v>13621</v>
      </c>
      <c r="D4289" s="126" t="s">
        <v>14620</v>
      </c>
      <c r="E4289" s="127">
        <v>43700</v>
      </c>
      <c r="F4289" s="127">
        <v>43716</v>
      </c>
      <c r="G4289" s="129">
        <v>401380</v>
      </c>
    </row>
    <row r="4290" spans="1:7" x14ac:dyDescent="0.35">
      <c r="A4290" s="125" t="s">
        <v>14533</v>
      </c>
      <c r="B4290" s="125" t="s">
        <v>13620</v>
      </c>
      <c r="C4290" s="125" t="s">
        <v>13621</v>
      </c>
      <c r="D4290" s="126" t="s">
        <v>14621</v>
      </c>
      <c r="E4290" s="127">
        <v>43700</v>
      </c>
      <c r="F4290" s="127">
        <v>43716</v>
      </c>
      <c r="G4290" s="129">
        <v>343032</v>
      </c>
    </row>
    <row r="4291" spans="1:7" x14ac:dyDescent="0.35">
      <c r="A4291" s="125" t="s">
        <v>14533</v>
      </c>
      <c r="B4291" s="125" t="s">
        <v>13620</v>
      </c>
      <c r="C4291" s="125" t="s">
        <v>13621</v>
      </c>
      <c r="D4291" s="126" t="s">
        <v>14622</v>
      </c>
      <c r="E4291" s="127">
        <v>43700</v>
      </c>
      <c r="F4291" s="127">
        <v>43716</v>
      </c>
      <c r="G4291" s="129">
        <v>435000</v>
      </c>
    </row>
    <row r="4292" spans="1:7" x14ac:dyDescent="0.35">
      <c r="A4292" s="125" t="s">
        <v>14533</v>
      </c>
      <c r="B4292" s="125" t="s">
        <v>13620</v>
      </c>
      <c r="C4292" s="125" t="s">
        <v>13621</v>
      </c>
      <c r="D4292" s="126" t="s">
        <v>14623</v>
      </c>
      <c r="E4292" s="127">
        <v>43700</v>
      </c>
      <c r="F4292" s="127">
        <v>43716</v>
      </c>
      <c r="G4292" s="129">
        <v>435000</v>
      </c>
    </row>
    <row r="4293" spans="1:7" x14ac:dyDescent="0.35">
      <c r="A4293" s="125" t="s">
        <v>14533</v>
      </c>
      <c r="B4293" s="125" t="s">
        <v>13620</v>
      </c>
      <c r="C4293" s="125" t="s">
        <v>13621</v>
      </c>
      <c r="D4293" s="126" t="s">
        <v>14624</v>
      </c>
      <c r="E4293" s="127">
        <v>43700</v>
      </c>
      <c r="F4293" s="127">
        <v>43716</v>
      </c>
      <c r="G4293" s="129">
        <v>401380</v>
      </c>
    </row>
    <row r="4294" spans="1:7" x14ac:dyDescent="0.35">
      <c r="A4294" s="125" t="s">
        <v>14533</v>
      </c>
      <c r="B4294" s="125" t="s">
        <v>13620</v>
      </c>
      <c r="C4294" s="125" t="s">
        <v>13621</v>
      </c>
      <c r="D4294" s="126" t="s">
        <v>14625</v>
      </c>
      <c r="E4294" s="127">
        <v>43700</v>
      </c>
      <c r="F4294" s="127">
        <v>43716</v>
      </c>
      <c r="G4294" s="129">
        <v>203032</v>
      </c>
    </row>
    <row r="4295" spans="1:7" x14ac:dyDescent="0.35">
      <c r="A4295" s="125" t="s">
        <v>14533</v>
      </c>
      <c r="B4295" s="125" t="s">
        <v>13620</v>
      </c>
      <c r="C4295" s="125" t="s">
        <v>13621</v>
      </c>
      <c r="D4295" s="126" t="s">
        <v>14626</v>
      </c>
      <c r="E4295" s="127">
        <v>43700</v>
      </c>
      <c r="F4295" s="127">
        <v>43716</v>
      </c>
      <c r="G4295" s="129">
        <v>204040</v>
      </c>
    </row>
    <row r="4296" spans="1:7" x14ac:dyDescent="0.35">
      <c r="A4296" s="125" t="s">
        <v>14533</v>
      </c>
      <c r="B4296" s="125" t="s">
        <v>13620</v>
      </c>
      <c r="C4296" s="125" t="s">
        <v>13621</v>
      </c>
      <c r="D4296" s="126" t="s">
        <v>14627</v>
      </c>
      <c r="E4296" s="127">
        <v>43708</v>
      </c>
      <c r="F4296" s="127">
        <v>43724</v>
      </c>
      <c r="G4296" s="129">
        <v>681380</v>
      </c>
    </row>
    <row r="4297" spans="1:7" x14ac:dyDescent="0.35">
      <c r="A4297" s="125" t="s">
        <v>14533</v>
      </c>
      <c r="B4297" s="125" t="s">
        <v>13620</v>
      </c>
      <c r="C4297" s="125" t="s">
        <v>13621</v>
      </c>
      <c r="D4297" s="126" t="s">
        <v>14628</v>
      </c>
      <c r="E4297" s="127">
        <v>43708</v>
      </c>
      <c r="F4297" s="127">
        <v>43724</v>
      </c>
      <c r="G4297" s="129">
        <v>286700</v>
      </c>
    </row>
    <row r="4298" spans="1:7" x14ac:dyDescent="0.35">
      <c r="A4298" s="125" t="s">
        <v>14533</v>
      </c>
      <c r="B4298" s="125" t="s">
        <v>13620</v>
      </c>
      <c r="C4298" s="125" t="s">
        <v>13621</v>
      </c>
      <c r="D4298" s="126" t="s">
        <v>14629</v>
      </c>
      <c r="E4298" s="127">
        <v>43708</v>
      </c>
      <c r="F4298" s="127">
        <v>43724</v>
      </c>
      <c r="G4298" s="129">
        <v>343032</v>
      </c>
    </row>
    <row r="4299" spans="1:7" x14ac:dyDescent="0.35">
      <c r="A4299" s="125" t="s">
        <v>14533</v>
      </c>
      <c r="B4299" s="125" t="s">
        <v>13620</v>
      </c>
      <c r="C4299" s="125" t="s">
        <v>13621</v>
      </c>
      <c r="D4299" s="126" t="s">
        <v>14630</v>
      </c>
      <c r="E4299" s="127">
        <v>43708</v>
      </c>
      <c r="F4299" s="127">
        <v>43724</v>
      </c>
      <c r="G4299" s="129">
        <v>401380</v>
      </c>
    </row>
    <row r="4300" spans="1:7" x14ac:dyDescent="0.35">
      <c r="A4300" s="125" t="s">
        <v>14533</v>
      </c>
      <c r="B4300" s="125" t="s">
        <v>13620</v>
      </c>
      <c r="C4300" s="125" t="s">
        <v>13621</v>
      </c>
      <c r="D4300" s="126" t="s">
        <v>14631</v>
      </c>
      <c r="E4300" s="127">
        <v>43708</v>
      </c>
      <c r="F4300" s="127">
        <v>43724</v>
      </c>
      <c r="G4300" s="129">
        <v>286700</v>
      </c>
    </row>
    <row r="4301" spans="1:7" x14ac:dyDescent="0.35">
      <c r="A4301" s="125" t="s">
        <v>14533</v>
      </c>
      <c r="B4301" s="125" t="s">
        <v>13620</v>
      </c>
      <c r="C4301" s="125" t="s">
        <v>13621</v>
      </c>
      <c r="D4301" s="126" t="s">
        <v>14632</v>
      </c>
      <c r="E4301" s="127">
        <v>43708</v>
      </c>
      <c r="F4301" s="127">
        <v>43724</v>
      </c>
      <c r="G4301" s="129">
        <v>343032</v>
      </c>
    </row>
    <row r="4302" spans="1:7" x14ac:dyDescent="0.35">
      <c r="A4302" s="125" t="s">
        <v>14533</v>
      </c>
      <c r="B4302" s="125" t="s">
        <v>13620</v>
      </c>
      <c r="C4302" s="125" t="s">
        <v>13621</v>
      </c>
      <c r="D4302" s="126" t="s">
        <v>14633</v>
      </c>
      <c r="E4302" s="127">
        <v>43708</v>
      </c>
      <c r="F4302" s="127">
        <v>43724</v>
      </c>
      <c r="G4302" s="129">
        <v>343032</v>
      </c>
    </row>
    <row r="4303" spans="1:7" x14ac:dyDescent="0.35">
      <c r="A4303" s="125" t="s">
        <v>14533</v>
      </c>
      <c r="B4303" s="125" t="s">
        <v>13620</v>
      </c>
      <c r="C4303" s="125" t="s">
        <v>13621</v>
      </c>
      <c r="D4303" s="126" t="s">
        <v>14634</v>
      </c>
      <c r="E4303" s="127">
        <v>43728</v>
      </c>
      <c r="F4303" s="127">
        <v>43743</v>
      </c>
      <c r="G4303" s="129">
        <v>343032</v>
      </c>
    </row>
    <row r="4304" spans="1:7" x14ac:dyDescent="0.35">
      <c r="A4304" s="125" t="s">
        <v>14533</v>
      </c>
      <c r="B4304" s="125" t="s">
        <v>13620</v>
      </c>
      <c r="C4304" s="125" t="s">
        <v>13621</v>
      </c>
      <c r="D4304" s="126" t="s">
        <v>14635</v>
      </c>
      <c r="E4304" s="127">
        <v>43728</v>
      </c>
      <c r="F4304" s="127">
        <v>43743</v>
      </c>
      <c r="G4304" s="129">
        <v>343032</v>
      </c>
    </row>
    <row r="4305" spans="1:7" x14ac:dyDescent="0.35">
      <c r="A4305" s="125" t="s">
        <v>14533</v>
      </c>
      <c r="B4305" s="125" t="s">
        <v>13620</v>
      </c>
      <c r="C4305" s="125" t="s">
        <v>13621</v>
      </c>
      <c r="D4305" s="126" t="s">
        <v>14636</v>
      </c>
      <c r="E4305" s="127">
        <v>43728</v>
      </c>
      <c r="F4305" s="127">
        <v>43743</v>
      </c>
      <c r="G4305" s="129">
        <v>286700</v>
      </c>
    </row>
    <row r="4306" spans="1:7" x14ac:dyDescent="0.35">
      <c r="A4306" s="125" t="s">
        <v>14533</v>
      </c>
      <c r="B4306" s="125" t="s">
        <v>13620</v>
      </c>
      <c r="C4306" s="125" t="s">
        <v>13621</v>
      </c>
      <c r="D4306" s="126" t="s">
        <v>14637</v>
      </c>
      <c r="E4306" s="127">
        <v>43728</v>
      </c>
      <c r="F4306" s="127">
        <v>43743</v>
      </c>
      <c r="G4306" s="129">
        <v>343032</v>
      </c>
    </row>
    <row r="4307" spans="1:7" x14ac:dyDescent="0.35">
      <c r="A4307" s="125" t="s">
        <v>14533</v>
      </c>
      <c r="B4307" s="125" t="s">
        <v>13620</v>
      </c>
      <c r="C4307" s="125" t="s">
        <v>13621</v>
      </c>
      <c r="D4307" s="126" t="s">
        <v>14638</v>
      </c>
      <c r="E4307" s="127">
        <v>43728</v>
      </c>
      <c r="F4307" s="127">
        <v>43743</v>
      </c>
      <c r="G4307" s="129">
        <v>343032</v>
      </c>
    </row>
    <row r="4308" spans="1:7" x14ac:dyDescent="0.35">
      <c r="A4308" s="125" t="s">
        <v>14533</v>
      </c>
      <c r="B4308" s="125" t="s">
        <v>13620</v>
      </c>
      <c r="C4308" s="125" t="s">
        <v>13621</v>
      </c>
      <c r="D4308" s="126" t="s">
        <v>14639</v>
      </c>
      <c r="E4308" s="127">
        <v>43728</v>
      </c>
      <c r="F4308" s="127">
        <v>43743</v>
      </c>
      <c r="G4308" s="129">
        <v>286700</v>
      </c>
    </row>
    <row r="4309" spans="1:7" x14ac:dyDescent="0.35">
      <c r="A4309" s="125" t="s">
        <v>14533</v>
      </c>
      <c r="B4309" s="125" t="s">
        <v>13620</v>
      </c>
      <c r="C4309" s="125" t="s">
        <v>13621</v>
      </c>
      <c r="D4309" s="126" t="s">
        <v>14640</v>
      </c>
      <c r="E4309" s="127">
        <v>43728</v>
      </c>
      <c r="F4309" s="127">
        <v>43743</v>
      </c>
      <c r="G4309" s="129">
        <v>286700</v>
      </c>
    </row>
    <row r="4310" spans="1:7" x14ac:dyDescent="0.35">
      <c r="A4310" s="125" t="s">
        <v>14533</v>
      </c>
      <c r="B4310" s="125" t="s">
        <v>13620</v>
      </c>
      <c r="C4310" s="125" t="s">
        <v>13621</v>
      </c>
      <c r="D4310" s="126" t="s">
        <v>14641</v>
      </c>
      <c r="E4310" s="127">
        <v>43728</v>
      </c>
      <c r="F4310" s="127">
        <v>43743</v>
      </c>
      <c r="G4310" s="129">
        <v>401380</v>
      </c>
    </row>
    <row r="4311" spans="1:7" x14ac:dyDescent="0.35">
      <c r="A4311" s="125" t="s">
        <v>14533</v>
      </c>
      <c r="B4311" s="125" t="s">
        <v>13620</v>
      </c>
      <c r="C4311" s="125" t="s">
        <v>13621</v>
      </c>
      <c r="D4311" s="126" t="s">
        <v>14642</v>
      </c>
      <c r="E4311" s="127">
        <v>43728</v>
      </c>
      <c r="F4311" s="127">
        <v>43743</v>
      </c>
      <c r="G4311" s="129">
        <v>401380</v>
      </c>
    </row>
    <row r="4312" spans="1:7" x14ac:dyDescent="0.35">
      <c r="A4312" s="125" t="s">
        <v>14533</v>
      </c>
      <c r="B4312" s="125" t="s">
        <v>13620</v>
      </c>
      <c r="C4312" s="125" t="s">
        <v>13621</v>
      </c>
      <c r="D4312" s="126" t="s">
        <v>14643</v>
      </c>
      <c r="E4312" s="127">
        <v>43728</v>
      </c>
      <c r="F4312" s="127">
        <v>43743</v>
      </c>
      <c r="G4312" s="129">
        <v>285860</v>
      </c>
    </row>
    <row r="4313" spans="1:7" x14ac:dyDescent="0.35">
      <c r="A4313" s="125" t="s">
        <v>14533</v>
      </c>
      <c r="B4313" s="125" t="s">
        <v>13620</v>
      </c>
      <c r="C4313" s="125" t="s">
        <v>13621</v>
      </c>
      <c r="D4313" s="126" t="s">
        <v>14644</v>
      </c>
      <c r="E4313" s="127">
        <v>43728</v>
      </c>
      <c r="F4313" s="127">
        <v>43743</v>
      </c>
      <c r="G4313" s="129">
        <v>286700</v>
      </c>
    </row>
    <row r="4314" spans="1:7" x14ac:dyDescent="0.35">
      <c r="A4314" s="125" t="s">
        <v>14533</v>
      </c>
      <c r="B4314" s="125" t="s">
        <v>13620</v>
      </c>
      <c r="C4314" s="125" t="s">
        <v>13621</v>
      </c>
      <c r="D4314" s="126" t="s">
        <v>14645</v>
      </c>
      <c r="E4314" s="127">
        <v>43728</v>
      </c>
      <c r="F4314" s="127">
        <v>43743</v>
      </c>
      <c r="G4314" s="129">
        <v>343032</v>
      </c>
    </row>
    <row r="4315" spans="1:7" x14ac:dyDescent="0.35">
      <c r="A4315" s="125" t="s">
        <v>14533</v>
      </c>
      <c r="B4315" s="125" t="s">
        <v>13620</v>
      </c>
      <c r="C4315" s="125" t="s">
        <v>13621</v>
      </c>
      <c r="D4315" s="126" t="s">
        <v>14646</v>
      </c>
      <c r="E4315" s="127">
        <v>43728</v>
      </c>
      <c r="F4315" s="127">
        <v>43743</v>
      </c>
      <c r="G4315" s="129">
        <v>401380</v>
      </c>
    </row>
    <row r="4316" spans="1:7" x14ac:dyDescent="0.35">
      <c r="A4316" s="125" t="s">
        <v>14533</v>
      </c>
      <c r="B4316" s="125" t="s">
        <v>13620</v>
      </c>
      <c r="C4316" s="125" t="s">
        <v>13621</v>
      </c>
      <c r="D4316" s="126" t="s">
        <v>14647</v>
      </c>
      <c r="E4316" s="127">
        <v>43728</v>
      </c>
      <c r="F4316" s="127">
        <v>43743</v>
      </c>
      <c r="G4316" s="129">
        <v>401380</v>
      </c>
    </row>
    <row r="4317" spans="1:7" x14ac:dyDescent="0.35">
      <c r="A4317" s="125" t="s">
        <v>14533</v>
      </c>
      <c r="B4317" s="125" t="s">
        <v>13620</v>
      </c>
      <c r="C4317" s="125" t="s">
        <v>13621</v>
      </c>
      <c r="D4317" s="126" t="s">
        <v>14648</v>
      </c>
      <c r="E4317" s="127">
        <v>43728</v>
      </c>
      <c r="F4317" s="127">
        <v>43743</v>
      </c>
      <c r="G4317" s="129">
        <v>401380</v>
      </c>
    </row>
    <row r="4318" spans="1:7" x14ac:dyDescent="0.35">
      <c r="A4318" s="125" t="s">
        <v>14533</v>
      </c>
      <c r="B4318" s="125" t="s">
        <v>13620</v>
      </c>
      <c r="C4318" s="125" t="s">
        <v>13621</v>
      </c>
      <c r="D4318" s="126" t="s">
        <v>14649</v>
      </c>
      <c r="E4318" s="127">
        <v>43728</v>
      </c>
      <c r="F4318" s="127">
        <v>43743</v>
      </c>
      <c r="G4318" s="129">
        <v>285860</v>
      </c>
    </row>
    <row r="4319" spans="1:7" x14ac:dyDescent="0.35">
      <c r="A4319" s="125" t="s">
        <v>14533</v>
      </c>
      <c r="B4319" s="125" t="s">
        <v>13620</v>
      </c>
      <c r="C4319" s="125" t="s">
        <v>13621</v>
      </c>
      <c r="D4319" s="126" t="s">
        <v>13121</v>
      </c>
      <c r="E4319" s="127">
        <v>43728</v>
      </c>
      <c r="F4319" s="127">
        <v>43743</v>
      </c>
      <c r="G4319" s="129">
        <v>286700</v>
      </c>
    </row>
    <row r="4320" spans="1:7" x14ac:dyDescent="0.35">
      <c r="A4320" s="125" t="s">
        <v>14533</v>
      </c>
      <c r="B4320" s="125" t="s">
        <v>13620</v>
      </c>
      <c r="C4320" s="125" t="s">
        <v>13621</v>
      </c>
      <c r="D4320" s="126" t="s">
        <v>14650</v>
      </c>
      <c r="E4320" s="127">
        <v>43728</v>
      </c>
      <c r="F4320" s="127">
        <v>43743</v>
      </c>
      <c r="G4320" s="129">
        <v>343032</v>
      </c>
    </row>
    <row r="4321" spans="1:7" x14ac:dyDescent="0.35">
      <c r="A4321" s="125" t="s">
        <v>14533</v>
      </c>
      <c r="B4321" s="125" t="s">
        <v>13620</v>
      </c>
      <c r="C4321" s="125" t="s">
        <v>13621</v>
      </c>
      <c r="D4321" s="126" t="s">
        <v>14651</v>
      </c>
      <c r="E4321" s="127">
        <v>43728</v>
      </c>
      <c r="F4321" s="127">
        <v>43743</v>
      </c>
      <c r="G4321" s="129">
        <v>343032</v>
      </c>
    </row>
    <row r="4322" spans="1:7" x14ac:dyDescent="0.35">
      <c r="A4322" s="125" t="s">
        <v>14533</v>
      </c>
      <c r="B4322" s="125" t="s">
        <v>13620</v>
      </c>
      <c r="C4322" s="125" t="s">
        <v>13621</v>
      </c>
      <c r="D4322" s="126" t="s">
        <v>14652</v>
      </c>
      <c r="E4322" s="127">
        <v>43731</v>
      </c>
      <c r="F4322" s="127">
        <v>43746</v>
      </c>
      <c r="G4322" s="129">
        <v>285860</v>
      </c>
    </row>
    <row r="4323" spans="1:7" x14ac:dyDescent="0.35">
      <c r="A4323" s="125" t="s">
        <v>14533</v>
      </c>
      <c r="B4323" s="125" t="s">
        <v>13620</v>
      </c>
      <c r="C4323" s="125" t="s">
        <v>13621</v>
      </c>
      <c r="D4323" s="126" t="s">
        <v>14653</v>
      </c>
      <c r="E4323" s="127">
        <v>43731</v>
      </c>
      <c r="F4323" s="127">
        <v>43746</v>
      </c>
      <c r="G4323" s="129">
        <v>344040</v>
      </c>
    </row>
    <row r="4324" spans="1:7" x14ac:dyDescent="0.35">
      <c r="A4324" s="125" t="s">
        <v>14533</v>
      </c>
      <c r="B4324" s="125" t="s">
        <v>13620</v>
      </c>
      <c r="C4324" s="125" t="s">
        <v>13621</v>
      </c>
      <c r="D4324" s="126" t="s">
        <v>14654</v>
      </c>
      <c r="E4324" s="127">
        <v>43731</v>
      </c>
      <c r="F4324" s="127">
        <v>43746</v>
      </c>
      <c r="G4324" s="129">
        <v>268892</v>
      </c>
    </row>
    <row r="4325" spans="1:7" x14ac:dyDescent="0.35">
      <c r="A4325" s="125" t="s">
        <v>14533</v>
      </c>
      <c r="B4325" s="125" t="s">
        <v>13620</v>
      </c>
      <c r="C4325" s="125" t="s">
        <v>13621</v>
      </c>
      <c r="D4325" s="126" t="s">
        <v>14655</v>
      </c>
      <c r="E4325" s="127">
        <v>43922</v>
      </c>
      <c r="F4325" s="127">
        <v>43937</v>
      </c>
      <c r="G4325" s="129">
        <v>607710</v>
      </c>
    </row>
    <row r="4326" spans="1:7" x14ac:dyDescent="0.35">
      <c r="A4326" s="125" t="s">
        <v>14533</v>
      </c>
      <c r="B4326" s="125" t="s">
        <v>13620</v>
      </c>
      <c r="C4326" s="125" t="s">
        <v>13621</v>
      </c>
      <c r="D4326" s="126" t="s">
        <v>14656</v>
      </c>
      <c r="E4326" s="127">
        <v>44041</v>
      </c>
      <c r="F4326" s="127">
        <v>44057</v>
      </c>
      <c r="G4326" s="129">
        <v>1008</v>
      </c>
    </row>
    <row r="4327" spans="1:7" x14ac:dyDescent="0.35">
      <c r="A4327" s="125" t="s">
        <v>14533</v>
      </c>
      <c r="B4327" s="125" t="s">
        <v>13620</v>
      </c>
      <c r="C4327" s="125" t="s">
        <v>13621</v>
      </c>
      <c r="D4327" s="126" t="s">
        <v>14657</v>
      </c>
      <c r="E4327" s="127">
        <v>44041</v>
      </c>
      <c r="F4327" s="127">
        <v>44057</v>
      </c>
      <c r="G4327" s="129">
        <v>1008</v>
      </c>
    </row>
    <row r="4328" spans="1:7" x14ac:dyDescent="0.35">
      <c r="A4328" s="125" t="s">
        <v>14533</v>
      </c>
      <c r="B4328" s="125" t="s">
        <v>13620</v>
      </c>
      <c r="C4328" s="125" t="s">
        <v>13621</v>
      </c>
      <c r="D4328" s="126" t="s">
        <v>14658</v>
      </c>
      <c r="E4328" s="127">
        <v>44041</v>
      </c>
      <c r="F4328" s="127">
        <v>44057</v>
      </c>
      <c r="G4328" s="129">
        <v>1008</v>
      </c>
    </row>
    <row r="4329" spans="1:7" x14ac:dyDescent="0.35">
      <c r="A4329" s="125" t="s">
        <v>14533</v>
      </c>
      <c r="B4329" s="125" t="s">
        <v>13620</v>
      </c>
      <c r="C4329" s="125" t="s">
        <v>13621</v>
      </c>
      <c r="D4329" s="126" t="s">
        <v>14659</v>
      </c>
      <c r="E4329" s="127">
        <v>44041</v>
      </c>
      <c r="F4329" s="127">
        <v>44057</v>
      </c>
      <c r="G4329" s="129">
        <v>4968</v>
      </c>
    </row>
    <row r="4330" spans="1:7" x14ac:dyDescent="0.35">
      <c r="A4330" s="125" t="s">
        <v>14533</v>
      </c>
      <c r="B4330" s="125" t="s">
        <v>13655</v>
      </c>
      <c r="C4330" s="125" t="s">
        <v>13656</v>
      </c>
      <c r="D4330" s="126" t="s">
        <v>14660</v>
      </c>
      <c r="E4330" s="127">
        <v>43700</v>
      </c>
      <c r="F4330" s="127">
        <v>43731</v>
      </c>
      <c r="G4330" s="129">
        <v>435000</v>
      </c>
    </row>
    <row r="4331" spans="1:7" x14ac:dyDescent="0.35">
      <c r="A4331" s="125" t="s">
        <v>14533</v>
      </c>
      <c r="B4331" s="125" t="s">
        <v>13655</v>
      </c>
      <c r="C4331" s="125" t="s">
        <v>13656</v>
      </c>
      <c r="D4331" s="126" t="s">
        <v>14661</v>
      </c>
      <c r="E4331" s="127">
        <v>43700</v>
      </c>
      <c r="F4331" s="127">
        <v>43731</v>
      </c>
      <c r="G4331" s="129">
        <v>435000</v>
      </c>
    </row>
    <row r="4332" spans="1:7" x14ac:dyDescent="0.35">
      <c r="A4332" s="125" t="s">
        <v>14533</v>
      </c>
      <c r="B4332" s="125" t="s">
        <v>14141</v>
      </c>
      <c r="C4332" s="125" t="s">
        <v>14142</v>
      </c>
      <c r="D4332" s="126" t="s">
        <v>14662</v>
      </c>
      <c r="E4332" s="127">
        <v>43800</v>
      </c>
      <c r="F4332" s="127">
        <v>43831</v>
      </c>
      <c r="G4332" s="129">
        <v>250128</v>
      </c>
    </row>
    <row r="4333" spans="1:7" x14ac:dyDescent="0.35">
      <c r="A4333" s="125" t="s">
        <v>14533</v>
      </c>
      <c r="B4333" s="125" t="s">
        <v>14141</v>
      </c>
      <c r="C4333" s="125" t="s">
        <v>14142</v>
      </c>
      <c r="D4333" s="126" t="s">
        <v>14663</v>
      </c>
      <c r="E4333" s="127">
        <v>43800</v>
      </c>
      <c r="F4333" s="127">
        <v>43800</v>
      </c>
      <c r="G4333" s="129">
        <v>344027</v>
      </c>
    </row>
    <row r="4334" spans="1:7" x14ac:dyDescent="0.35">
      <c r="A4334" s="125" t="s">
        <v>14533</v>
      </c>
      <c r="B4334" s="125" t="s">
        <v>14141</v>
      </c>
      <c r="C4334" s="125" t="s">
        <v>14142</v>
      </c>
      <c r="D4334" s="126" t="s">
        <v>14664</v>
      </c>
      <c r="E4334" s="127">
        <v>44041</v>
      </c>
      <c r="F4334" s="127">
        <v>44072</v>
      </c>
      <c r="G4334" s="129">
        <v>103140</v>
      </c>
    </row>
    <row r="4335" spans="1:7" x14ac:dyDescent="0.35">
      <c r="A4335" s="125" t="s">
        <v>14533</v>
      </c>
      <c r="B4335" s="125" t="s">
        <v>14141</v>
      </c>
      <c r="C4335" s="125" t="s">
        <v>14142</v>
      </c>
      <c r="D4335" s="126" t="s">
        <v>14665</v>
      </c>
      <c r="E4335" s="127">
        <v>44043</v>
      </c>
      <c r="F4335" s="127">
        <v>44075</v>
      </c>
      <c r="G4335" s="129">
        <v>986700</v>
      </c>
    </row>
    <row r="4336" spans="1:7" x14ac:dyDescent="0.35">
      <c r="A4336" s="125" t="s">
        <v>14533</v>
      </c>
      <c r="B4336" s="125" t="s">
        <v>14141</v>
      </c>
      <c r="C4336" s="125" t="s">
        <v>14142</v>
      </c>
      <c r="D4336" s="126" t="s">
        <v>14666</v>
      </c>
      <c r="E4336" s="127">
        <v>44408</v>
      </c>
      <c r="F4336" s="127">
        <v>44440</v>
      </c>
      <c r="G4336" s="129">
        <v>6013746</v>
      </c>
    </row>
    <row r="4337" spans="1:7" x14ac:dyDescent="0.35">
      <c r="A4337" s="125" t="s">
        <v>14533</v>
      </c>
      <c r="B4337" s="125" t="s">
        <v>14162</v>
      </c>
      <c r="C4337" s="125" t="s">
        <v>14163</v>
      </c>
      <c r="D4337" s="126" t="s">
        <v>11163</v>
      </c>
      <c r="E4337" s="127">
        <v>44083</v>
      </c>
      <c r="F4337" s="127">
        <v>44113</v>
      </c>
      <c r="G4337" s="129">
        <v>564650</v>
      </c>
    </row>
    <row r="4338" spans="1:7" x14ac:dyDescent="0.35">
      <c r="A4338" s="125" t="s">
        <v>14533</v>
      </c>
      <c r="B4338" s="125" t="s">
        <v>14162</v>
      </c>
      <c r="C4338" s="125" t="s">
        <v>14163</v>
      </c>
      <c r="D4338" s="126" t="s">
        <v>14667</v>
      </c>
      <c r="E4338" s="127">
        <v>44083</v>
      </c>
      <c r="F4338" s="127">
        <v>44113</v>
      </c>
      <c r="G4338" s="129">
        <v>2464650</v>
      </c>
    </row>
    <row r="4339" spans="1:7" x14ac:dyDescent="0.35">
      <c r="A4339" s="125" t="s">
        <v>14533</v>
      </c>
      <c r="B4339" s="125" t="s">
        <v>14162</v>
      </c>
      <c r="C4339" s="125" t="s">
        <v>14163</v>
      </c>
      <c r="D4339" s="126" t="s">
        <v>14668</v>
      </c>
      <c r="E4339" s="127">
        <v>44083</v>
      </c>
      <c r="F4339" s="127">
        <v>44113</v>
      </c>
      <c r="G4339" s="129">
        <v>6064</v>
      </c>
    </row>
    <row r="4340" spans="1:7" x14ac:dyDescent="0.35">
      <c r="A4340" s="125" t="s">
        <v>14533</v>
      </c>
      <c r="B4340" s="125" t="s">
        <v>14162</v>
      </c>
      <c r="C4340" s="125" t="s">
        <v>14163</v>
      </c>
      <c r="D4340" s="126" t="s">
        <v>14669</v>
      </c>
      <c r="E4340" s="127">
        <v>44091</v>
      </c>
      <c r="F4340" s="127">
        <v>44121</v>
      </c>
      <c r="G4340" s="129">
        <v>7478</v>
      </c>
    </row>
    <row r="4341" spans="1:7" x14ac:dyDescent="0.35">
      <c r="A4341" s="125" t="s">
        <v>14533</v>
      </c>
      <c r="B4341" s="125" t="s">
        <v>14166</v>
      </c>
      <c r="C4341" s="125" t="s">
        <v>14167</v>
      </c>
      <c r="D4341" s="126" t="s">
        <v>14504</v>
      </c>
      <c r="E4341" s="127">
        <v>44227</v>
      </c>
      <c r="F4341" s="127">
        <v>44256</v>
      </c>
      <c r="G4341" s="129">
        <v>19000</v>
      </c>
    </row>
    <row r="4342" spans="1:7" x14ac:dyDescent="0.35">
      <c r="A4342" s="125" t="s">
        <v>14533</v>
      </c>
      <c r="B4342" s="125" t="s">
        <v>14166</v>
      </c>
      <c r="C4342" s="125" t="s">
        <v>14167</v>
      </c>
      <c r="D4342" s="126" t="s">
        <v>12914</v>
      </c>
      <c r="E4342" s="127">
        <v>44227</v>
      </c>
      <c r="F4342" s="127">
        <v>44256</v>
      </c>
      <c r="G4342" s="129">
        <v>19000</v>
      </c>
    </row>
    <row r="4343" spans="1:7" x14ac:dyDescent="0.35">
      <c r="A4343" s="125" t="s">
        <v>14533</v>
      </c>
      <c r="B4343" s="125" t="s">
        <v>14166</v>
      </c>
      <c r="C4343" s="125" t="s">
        <v>14167</v>
      </c>
      <c r="D4343" s="126" t="s">
        <v>14670</v>
      </c>
      <c r="E4343" s="127">
        <v>44228</v>
      </c>
      <c r="F4343" s="127">
        <v>44256</v>
      </c>
      <c r="G4343" s="129">
        <v>1085370</v>
      </c>
    </row>
    <row r="4344" spans="1:7" x14ac:dyDescent="0.35">
      <c r="A4344" s="125" t="s">
        <v>14533</v>
      </c>
      <c r="B4344" s="125" t="s">
        <v>14166</v>
      </c>
      <c r="C4344" s="125" t="s">
        <v>14167</v>
      </c>
      <c r="D4344" s="126" t="s">
        <v>13498</v>
      </c>
      <c r="E4344" s="127">
        <v>44255</v>
      </c>
      <c r="F4344" s="127">
        <v>44283</v>
      </c>
      <c r="G4344" s="129">
        <v>924</v>
      </c>
    </row>
    <row r="4345" spans="1:7" x14ac:dyDescent="0.35">
      <c r="A4345" s="125" t="s">
        <v>14533</v>
      </c>
      <c r="B4345" s="125" t="s">
        <v>14166</v>
      </c>
      <c r="C4345" s="125" t="s">
        <v>14167</v>
      </c>
      <c r="D4345" s="126" t="s">
        <v>14515</v>
      </c>
      <c r="E4345" s="127">
        <v>44296</v>
      </c>
      <c r="F4345" s="127">
        <v>44326</v>
      </c>
      <c r="G4345" s="129">
        <v>6624</v>
      </c>
    </row>
    <row r="4346" spans="1:7" x14ac:dyDescent="0.35">
      <c r="A4346" s="125" t="s">
        <v>14533</v>
      </c>
      <c r="B4346" s="125" t="s">
        <v>14166</v>
      </c>
      <c r="C4346" s="125" t="s">
        <v>14167</v>
      </c>
      <c r="D4346" s="126" t="s">
        <v>14671</v>
      </c>
      <c r="E4346" s="127">
        <v>44348</v>
      </c>
      <c r="F4346" s="127">
        <v>44378</v>
      </c>
      <c r="G4346" s="129">
        <v>300</v>
      </c>
    </row>
    <row r="4347" spans="1:7" x14ac:dyDescent="0.35">
      <c r="A4347" s="125" t="s">
        <v>14533</v>
      </c>
      <c r="B4347" s="125" t="s">
        <v>14166</v>
      </c>
      <c r="C4347" s="125" t="s">
        <v>14167</v>
      </c>
      <c r="D4347" s="126" t="s">
        <v>14672</v>
      </c>
      <c r="E4347" s="127">
        <v>44350</v>
      </c>
      <c r="F4347" s="127">
        <v>44380</v>
      </c>
      <c r="G4347" s="129">
        <v>1180</v>
      </c>
    </row>
    <row r="4348" spans="1:7" x14ac:dyDescent="0.35">
      <c r="A4348" s="125" t="s">
        <v>14533</v>
      </c>
      <c r="B4348" s="125" t="s">
        <v>14166</v>
      </c>
      <c r="C4348" s="125" t="s">
        <v>14167</v>
      </c>
      <c r="D4348" s="126" t="s">
        <v>14673</v>
      </c>
      <c r="E4348" s="127">
        <v>44380</v>
      </c>
      <c r="F4348" s="127">
        <v>44411</v>
      </c>
      <c r="G4348" s="129">
        <v>1283802</v>
      </c>
    </row>
    <row r="4349" spans="1:7" x14ac:dyDescent="0.35">
      <c r="A4349" s="125" t="s">
        <v>14533</v>
      </c>
      <c r="B4349" s="125" t="s">
        <v>14674</v>
      </c>
      <c r="C4349" s="125" t="s">
        <v>14675</v>
      </c>
      <c r="D4349" s="126" t="s">
        <v>12020</v>
      </c>
      <c r="E4349" s="127">
        <v>44136</v>
      </c>
      <c r="F4349" s="127">
        <v>44136</v>
      </c>
      <c r="G4349" s="129">
        <v>13000</v>
      </c>
    </row>
    <row r="4350" spans="1:7" x14ac:dyDescent="0.35">
      <c r="A4350" s="125" t="s">
        <v>14533</v>
      </c>
      <c r="B4350" s="125" t="s">
        <v>14676</v>
      </c>
      <c r="C4350" s="125" t="s">
        <v>14677</v>
      </c>
      <c r="D4350" s="126" t="s">
        <v>11611</v>
      </c>
      <c r="E4350" s="127">
        <v>44196</v>
      </c>
      <c r="F4350" s="127">
        <v>44228</v>
      </c>
      <c r="G4350" s="129">
        <v>104040</v>
      </c>
    </row>
    <row r="4351" spans="1:7" x14ac:dyDescent="0.35">
      <c r="A4351" s="125" t="s">
        <v>14533</v>
      </c>
      <c r="B4351" s="125" t="s">
        <v>14678</v>
      </c>
      <c r="C4351" s="125" t="s">
        <v>14679</v>
      </c>
      <c r="D4351" s="126" t="s">
        <v>11611</v>
      </c>
      <c r="E4351" s="127">
        <v>44227</v>
      </c>
      <c r="F4351" s="127">
        <v>44256</v>
      </c>
      <c r="G4351" s="129">
        <v>5175</v>
      </c>
    </row>
    <row r="4352" spans="1:7" x14ac:dyDescent="0.35">
      <c r="A4352" s="125" t="s">
        <v>14533</v>
      </c>
      <c r="B4352" s="125" t="s">
        <v>14680</v>
      </c>
      <c r="C4352" s="125" t="s">
        <v>14681</v>
      </c>
      <c r="D4352" s="126" t="s">
        <v>13183</v>
      </c>
      <c r="E4352" s="127">
        <v>44236</v>
      </c>
      <c r="F4352" s="127">
        <v>44264</v>
      </c>
      <c r="G4352" s="129">
        <v>15000</v>
      </c>
    </row>
    <row r="4353" spans="1:7" x14ac:dyDescent="0.35">
      <c r="A4353" s="125" t="s">
        <v>14533</v>
      </c>
      <c r="B4353" s="125" t="s">
        <v>14682</v>
      </c>
      <c r="C4353" s="125" t="s">
        <v>14683</v>
      </c>
      <c r="D4353" s="126" t="s">
        <v>11611</v>
      </c>
      <c r="E4353" s="127">
        <v>44196</v>
      </c>
      <c r="F4353" s="127">
        <v>44228</v>
      </c>
      <c r="G4353" s="129">
        <v>35370</v>
      </c>
    </row>
    <row r="4354" spans="1:7" x14ac:dyDescent="0.35">
      <c r="A4354" s="125" t="s">
        <v>14533</v>
      </c>
      <c r="B4354" s="125" t="s">
        <v>14682</v>
      </c>
      <c r="C4354" s="125" t="s">
        <v>14683</v>
      </c>
      <c r="D4354" s="126" t="s">
        <v>13183</v>
      </c>
      <c r="E4354" s="127">
        <v>44255</v>
      </c>
      <c r="F4354" s="127">
        <v>44283</v>
      </c>
      <c r="G4354" s="129">
        <v>1932</v>
      </c>
    </row>
    <row r="4355" spans="1:7" x14ac:dyDescent="0.35">
      <c r="A4355" s="125" t="s">
        <v>14533</v>
      </c>
      <c r="B4355" s="125" t="s">
        <v>14682</v>
      </c>
      <c r="C4355" s="125" t="s">
        <v>14683</v>
      </c>
      <c r="D4355" s="126" t="s">
        <v>12352</v>
      </c>
      <c r="E4355" s="127">
        <v>44286</v>
      </c>
      <c r="F4355" s="127">
        <v>44317</v>
      </c>
      <c r="G4355" s="129">
        <v>924</v>
      </c>
    </row>
    <row r="4356" spans="1:7" x14ac:dyDescent="0.35">
      <c r="A4356" s="125" t="s">
        <v>14684</v>
      </c>
      <c r="B4356" s="125" t="s">
        <v>14685</v>
      </c>
      <c r="C4356" s="125" t="s">
        <v>14686</v>
      </c>
      <c r="D4356" s="126" t="s">
        <v>14687</v>
      </c>
      <c r="E4356" s="127">
        <v>43748</v>
      </c>
      <c r="F4356" s="127">
        <v>43779</v>
      </c>
      <c r="G4356" s="129">
        <v>155405</v>
      </c>
    </row>
    <row r="4357" spans="1:7" x14ac:dyDescent="0.35">
      <c r="A4357" s="125" t="s">
        <v>14684</v>
      </c>
      <c r="B4357" s="125" t="s">
        <v>13173</v>
      </c>
      <c r="C4357" s="125" t="s">
        <v>13174</v>
      </c>
      <c r="D4357" s="126" t="s">
        <v>14688</v>
      </c>
      <c r="E4357" s="127">
        <v>43841</v>
      </c>
      <c r="F4357" s="127">
        <v>43872</v>
      </c>
      <c r="G4357" s="129">
        <v>665455</v>
      </c>
    </row>
    <row r="4358" spans="1:7" x14ac:dyDescent="0.35">
      <c r="A4358" s="125" t="s">
        <v>14684</v>
      </c>
      <c r="B4358" s="125" t="s">
        <v>13620</v>
      </c>
      <c r="C4358" s="125" t="s">
        <v>13621</v>
      </c>
      <c r="D4358" s="126" t="s">
        <v>14689</v>
      </c>
      <c r="E4358" s="127">
        <v>43678</v>
      </c>
      <c r="F4358" s="127">
        <v>43693</v>
      </c>
      <c r="G4358" s="129">
        <v>148005</v>
      </c>
    </row>
    <row r="4359" spans="1:7" x14ac:dyDescent="0.35">
      <c r="A4359" s="125" t="s">
        <v>14684</v>
      </c>
      <c r="B4359" s="125" t="s">
        <v>13620</v>
      </c>
      <c r="C4359" s="125" t="s">
        <v>13621</v>
      </c>
      <c r="D4359" s="126" t="s">
        <v>14690</v>
      </c>
      <c r="E4359" s="127">
        <v>43678</v>
      </c>
      <c r="F4359" s="127">
        <v>43693</v>
      </c>
      <c r="G4359" s="129">
        <v>118404</v>
      </c>
    </row>
    <row r="4360" spans="1:7" x14ac:dyDescent="0.35">
      <c r="A4360" s="125" t="s">
        <v>14684</v>
      </c>
      <c r="B4360" s="125" t="s">
        <v>13620</v>
      </c>
      <c r="C4360" s="125" t="s">
        <v>13621</v>
      </c>
      <c r="D4360" s="126" t="s">
        <v>14691</v>
      </c>
      <c r="E4360" s="127">
        <v>43693</v>
      </c>
      <c r="F4360" s="127">
        <v>43724</v>
      </c>
      <c r="G4360" s="129">
        <v>401380</v>
      </c>
    </row>
    <row r="4361" spans="1:7" x14ac:dyDescent="0.35">
      <c r="A4361" s="125" t="s">
        <v>14684</v>
      </c>
      <c r="B4361" s="125" t="s">
        <v>13620</v>
      </c>
      <c r="C4361" s="125" t="s">
        <v>13621</v>
      </c>
      <c r="D4361" s="126" t="s">
        <v>14692</v>
      </c>
      <c r="E4361" s="127">
        <v>43693</v>
      </c>
      <c r="F4361" s="127">
        <v>43724</v>
      </c>
      <c r="G4361" s="129">
        <v>285860</v>
      </c>
    </row>
    <row r="4362" spans="1:7" x14ac:dyDescent="0.35">
      <c r="A4362" s="125" t="s">
        <v>14684</v>
      </c>
      <c r="B4362" s="125" t="s">
        <v>13620</v>
      </c>
      <c r="C4362" s="125" t="s">
        <v>13621</v>
      </c>
      <c r="D4362" s="126" t="s">
        <v>14693</v>
      </c>
      <c r="E4362" s="127">
        <v>43711</v>
      </c>
      <c r="F4362" s="127">
        <v>43726</v>
      </c>
      <c r="G4362" s="129">
        <v>118800</v>
      </c>
    </row>
    <row r="4363" spans="1:7" x14ac:dyDescent="0.35">
      <c r="A4363" s="125" t="s">
        <v>14684</v>
      </c>
      <c r="B4363" s="125" t="s">
        <v>13620</v>
      </c>
      <c r="C4363" s="125" t="s">
        <v>13621</v>
      </c>
      <c r="D4363" s="126" t="s">
        <v>14694</v>
      </c>
      <c r="E4363" s="127">
        <v>43717</v>
      </c>
      <c r="F4363" s="127">
        <v>43732</v>
      </c>
      <c r="G4363" s="129">
        <v>118800</v>
      </c>
    </row>
    <row r="4364" spans="1:7" x14ac:dyDescent="0.35">
      <c r="A4364" s="125" t="s">
        <v>14684</v>
      </c>
      <c r="B4364" s="125" t="s">
        <v>13620</v>
      </c>
      <c r="C4364" s="125" t="s">
        <v>13621</v>
      </c>
      <c r="D4364" s="126" t="s">
        <v>14695</v>
      </c>
      <c r="E4364" s="127">
        <v>43740</v>
      </c>
      <c r="F4364" s="127">
        <v>43755</v>
      </c>
      <c r="G4364" s="129">
        <v>118404</v>
      </c>
    </row>
    <row r="4365" spans="1:7" x14ac:dyDescent="0.35">
      <c r="A4365" s="125" t="s">
        <v>14684</v>
      </c>
      <c r="B4365" s="125" t="s">
        <v>13620</v>
      </c>
      <c r="C4365" s="125" t="s">
        <v>13621</v>
      </c>
      <c r="D4365" s="126" t="s">
        <v>14696</v>
      </c>
      <c r="E4365" s="127">
        <v>43754</v>
      </c>
      <c r="F4365" s="127">
        <v>43770</v>
      </c>
      <c r="G4365" s="129">
        <v>246465</v>
      </c>
    </row>
    <row r="4366" spans="1:7" x14ac:dyDescent="0.35">
      <c r="A4366" s="125" t="s">
        <v>14684</v>
      </c>
      <c r="B4366" s="125" t="s">
        <v>13655</v>
      </c>
      <c r="C4366" s="125" t="s">
        <v>13656</v>
      </c>
      <c r="D4366" s="126" t="s">
        <v>14697</v>
      </c>
      <c r="E4366" s="127">
        <v>43690</v>
      </c>
      <c r="F4366" s="127">
        <v>43721</v>
      </c>
      <c r="G4366" s="129">
        <v>394344</v>
      </c>
    </row>
    <row r="4367" spans="1:7" x14ac:dyDescent="0.35">
      <c r="A4367" s="125" t="s">
        <v>14684</v>
      </c>
      <c r="B4367" s="125" t="s">
        <v>13655</v>
      </c>
      <c r="C4367" s="125" t="s">
        <v>13656</v>
      </c>
      <c r="D4367" s="126" t="s">
        <v>14698</v>
      </c>
      <c r="E4367" s="127">
        <v>43690</v>
      </c>
      <c r="F4367" s="127">
        <v>43721</v>
      </c>
      <c r="G4367" s="129">
        <v>246465</v>
      </c>
    </row>
    <row r="4368" spans="1:7" x14ac:dyDescent="0.35">
      <c r="A4368" s="125" t="s">
        <v>14684</v>
      </c>
      <c r="B4368" s="125" t="s">
        <v>13655</v>
      </c>
      <c r="C4368" s="125" t="s">
        <v>13656</v>
      </c>
      <c r="D4368" s="126" t="s">
        <v>14699</v>
      </c>
      <c r="E4368" s="127">
        <v>43697</v>
      </c>
      <c r="F4368" s="127">
        <v>43728</v>
      </c>
      <c r="G4368" s="129">
        <v>396000</v>
      </c>
    </row>
    <row r="4369" spans="1:7" x14ac:dyDescent="0.35">
      <c r="A4369" s="125" t="s">
        <v>14684</v>
      </c>
      <c r="B4369" s="125" t="s">
        <v>13655</v>
      </c>
      <c r="C4369" s="125" t="s">
        <v>13656</v>
      </c>
      <c r="D4369" s="126" t="s">
        <v>14700</v>
      </c>
      <c r="E4369" s="127">
        <v>43699</v>
      </c>
      <c r="F4369" s="127">
        <v>43730</v>
      </c>
      <c r="G4369" s="129">
        <v>396000</v>
      </c>
    </row>
    <row r="4370" spans="1:7" x14ac:dyDescent="0.35">
      <c r="A4370" s="125" t="s">
        <v>14684</v>
      </c>
      <c r="B4370" s="125" t="s">
        <v>13655</v>
      </c>
      <c r="C4370" s="125" t="s">
        <v>13656</v>
      </c>
      <c r="D4370" s="126" t="s">
        <v>14701</v>
      </c>
      <c r="E4370" s="127">
        <v>43728</v>
      </c>
      <c r="F4370" s="127">
        <v>43758</v>
      </c>
      <c r="G4370" s="129">
        <v>247500</v>
      </c>
    </row>
    <row r="4371" spans="1:7" x14ac:dyDescent="0.35">
      <c r="A4371" s="125" t="s">
        <v>14684</v>
      </c>
      <c r="B4371" s="125" t="s">
        <v>13655</v>
      </c>
      <c r="C4371" s="125" t="s">
        <v>13656</v>
      </c>
      <c r="D4371" s="126" t="s">
        <v>14702</v>
      </c>
      <c r="E4371" s="127">
        <v>43739</v>
      </c>
      <c r="F4371" s="127">
        <v>43770</v>
      </c>
      <c r="G4371" s="129">
        <v>198000</v>
      </c>
    </row>
    <row r="4372" spans="1:7" x14ac:dyDescent="0.35">
      <c r="A4372" s="125" t="s">
        <v>14684</v>
      </c>
      <c r="B4372" s="125" t="s">
        <v>13655</v>
      </c>
      <c r="C4372" s="125" t="s">
        <v>13656</v>
      </c>
      <c r="D4372" s="126" t="s">
        <v>14703</v>
      </c>
      <c r="E4372" s="127">
        <v>43742</v>
      </c>
      <c r="F4372" s="127">
        <v>43773</v>
      </c>
      <c r="G4372" s="129">
        <v>198000</v>
      </c>
    </row>
    <row r="4373" spans="1:7" x14ac:dyDescent="0.35">
      <c r="A4373" s="125" t="s">
        <v>14704</v>
      </c>
      <c r="B4373" s="125" t="s">
        <v>130</v>
      </c>
      <c r="C4373" s="125" t="s">
        <v>131</v>
      </c>
      <c r="D4373" s="126" t="s">
        <v>14705</v>
      </c>
      <c r="E4373" s="127">
        <v>44348</v>
      </c>
      <c r="F4373" s="127">
        <v>44348</v>
      </c>
      <c r="G4373" s="129">
        <v>30</v>
      </c>
    </row>
    <row r="4374" spans="1:7" x14ac:dyDescent="0.35">
      <c r="A4374" s="125" t="s">
        <v>14704</v>
      </c>
      <c r="B4374" s="125" t="s">
        <v>130</v>
      </c>
      <c r="C4374" s="125" t="s">
        <v>131</v>
      </c>
      <c r="D4374" s="126" t="s">
        <v>14706</v>
      </c>
      <c r="E4374" s="127">
        <v>44416</v>
      </c>
      <c r="F4374" s="127">
        <v>44416</v>
      </c>
      <c r="G4374" s="129">
        <v>13495930.34</v>
      </c>
    </row>
    <row r="4375" spans="1:7" x14ac:dyDescent="0.35">
      <c r="A4375" s="125" t="s">
        <v>14704</v>
      </c>
      <c r="B4375" s="125" t="s">
        <v>14707</v>
      </c>
      <c r="C4375" s="125" t="s">
        <v>14708</v>
      </c>
      <c r="D4375" s="126" t="s">
        <v>14709</v>
      </c>
      <c r="E4375" s="127">
        <v>44378</v>
      </c>
      <c r="F4375" s="127">
        <v>44378</v>
      </c>
      <c r="G4375" s="129">
        <v>115000</v>
      </c>
    </row>
    <row r="4376" spans="1:7" x14ac:dyDescent="0.35">
      <c r="A4376" s="125" t="s">
        <v>14704</v>
      </c>
      <c r="B4376" s="125" t="s">
        <v>14707</v>
      </c>
      <c r="C4376" s="125" t="s">
        <v>14708</v>
      </c>
      <c r="D4376" s="126" t="s">
        <v>14710</v>
      </c>
      <c r="E4376" s="127">
        <v>44409</v>
      </c>
      <c r="F4376" s="127">
        <v>44409</v>
      </c>
      <c r="G4376" s="129">
        <v>42470</v>
      </c>
    </row>
    <row r="4377" spans="1:7" x14ac:dyDescent="0.35">
      <c r="A4377" s="125" t="s">
        <v>14704</v>
      </c>
      <c r="B4377" s="125" t="s">
        <v>14707</v>
      </c>
      <c r="C4377" s="125" t="s">
        <v>14708</v>
      </c>
      <c r="D4377" s="126" t="s">
        <v>14711</v>
      </c>
      <c r="E4377" s="127">
        <v>44440</v>
      </c>
      <c r="F4377" s="127">
        <v>44440</v>
      </c>
      <c r="G4377" s="129">
        <v>3040860</v>
      </c>
    </row>
    <row r="4378" spans="1:7" x14ac:dyDescent="0.35">
      <c r="A4378" s="125" t="s">
        <v>14704</v>
      </c>
      <c r="B4378" s="125" t="s">
        <v>14712</v>
      </c>
      <c r="C4378" s="125" t="s">
        <v>14713</v>
      </c>
      <c r="D4378" s="126" t="s">
        <v>14714</v>
      </c>
      <c r="E4378" s="127">
        <v>44441</v>
      </c>
      <c r="F4378" s="127">
        <v>44441</v>
      </c>
      <c r="G4378" s="129">
        <v>6126680</v>
      </c>
    </row>
    <row r="4379" spans="1:7" x14ac:dyDescent="0.35">
      <c r="A4379" s="125" t="s">
        <v>14704</v>
      </c>
      <c r="B4379" s="125" t="s">
        <v>14715</v>
      </c>
      <c r="C4379" s="125" t="s">
        <v>14716</v>
      </c>
      <c r="D4379" s="126" t="s">
        <v>14717</v>
      </c>
      <c r="E4379" s="127">
        <v>44256</v>
      </c>
      <c r="F4379" s="127">
        <v>44256</v>
      </c>
      <c r="G4379" s="129">
        <v>76828</v>
      </c>
    </row>
    <row r="4380" spans="1:7" x14ac:dyDescent="0.35">
      <c r="A4380" s="125" t="s">
        <v>14704</v>
      </c>
      <c r="B4380" s="125" t="s">
        <v>14718</v>
      </c>
      <c r="C4380" s="125" t="s">
        <v>14719</v>
      </c>
      <c r="D4380" s="126" t="s">
        <v>14720</v>
      </c>
      <c r="E4380" s="127">
        <v>44431</v>
      </c>
      <c r="F4380" s="127">
        <v>44431</v>
      </c>
      <c r="G4380" s="129">
        <v>22808310</v>
      </c>
    </row>
    <row r="4381" spans="1:7" x14ac:dyDescent="0.35">
      <c r="A4381" s="125" t="s">
        <v>14721</v>
      </c>
      <c r="B4381" s="125" t="s">
        <v>13070</v>
      </c>
      <c r="C4381" s="125" t="s">
        <v>13071</v>
      </c>
      <c r="D4381" s="126" t="s">
        <v>14722</v>
      </c>
      <c r="E4381" s="127">
        <v>44403</v>
      </c>
      <c r="F4381" s="127">
        <v>44434</v>
      </c>
      <c r="G4381" s="129">
        <v>942720</v>
      </c>
    </row>
    <row r="4382" spans="1:7" x14ac:dyDescent="0.35">
      <c r="A4382" s="125" t="s">
        <v>14721</v>
      </c>
      <c r="B4382" s="125" t="s">
        <v>13070</v>
      </c>
      <c r="C4382" s="125" t="s">
        <v>13071</v>
      </c>
      <c r="D4382" s="126" t="s">
        <v>14723</v>
      </c>
      <c r="E4382" s="127">
        <v>44403</v>
      </c>
      <c r="F4382" s="127">
        <v>44434</v>
      </c>
      <c r="G4382" s="129">
        <v>18360</v>
      </c>
    </row>
    <row r="4383" spans="1:7" x14ac:dyDescent="0.35">
      <c r="A4383" s="125" t="s">
        <v>14721</v>
      </c>
      <c r="B4383" s="125" t="s">
        <v>13070</v>
      </c>
      <c r="C4383" s="125" t="s">
        <v>13071</v>
      </c>
      <c r="D4383" s="126" t="s">
        <v>14724</v>
      </c>
      <c r="E4383" s="127">
        <v>44403</v>
      </c>
      <c r="F4383" s="127">
        <v>44434</v>
      </c>
      <c r="G4383" s="129">
        <v>1001640</v>
      </c>
    </row>
    <row r="4384" spans="1:7" x14ac:dyDescent="0.35">
      <c r="A4384" s="125" t="s">
        <v>14721</v>
      </c>
      <c r="B4384" s="125" t="s">
        <v>13070</v>
      </c>
      <c r="C4384" s="125" t="s">
        <v>13071</v>
      </c>
      <c r="D4384" s="126" t="s">
        <v>14725</v>
      </c>
      <c r="E4384" s="127">
        <v>44403</v>
      </c>
      <c r="F4384" s="127">
        <v>44434</v>
      </c>
      <c r="G4384" s="129">
        <v>2160400</v>
      </c>
    </row>
    <row r="4385" spans="1:7" x14ac:dyDescent="0.35">
      <c r="A4385" s="125" t="s">
        <v>14721</v>
      </c>
      <c r="B4385" s="125" t="s">
        <v>13070</v>
      </c>
      <c r="C4385" s="125" t="s">
        <v>13071</v>
      </c>
      <c r="D4385" s="126" t="s">
        <v>14726</v>
      </c>
      <c r="E4385" s="127">
        <v>44403</v>
      </c>
      <c r="F4385" s="127">
        <v>44434</v>
      </c>
      <c r="G4385" s="129">
        <v>2160400</v>
      </c>
    </row>
    <row r="4386" spans="1:7" x14ac:dyDescent="0.35">
      <c r="A4386" s="125" t="s">
        <v>14721</v>
      </c>
      <c r="B4386" s="125" t="s">
        <v>13070</v>
      </c>
      <c r="C4386" s="125" t="s">
        <v>13071</v>
      </c>
      <c r="D4386" s="126" t="s">
        <v>14727</v>
      </c>
      <c r="E4386" s="127">
        <v>44403</v>
      </c>
      <c r="F4386" s="127">
        <v>44434</v>
      </c>
      <c r="G4386" s="129">
        <v>491000</v>
      </c>
    </row>
    <row r="4387" spans="1:7" x14ac:dyDescent="0.35">
      <c r="A4387" s="125" t="s">
        <v>14721</v>
      </c>
      <c r="B4387" s="125" t="s">
        <v>13070</v>
      </c>
      <c r="C4387" s="125" t="s">
        <v>13071</v>
      </c>
      <c r="D4387" s="126" t="s">
        <v>14728</v>
      </c>
      <c r="E4387" s="127">
        <v>44440</v>
      </c>
      <c r="F4387" s="127">
        <v>44470</v>
      </c>
      <c r="G4387" s="129">
        <v>589200</v>
      </c>
    </row>
    <row r="4388" spans="1:7" x14ac:dyDescent="0.35">
      <c r="A4388" s="125" t="s">
        <v>14721</v>
      </c>
      <c r="B4388" s="125" t="s">
        <v>13070</v>
      </c>
      <c r="C4388" s="125" t="s">
        <v>13071</v>
      </c>
      <c r="D4388" s="126" t="s">
        <v>14729</v>
      </c>
      <c r="E4388" s="127">
        <v>44440</v>
      </c>
      <c r="F4388" s="127">
        <v>44470</v>
      </c>
      <c r="G4388" s="129">
        <v>471360</v>
      </c>
    </row>
    <row r="4389" spans="1:7" x14ac:dyDescent="0.35">
      <c r="A4389" s="125" t="s">
        <v>14721</v>
      </c>
      <c r="B4389" s="125" t="s">
        <v>13070</v>
      </c>
      <c r="C4389" s="125" t="s">
        <v>13071</v>
      </c>
      <c r="D4389" s="126" t="s">
        <v>14730</v>
      </c>
      <c r="E4389" s="127">
        <v>44440</v>
      </c>
      <c r="F4389" s="127">
        <v>44470</v>
      </c>
      <c r="G4389" s="129">
        <v>1001640</v>
      </c>
    </row>
    <row r="4390" spans="1:7" x14ac:dyDescent="0.35">
      <c r="A4390" s="125" t="s">
        <v>14721</v>
      </c>
      <c r="B4390" s="125" t="s">
        <v>13070</v>
      </c>
      <c r="C4390" s="125" t="s">
        <v>13071</v>
      </c>
      <c r="D4390" s="126" t="s">
        <v>14731</v>
      </c>
      <c r="E4390" s="127">
        <v>44440</v>
      </c>
      <c r="F4390" s="127">
        <v>44470</v>
      </c>
      <c r="G4390" s="129">
        <v>834700</v>
      </c>
    </row>
    <row r="4391" spans="1:7" x14ac:dyDescent="0.35">
      <c r="A4391" s="125" t="s">
        <v>14721</v>
      </c>
      <c r="B4391" s="125" t="s">
        <v>13070</v>
      </c>
      <c r="C4391" s="125" t="s">
        <v>13071</v>
      </c>
      <c r="D4391" s="126" t="s">
        <v>14732</v>
      </c>
      <c r="E4391" s="127">
        <v>44440</v>
      </c>
      <c r="F4391" s="127">
        <v>44470</v>
      </c>
      <c r="G4391" s="129">
        <v>667760</v>
      </c>
    </row>
    <row r="4392" spans="1:7" x14ac:dyDescent="0.35">
      <c r="A4392" s="125" t="s">
        <v>14721</v>
      </c>
      <c r="B4392" s="125" t="s">
        <v>13070</v>
      </c>
      <c r="C4392" s="125" t="s">
        <v>13071</v>
      </c>
      <c r="D4392" s="126" t="s">
        <v>14733</v>
      </c>
      <c r="E4392" s="127">
        <v>44440</v>
      </c>
      <c r="F4392" s="127">
        <v>44470</v>
      </c>
      <c r="G4392" s="129">
        <v>667760</v>
      </c>
    </row>
    <row r="4393" spans="1:7" x14ac:dyDescent="0.35">
      <c r="A4393" s="125" t="s">
        <v>14721</v>
      </c>
      <c r="B4393" s="125" t="s">
        <v>13070</v>
      </c>
      <c r="C4393" s="125" t="s">
        <v>13071</v>
      </c>
      <c r="D4393" s="126" t="s">
        <v>14734</v>
      </c>
      <c r="E4393" s="127">
        <v>44440</v>
      </c>
      <c r="F4393" s="127">
        <v>44470</v>
      </c>
      <c r="G4393" s="129">
        <v>1571200</v>
      </c>
    </row>
    <row r="4394" spans="1:7" x14ac:dyDescent="0.35">
      <c r="A4394" s="125" t="s">
        <v>14721</v>
      </c>
      <c r="B4394" s="125" t="s">
        <v>13070</v>
      </c>
      <c r="C4394" s="125" t="s">
        <v>13071</v>
      </c>
      <c r="D4394" s="126" t="s">
        <v>14735</v>
      </c>
      <c r="E4394" s="127">
        <v>44440</v>
      </c>
      <c r="F4394" s="127">
        <v>44470</v>
      </c>
      <c r="G4394" s="129">
        <v>1080200</v>
      </c>
    </row>
    <row r="4395" spans="1:7" x14ac:dyDescent="0.35">
      <c r="A4395" s="125" t="s">
        <v>14721</v>
      </c>
      <c r="B4395" s="125" t="s">
        <v>14736</v>
      </c>
      <c r="C4395" s="125" t="s">
        <v>14737</v>
      </c>
      <c r="D4395" s="126" t="s">
        <v>14738</v>
      </c>
      <c r="E4395" s="127">
        <v>44414</v>
      </c>
      <c r="F4395" s="127">
        <v>44445</v>
      </c>
      <c r="G4395" s="129">
        <v>1367800</v>
      </c>
    </row>
    <row r="4396" spans="1:7" x14ac:dyDescent="0.35">
      <c r="A4396" s="125" t="s">
        <v>14721</v>
      </c>
      <c r="B4396" s="125" t="s">
        <v>14736</v>
      </c>
      <c r="C4396" s="125" t="s">
        <v>14737</v>
      </c>
      <c r="D4396" s="126" t="s">
        <v>14739</v>
      </c>
      <c r="E4396" s="127">
        <v>44414</v>
      </c>
      <c r="F4396" s="127">
        <v>44445</v>
      </c>
      <c r="G4396" s="129">
        <v>417362</v>
      </c>
    </row>
    <row r="4397" spans="1:7" x14ac:dyDescent="0.35">
      <c r="A4397" s="125" t="s">
        <v>14721</v>
      </c>
      <c r="B4397" s="125" t="s">
        <v>14736</v>
      </c>
      <c r="C4397" s="125" t="s">
        <v>14737</v>
      </c>
      <c r="D4397" s="126" t="s">
        <v>14740</v>
      </c>
      <c r="E4397" s="127">
        <v>44418</v>
      </c>
      <c r="F4397" s="127">
        <v>44449</v>
      </c>
      <c r="G4397" s="129">
        <v>465213</v>
      </c>
    </row>
    <row r="4398" spans="1:7" x14ac:dyDescent="0.35">
      <c r="A4398" s="125" t="s">
        <v>14721</v>
      </c>
      <c r="B4398" s="125" t="s">
        <v>14736</v>
      </c>
      <c r="C4398" s="125" t="s">
        <v>14737</v>
      </c>
      <c r="D4398" s="126" t="s">
        <v>14741</v>
      </c>
      <c r="E4398" s="127">
        <v>44418</v>
      </c>
      <c r="F4398" s="127">
        <v>44449</v>
      </c>
      <c r="G4398" s="129">
        <v>578476</v>
      </c>
    </row>
    <row r="4399" spans="1:7" x14ac:dyDescent="0.35">
      <c r="A4399" s="125" t="s">
        <v>14721</v>
      </c>
      <c r="B4399" s="125" t="s">
        <v>14736</v>
      </c>
      <c r="C4399" s="125" t="s">
        <v>14737</v>
      </c>
      <c r="D4399" s="126" t="s">
        <v>14742</v>
      </c>
      <c r="E4399" s="127">
        <v>44419</v>
      </c>
      <c r="F4399" s="127">
        <v>44450</v>
      </c>
      <c r="G4399" s="129">
        <v>410519</v>
      </c>
    </row>
    <row r="4400" spans="1:7" x14ac:dyDescent="0.35">
      <c r="A4400" s="125" t="s">
        <v>14721</v>
      </c>
      <c r="B4400" s="125" t="s">
        <v>14736</v>
      </c>
      <c r="C4400" s="125" t="s">
        <v>14737</v>
      </c>
      <c r="D4400" s="126" t="s">
        <v>14743</v>
      </c>
      <c r="E4400" s="127">
        <v>44424</v>
      </c>
      <c r="F4400" s="127">
        <v>44455</v>
      </c>
      <c r="G4400" s="129">
        <v>1090980</v>
      </c>
    </row>
    <row r="4401" spans="1:7" x14ac:dyDescent="0.35">
      <c r="A4401" s="125" t="s">
        <v>14721</v>
      </c>
      <c r="B4401" s="125" t="s">
        <v>14736</v>
      </c>
      <c r="C4401" s="125" t="s">
        <v>14737</v>
      </c>
      <c r="D4401" s="126" t="s">
        <v>14744</v>
      </c>
      <c r="E4401" s="127">
        <v>44424</v>
      </c>
      <c r="F4401" s="127">
        <v>44455</v>
      </c>
      <c r="G4401" s="129">
        <v>311650</v>
      </c>
    </row>
    <row r="4402" spans="1:7" x14ac:dyDescent="0.35">
      <c r="A4402" s="125" t="s">
        <v>14721</v>
      </c>
      <c r="B4402" s="125" t="s">
        <v>14745</v>
      </c>
      <c r="C4402" s="125" t="s">
        <v>14746</v>
      </c>
      <c r="D4402" s="126" t="s">
        <v>14747</v>
      </c>
      <c r="E4402" s="127">
        <v>44349</v>
      </c>
      <c r="F4402" s="127">
        <v>44379</v>
      </c>
      <c r="G4402" s="129">
        <v>378000</v>
      </c>
    </row>
    <row r="4403" spans="1:7" x14ac:dyDescent="0.35">
      <c r="A4403" s="125" t="s">
        <v>14721</v>
      </c>
      <c r="B4403" s="125" t="s">
        <v>13574</v>
      </c>
      <c r="C4403" s="125" t="s">
        <v>13575</v>
      </c>
      <c r="D4403" s="126" t="s">
        <v>12086</v>
      </c>
      <c r="E4403" s="127">
        <v>44368</v>
      </c>
      <c r="F4403" s="127">
        <v>44398</v>
      </c>
      <c r="G4403" s="129">
        <v>524500</v>
      </c>
    </row>
    <row r="4404" spans="1:7" x14ac:dyDescent="0.35">
      <c r="A4404" s="125" t="s">
        <v>14721</v>
      </c>
      <c r="B4404" s="125" t="s">
        <v>13574</v>
      </c>
      <c r="C4404" s="125" t="s">
        <v>13575</v>
      </c>
      <c r="D4404" s="126" t="s">
        <v>12019</v>
      </c>
      <c r="E4404" s="127">
        <v>44389</v>
      </c>
      <c r="F4404" s="127">
        <v>44420</v>
      </c>
      <c r="G4404" s="129">
        <v>1335520</v>
      </c>
    </row>
    <row r="4405" spans="1:7" x14ac:dyDescent="0.35">
      <c r="A4405" s="125" t="s">
        <v>14721</v>
      </c>
      <c r="B4405" s="125" t="s">
        <v>14748</v>
      </c>
      <c r="C4405" s="125" t="s">
        <v>14749</v>
      </c>
      <c r="D4405" s="126" t="s">
        <v>12909</v>
      </c>
      <c r="E4405" s="127">
        <v>44271</v>
      </c>
      <c r="F4405" s="127">
        <v>44302</v>
      </c>
      <c r="G4405" s="129">
        <v>7971</v>
      </c>
    </row>
    <row r="4406" spans="1:7" x14ac:dyDescent="0.35">
      <c r="A4406" s="125" t="s">
        <v>14721</v>
      </c>
      <c r="B4406" s="125" t="s">
        <v>14748</v>
      </c>
      <c r="C4406" s="125" t="s">
        <v>14749</v>
      </c>
      <c r="D4406" s="126" t="s">
        <v>14750</v>
      </c>
      <c r="E4406" s="127">
        <v>44440</v>
      </c>
      <c r="F4406" s="127">
        <v>44470</v>
      </c>
      <c r="G4406" s="129">
        <v>390141</v>
      </c>
    </row>
    <row r="4407" spans="1:7" x14ac:dyDescent="0.35">
      <c r="A4407" s="125" t="s">
        <v>14721</v>
      </c>
      <c r="B4407" s="125" t="s">
        <v>14751</v>
      </c>
      <c r="C4407" s="125" t="s">
        <v>14752</v>
      </c>
      <c r="D4407" s="126" t="s">
        <v>14753</v>
      </c>
      <c r="E4407" s="127">
        <v>44432</v>
      </c>
      <c r="F4407" s="127">
        <v>44463</v>
      </c>
      <c r="G4407" s="129">
        <v>437085</v>
      </c>
    </row>
    <row r="4408" spans="1:7" x14ac:dyDescent="0.35">
      <c r="A4408" s="125" t="s">
        <v>14754</v>
      </c>
      <c r="B4408" s="125" t="s">
        <v>12780</v>
      </c>
      <c r="C4408" s="125" t="s">
        <v>12781</v>
      </c>
      <c r="D4408" s="126" t="s">
        <v>12787</v>
      </c>
      <c r="E4408" s="127">
        <v>43895</v>
      </c>
      <c r="F4408" s="127">
        <v>43903</v>
      </c>
      <c r="G4408" s="129">
        <v>99510</v>
      </c>
    </row>
    <row r="4409" spans="1:7" x14ac:dyDescent="0.35">
      <c r="A4409" s="125" t="s">
        <v>14755</v>
      </c>
      <c r="B4409" s="125" t="s">
        <v>13047</v>
      </c>
      <c r="C4409" s="125" t="s">
        <v>13048</v>
      </c>
      <c r="D4409" s="126" t="s">
        <v>12316</v>
      </c>
      <c r="E4409" s="127">
        <v>44399</v>
      </c>
      <c r="F4409" s="127">
        <v>44430</v>
      </c>
      <c r="G4409" s="129">
        <v>9</v>
      </c>
    </row>
    <row r="4410" spans="1:7" x14ac:dyDescent="0.35">
      <c r="A4410" s="125" t="s">
        <v>14755</v>
      </c>
      <c r="B4410" s="125" t="s">
        <v>14756</v>
      </c>
      <c r="C4410" s="125" t="s">
        <v>14757</v>
      </c>
      <c r="D4410" s="126" t="s">
        <v>14538</v>
      </c>
      <c r="E4410" s="127">
        <v>43857</v>
      </c>
      <c r="F4410" s="127">
        <v>43888</v>
      </c>
      <c r="G4410" s="129">
        <v>1084446</v>
      </c>
    </row>
    <row r="4411" spans="1:7" x14ac:dyDescent="0.35">
      <c r="A4411" s="125" t="s">
        <v>14755</v>
      </c>
      <c r="B4411" s="125" t="s">
        <v>14758</v>
      </c>
      <c r="C4411" s="125" t="s">
        <v>14759</v>
      </c>
      <c r="D4411" s="126" t="s">
        <v>14760</v>
      </c>
      <c r="E4411" s="127">
        <v>44396</v>
      </c>
      <c r="F4411" s="127">
        <v>44427</v>
      </c>
      <c r="G4411" s="129">
        <v>42</v>
      </c>
    </row>
    <row r="4412" spans="1:7" x14ac:dyDescent="0.35">
      <c r="A4412" s="125" t="s">
        <v>14755</v>
      </c>
      <c r="B4412" s="125" t="s">
        <v>13062</v>
      </c>
      <c r="C4412" s="125" t="s">
        <v>13063</v>
      </c>
      <c r="D4412" s="126" t="s">
        <v>13158</v>
      </c>
      <c r="E4412" s="127">
        <v>44440</v>
      </c>
      <c r="F4412" s="127">
        <v>44470</v>
      </c>
      <c r="G4412" s="129">
        <v>566869</v>
      </c>
    </row>
    <row r="4413" spans="1:7" x14ac:dyDescent="0.35">
      <c r="A4413" s="125" t="s">
        <v>14755</v>
      </c>
      <c r="B4413" s="125" t="s">
        <v>13064</v>
      </c>
      <c r="C4413" s="125" t="s">
        <v>13065</v>
      </c>
      <c r="D4413" s="126" t="s">
        <v>12059</v>
      </c>
      <c r="E4413" s="127">
        <v>43899</v>
      </c>
      <c r="F4413" s="127">
        <v>43930</v>
      </c>
      <c r="G4413" s="129">
        <v>862627</v>
      </c>
    </row>
    <row r="4414" spans="1:7" x14ac:dyDescent="0.35">
      <c r="A4414" s="125" t="s">
        <v>14755</v>
      </c>
      <c r="B4414" s="125" t="s">
        <v>13068</v>
      </c>
      <c r="C4414" s="125" t="s">
        <v>13069</v>
      </c>
      <c r="D4414" s="126" t="s">
        <v>12063</v>
      </c>
      <c r="E4414" s="127">
        <v>43900</v>
      </c>
      <c r="F4414" s="127">
        <v>43931</v>
      </c>
      <c r="G4414" s="129">
        <v>2070306</v>
      </c>
    </row>
    <row r="4415" spans="1:7" x14ac:dyDescent="0.35">
      <c r="A4415" s="125" t="s">
        <v>14755</v>
      </c>
      <c r="B4415" s="125" t="s">
        <v>13068</v>
      </c>
      <c r="C4415" s="125" t="s">
        <v>13069</v>
      </c>
      <c r="D4415" s="126" t="s">
        <v>12352</v>
      </c>
      <c r="E4415" s="127">
        <v>43906</v>
      </c>
      <c r="F4415" s="127">
        <v>43937</v>
      </c>
      <c r="G4415" s="129">
        <v>1858346</v>
      </c>
    </row>
    <row r="4416" spans="1:7" x14ac:dyDescent="0.35">
      <c r="A4416" s="125" t="s">
        <v>14755</v>
      </c>
      <c r="B4416" s="125" t="s">
        <v>13085</v>
      </c>
      <c r="C4416" s="125" t="s">
        <v>13086</v>
      </c>
      <c r="D4416" s="126" t="s">
        <v>12814</v>
      </c>
      <c r="E4416" s="127">
        <v>43857</v>
      </c>
      <c r="F4416" s="127">
        <v>43888</v>
      </c>
      <c r="G4416" s="129">
        <v>1035153</v>
      </c>
    </row>
    <row r="4417" spans="1:7" x14ac:dyDescent="0.35">
      <c r="A4417" s="125" t="s">
        <v>14755</v>
      </c>
      <c r="B4417" s="125" t="s">
        <v>14761</v>
      </c>
      <c r="C4417" s="125" t="s">
        <v>14762</v>
      </c>
      <c r="D4417" s="126" t="s">
        <v>12042</v>
      </c>
      <c r="E4417" s="127">
        <v>44405</v>
      </c>
      <c r="F4417" s="127">
        <v>44436</v>
      </c>
      <c r="G4417" s="129">
        <v>35</v>
      </c>
    </row>
    <row r="4418" spans="1:7" x14ac:dyDescent="0.35">
      <c r="A4418" s="125" t="s">
        <v>14755</v>
      </c>
      <c r="B4418" s="125" t="s">
        <v>13108</v>
      </c>
      <c r="C4418" s="125" t="s">
        <v>13109</v>
      </c>
      <c r="D4418" s="126" t="s">
        <v>14763</v>
      </c>
      <c r="E4418" s="127">
        <v>44399</v>
      </c>
      <c r="F4418" s="127">
        <v>44430</v>
      </c>
      <c r="G4418" s="129">
        <v>3</v>
      </c>
    </row>
    <row r="4419" spans="1:7" x14ac:dyDescent="0.35">
      <c r="A4419" s="125" t="s">
        <v>14755</v>
      </c>
      <c r="B4419" s="125" t="s">
        <v>12157</v>
      </c>
      <c r="C4419" s="125" t="s">
        <v>12158</v>
      </c>
      <c r="D4419" s="126" t="s">
        <v>12213</v>
      </c>
      <c r="E4419" s="127">
        <v>43983</v>
      </c>
      <c r="F4419" s="127">
        <v>44013</v>
      </c>
      <c r="G4419" s="129">
        <v>1329497</v>
      </c>
    </row>
    <row r="4420" spans="1:7" x14ac:dyDescent="0.35">
      <c r="A4420" s="125" t="s">
        <v>14755</v>
      </c>
      <c r="B4420" s="125" t="s">
        <v>14764</v>
      </c>
      <c r="C4420" s="125" t="s">
        <v>14765</v>
      </c>
      <c r="D4420" s="126" t="s">
        <v>12384</v>
      </c>
      <c r="E4420" s="127">
        <v>44440</v>
      </c>
      <c r="F4420" s="127">
        <v>44470</v>
      </c>
      <c r="G4420" s="129">
        <v>798547</v>
      </c>
    </row>
    <row r="4421" spans="1:7" x14ac:dyDescent="0.35">
      <c r="A4421" s="125" t="s">
        <v>14755</v>
      </c>
      <c r="B4421" s="125" t="s">
        <v>13130</v>
      </c>
      <c r="C4421" s="125" t="s">
        <v>13131</v>
      </c>
      <c r="D4421" s="126" t="s">
        <v>14766</v>
      </c>
      <c r="E4421" s="127">
        <v>43872</v>
      </c>
      <c r="F4421" s="127">
        <v>43887</v>
      </c>
      <c r="G4421" s="129">
        <v>714748</v>
      </c>
    </row>
    <row r="4422" spans="1:7" x14ac:dyDescent="0.35">
      <c r="A4422" s="125" t="s">
        <v>14755</v>
      </c>
      <c r="B4422" s="125" t="s">
        <v>13130</v>
      </c>
      <c r="C4422" s="125" t="s">
        <v>13131</v>
      </c>
      <c r="D4422" s="126" t="s">
        <v>11683</v>
      </c>
      <c r="E4422" s="127">
        <v>43878</v>
      </c>
      <c r="F4422" s="127">
        <v>43886</v>
      </c>
      <c r="G4422" s="129">
        <v>857698</v>
      </c>
    </row>
    <row r="4423" spans="1:7" x14ac:dyDescent="0.35">
      <c r="A4423" s="125" t="s">
        <v>14755</v>
      </c>
      <c r="B4423" s="125" t="s">
        <v>13130</v>
      </c>
      <c r="C4423" s="125" t="s">
        <v>13131</v>
      </c>
      <c r="D4423" s="126" t="s">
        <v>11684</v>
      </c>
      <c r="E4423" s="127">
        <v>43885</v>
      </c>
      <c r="F4423" s="127">
        <v>43892</v>
      </c>
      <c r="G4423" s="129">
        <v>714748</v>
      </c>
    </row>
    <row r="4424" spans="1:7" x14ac:dyDescent="0.35">
      <c r="A4424" s="125" t="s">
        <v>14755</v>
      </c>
      <c r="B4424" s="125" t="s">
        <v>14767</v>
      </c>
      <c r="C4424" s="125" t="s">
        <v>14768</v>
      </c>
      <c r="D4424" s="126" t="s">
        <v>14769</v>
      </c>
      <c r="E4424" s="127">
        <v>43985</v>
      </c>
      <c r="F4424" s="127">
        <v>44015</v>
      </c>
      <c r="G4424" s="129">
        <v>3530167</v>
      </c>
    </row>
    <row r="4425" spans="1:7" x14ac:dyDescent="0.35">
      <c r="A4425" s="125" t="s">
        <v>14755</v>
      </c>
      <c r="B4425" s="125" t="s">
        <v>14562</v>
      </c>
      <c r="C4425" s="125" t="s">
        <v>14563</v>
      </c>
      <c r="D4425" s="126" t="s">
        <v>14770</v>
      </c>
      <c r="E4425" s="127">
        <v>44396</v>
      </c>
      <c r="F4425" s="127">
        <v>44396</v>
      </c>
      <c r="G4425" s="129">
        <v>38</v>
      </c>
    </row>
    <row r="4426" spans="1:7" x14ac:dyDescent="0.35">
      <c r="A4426" s="125" t="s">
        <v>14755</v>
      </c>
      <c r="B4426" s="125" t="s">
        <v>14562</v>
      </c>
      <c r="C4426" s="125" t="s">
        <v>14563</v>
      </c>
      <c r="D4426" s="126" t="s">
        <v>14771</v>
      </c>
      <c r="E4426" s="127">
        <v>44440</v>
      </c>
      <c r="F4426" s="127">
        <v>44440</v>
      </c>
      <c r="G4426" s="129">
        <v>1035153</v>
      </c>
    </row>
    <row r="4427" spans="1:7" x14ac:dyDescent="0.35">
      <c r="A4427" s="125" t="s">
        <v>14755</v>
      </c>
      <c r="B4427" s="125" t="s">
        <v>13139</v>
      </c>
      <c r="C4427" s="125" t="s">
        <v>13140</v>
      </c>
      <c r="D4427" s="126" t="s">
        <v>14772</v>
      </c>
      <c r="E4427" s="127">
        <v>43865</v>
      </c>
      <c r="F4427" s="127">
        <v>43894</v>
      </c>
      <c r="G4427" s="129">
        <v>798547</v>
      </c>
    </row>
    <row r="4428" spans="1:7" x14ac:dyDescent="0.35">
      <c r="A4428" s="125" t="s">
        <v>14755</v>
      </c>
      <c r="B4428" s="125" t="s">
        <v>13139</v>
      </c>
      <c r="C4428" s="125" t="s">
        <v>13140</v>
      </c>
      <c r="D4428" s="126" t="s">
        <v>14773</v>
      </c>
      <c r="E4428" s="127">
        <v>43878</v>
      </c>
      <c r="F4428" s="127">
        <v>43907</v>
      </c>
      <c r="G4428" s="129">
        <v>931638</v>
      </c>
    </row>
    <row r="4429" spans="1:7" x14ac:dyDescent="0.35">
      <c r="A4429" s="125" t="s">
        <v>14755</v>
      </c>
      <c r="B4429" s="125" t="s">
        <v>14774</v>
      </c>
      <c r="C4429" s="125" t="s">
        <v>14775</v>
      </c>
      <c r="D4429" s="126" t="s">
        <v>14776</v>
      </c>
      <c r="E4429" s="127">
        <v>43864</v>
      </c>
      <c r="F4429" s="127">
        <v>43893</v>
      </c>
      <c r="G4429" s="129">
        <v>1035153</v>
      </c>
    </row>
    <row r="4430" spans="1:7" x14ac:dyDescent="0.35">
      <c r="A4430" s="125" t="s">
        <v>14755</v>
      </c>
      <c r="B4430" s="125" t="s">
        <v>14774</v>
      </c>
      <c r="C4430" s="125" t="s">
        <v>14775</v>
      </c>
      <c r="D4430" s="126" t="s">
        <v>14777</v>
      </c>
      <c r="E4430" s="127">
        <v>43878</v>
      </c>
      <c r="F4430" s="127">
        <v>43907</v>
      </c>
      <c r="G4430" s="129">
        <v>690102</v>
      </c>
    </row>
    <row r="4431" spans="1:7" x14ac:dyDescent="0.35">
      <c r="A4431" s="125" t="s">
        <v>14755</v>
      </c>
      <c r="B4431" s="125" t="s">
        <v>13149</v>
      </c>
      <c r="C4431" s="125" t="s">
        <v>13150</v>
      </c>
      <c r="D4431" s="126" t="s">
        <v>14778</v>
      </c>
      <c r="E4431" s="127">
        <v>44291</v>
      </c>
      <c r="F4431" s="127">
        <v>44321</v>
      </c>
      <c r="G4431" s="129">
        <v>2070306</v>
      </c>
    </row>
    <row r="4432" spans="1:7" x14ac:dyDescent="0.35">
      <c r="A4432" s="125" t="s">
        <v>14755</v>
      </c>
      <c r="B4432" s="125" t="s">
        <v>14779</v>
      </c>
      <c r="C4432" s="125" t="s">
        <v>14780</v>
      </c>
      <c r="D4432" s="126" t="s">
        <v>14781</v>
      </c>
      <c r="E4432" s="127">
        <v>43871</v>
      </c>
      <c r="F4432" s="127">
        <v>43900</v>
      </c>
      <c r="G4432" s="129">
        <v>931638</v>
      </c>
    </row>
    <row r="4433" spans="1:7" x14ac:dyDescent="0.35">
      <c r="A4433" s="125" t="s">
        <v>14755</v>
      </c>
      <c r="B4433" s="125" t="s">
        <v>14779</v>
      </c>
      <c r="C4433" s="125" t="s">
        <v>14780</v>
      </c>
      <c r="D4433" s="126" t="s">
        <v>12106</v>
      </c>
      <c r="E4433" s="127">
        <v>43900</v>
      </c>
      <c r="F4433" s="127">
        <v>43931</v>
      </c>
      <c r="G4433" s="129">
        <v>532364</v>
      </c>
    </row>
    <row r="4434" spans="1:7" x14ac:dyDescent="0.35">
      <c r="A4434" s="125" t="s">
        <v>14755</v>
      </c>
      <c r="B4434" s="125" t="s">
        <v>13173</v>
      </c>
      <c r="C4434" s="125" t="s">
        <v>13174</v>
      </c>
      <c r="D4434" s="126" t="s">
        <v>14782</v>
      </c>
      <c r="E4434" s="127">
        <v>43841</v>
      </c>
      <c r="F4434" s="127">
        <v>43872</v>
      </c>
      <c r="G4434" s="129">
        <v>798547</v>
      </c>
    </row>
    <row r="4435" spans="1:7" x14ac:dyDescent="0.35">
      <c r="A4435" s="125" t="s">
        <v>14755</v>
      </c>
      <c r="B4435" s="125" t="s">
        <v>13173</v>
      </c>
      <c r="C4435" s="125" t="s">
        <v>13174</v>
      </c>
      <c r="D4435" s="126" t="s">
        <v>14783</v>
      </c>
      <c r="E4435" s="127">
        <v>43857</v>
      </c>
      <c r="F4435" s="127">
        <v>43888</v>
      </c>
      <c r="G4435" s="129">
        <v>1277361</v>
      </c>
    </row>
    <row r="4436" spans="1:7" x14ac:dyDescent="0.35">
      <c r="A4436" s="125" t="s">
        <v>14755</v>
      </c>
      <c r="B4436" s="125" t="s">
        <v>13173</v>
      </c>
      <c r="C4436" s="125" t="s">
        <v>13174</v>
      </c>
      <c r="D4436" s="126" t="s">
        <v>14784</v>
      </c>
      <c r="E4436" s="127">
        <v>43892</v>
      </c>
      <c r="F4436" s="127">
        <v>43923</v>
      </c>
      <c r="G4436" s="129">
        <v>611905</v>
      </c>
    </row>
    <row r="4437" spans="1:7" x14ac:dyDescent="0.35">
      <c r="A4437" s="125" t="s">
        <v>14755</v>
      </c>
      <c r="B4437" s="125" t="s">
        <v>13173</v>
      </c>
      <c r="C4437" s="125" t="s">
        <v>13174</v>
      </c>
      <c r="D4437" s="126" t="s">
        <v>14785</v>
      </c>
      <c r="E4437" s="127">
        <v>43892</v>
      </c>
      <c r="F4437" s="127">
        <v>43923</v>
      </c>
      <c r="G4437" s="129">
        <v>1144270</v>
      </c>
    </row>
    <row r="4438" spans="1:7" x14ac:dyDescent="0.35">
      <c r="A4438" s="125" t="s">
        <v>14755</v>
      </c>
      <c r="B4438" s="125" t="s">
        <v>14786</v>
      </c>
      <c r="C4438" s="125" t="s">
        <v>14787</v>
      </c>
      <c r="D4438" s="126" t="s">
        <v>14788</v>
      </c>
      <c r="E4438" s="127">
        <v>44390</v>
      </c>
      <c r="F4438" s="127">
        <v>44421</v>
      </c>
      <c r="G4438" s="129">
        <v>19</v>
      </c>
    </row>
    <row r="4439" spans="1:7" x14ac:dyDescent="0.35">
      <c r="A4439" s="125" t="s">
        <v>14755</v>
      </c>
      <c r="B4439" s="125" t="s">
        <v>14786</v>
      </c>
      <c r="C4439" s="125" t="s">
        <v>14787</v>
      </c>
      <c r="D4439" s="126" t="s">
        <v>14789</v>
      </c>
      <c r="E4439" s="127">
        <v>44440</v>
      </c>
      <c r="F4439" s="127">
        <v>44470</v>
      </c>
      <c r="G4439" s="129">
        <v>709819</v>
      </c>
    </row>
    <row r="4440" spans="1:7" x14ac:dyDescent="0.35">
      <c r="A4440" s="125" t="s">
        <v>14755</v>
      </c>
      <c r="B4440" s="125" t="s">
        <v>13206</v>
      </c>
      <c r="C4440" s="125" t="s">
        <v>13207</v>
      </c>
      <c r="D4440" s="126" t="s">
        <v>12221</v>
      </c>
      <c r="E4440" s="127">
        <v>43906</v>
      </c>
      <c r="F4440" s="127">
        <v>43937</v>
      </c>
      <c r="G4440" s="129">
        <v>1054870</v>
      </c>
    </row>
    <row r="4441" spans="1:7" x14ac:dyDescent="0.35">
      <c r="A4441" s="125" t="s">
        <v>14755</v>
      </c>
      <c r="B4441" s="125" t="s">
        <v>14790</v>
      </c>
      <c r="C4441" s="125" t="s">
        <v>14791</v>
      </c>
      <c r="D4441" s="126" t="s">
        <v>14792</v>
      </c>
      <c r="E4441" s="127">
        <v>43990</v>
      </c>
      <c r="F4441" s="127">
        <v>44020</v>
      </c>
      <c r="G4441" s="129">
        <v>187313</v>
      </c>
    </row>
    <row r="4442" spans="1:7" x14ac:dyDescent="0.35">
      <c r="A4442" s="125" t="s">
        <v>14755</v>
      </c>
      <c r="B4442" s="125" t="s">
        <v>11619</v>
      </c>
      <c r="C4442" s="125" t="s">
        <v>11620</v>
      </c>
      <c r="D4442" s="126" t="s">
        <v>12625</v>
      </c>
      <c r="E4442" s="127">
        <v>43838</v>
      </c>
      <c r="F4442" s="127">
        <v>43869</v>
      </c>
      <c r="G4442" s="129">
        <v>453496</v>
      </c>
    </row>
    <row r="4443" spans="1:7" x14ac:dyDescent="0.35">
      <c r="A4443" s="125" t="s">
        <v>14755</v>
      </c>
      <c r="B4443" s="125" t="s">
        <v>11619</v>
      </c>
      <c r="C4443" s="125" t="s">
        <v>11620</v>
      </c>
      <c r="D4443" s="126" t="s">
        <v>12728</v>
      </c>
      <c r="E4443" s="127">
        <v>43857</v>
      </c>
      <c r="F4443" s="127">
        <v>43888</v>
      </c>
      <c r="G4443" s="129">
        <v>680243</v>
      </c>
    </row>
    <row r="4444" spans="1:7" x14ac:dyDescent="0.35">
      <c r="A4444" s="125" t="s">
        <v>14755</v>
      </c>
      <c r="B4444" s="125" t="s">
        <v>11619</v>
      </c>
      <c r="C4444" s="125" t="s">
        <v>11620</v>
      </c>
      <c r="D4444" s="126" t="s">
        <v>14793</v>
      </c>
      <c r="E4444" s="127">
        <v>43864</v>
      </c>
      <c r="F4444" s="127">
        <v>43893</v>
      </c>
      <c r="G4444" s="129">
        <v>680243</v>
      </c>
    </row>
    <row r="4445" spans="1:7" x14ac:dyDescent="0.35">
      <c r="A4445" s="125" t="s">
        <v>14755</v>
      </c>
      <c r="B4445" s="125" t="s">
        <v>11619</v>
      </c>
      <c r="C4445" s="125" t="s">
        <v>11620</v>
      </c>
      <c r="D4445" s="126" t="s">
        <v>11634</v>
      </c>
      <c r="E4445" s="127">
        <v>43878</v>
      </c>
      <c r="F4445" s="127">
        <v>43907</v>
      </c>
      <c r="G4445" s="129">
        <v>680243</v>
      </c>
    </row>
    <row r="4446" spans="1:7" x14ac:dyDescent="0.35">
      <c r="A4446" s="125" t="s">
        <v>14755</v>
      </c>
      <c r="B4446" s="125" t="s">
        <v>13221</v>
      </c>
      <c r="C4446" s="125" t="s">
        <v>13222</v>
      </c>
      <c r="D4446" s="126" t="s">
        <v>14794</v>
      </c>
      <c r="E4446" s="127">
        <v>43906</v>
      </c>
      <c r="F4446" s="127">
        <v>43937</v>
      </c>
      <c r="G4446" s="129">
        <v>2070306</v>
      </c>
    </row>
    <row r="4447" spans="1:7" x14ac:dyDescent="0.35">
      <c r="A4447" s="125" t="s">
        <v>14755</v>
      </c>
      <c r="B4447" s="125" t="s">
        <v>13221</v>
      </c>
      <c r="C4447" s="125" t="s">
        <v>13222</v>
      </c>
      <c r="D4447" s="126" t="s">
        <v>14795</v>
      </c>
      <c r="E4447" s="127">
        <v>43906</v>
      </c>
      <c r="F4447" s="127">
        <v>43937</v>
      </c>
      <c r="G4447" s="129">
        <v>2070306</v>
      </c>
    </row>
    <row r="4448" spans="1:7" x14ac:dyDescent="0.35">
      <c r="A4448" s="125" t="s">
        <v>14755</v>
      </c>
      <c r="B4448" s="125" t="s">
        <v>14582</v>
      </c>
      <c r="C4448" s="125" t="s">
        <v>14583</v>
      </c>
      <c r="D4448" s="126" t="s">
        <v>12071</v>
      </c>
      <c r="E4448" s="127">
        <v>44396</v>
      </c>
      <c r="F4448" s="127">
        <v>44427</v>
      </c>
      <c r="G4448" s="129">
        <v>3351924</v>
      </c>
    </row>
    <row r="4449" spans="1:7" x14ac:dyDescent="0.35">
      <c r="A4449" s="125" t="s">
        <v>14755</v>
      </c>
      <c r="B4449" s="125" t="s">
        <v>132</v>
      </c>
      <c r="C4449" s="125" t="s">
        <v>133</v>
      </c>
      <c r="D4449" s="126" t="s">
        <v>14796</v>
      </c>
      <c r="E4449" s="127">
        <v>43822</v>
      </c>
      <c r="F4449" s="127">
        <v>43853</v>
      </c>
      <c r="G4449" s="129">
        <v>680243</v>
      </c>
    </row>
    <row r="4450" spans="1:7" x14ac:dyDescent="0.35">
      <c r="A4450" s="125" t="s">
        <v>14755</v>
      </c>
      <c r="B4450" s="125" t="s">
        <v>14585</v>
      </c>
      <c r="C4450" s="125" t="s">
        <v>14586</v>
      </c>
      <c r="D4450" s="126" t="s">
        <v>12072</v>
      </c>
      <c r="E4450" s="127">
        <v>44396</v>
      </c>
      <c r="F4450" s="127">
        <v>44396</v>
      </c>
      <c r="G4450" s="129">
        <v>3351924</v>
      </c>
    </row>
    <row r="4451" spans="1:7" x14ac:dyDescent="0.35">
      <c r="A4451" s="125" t="s">
        <v>14755</v>
      </c>
      <c r="B4451" s="125" t="s">
        <v>14797</v>
      </c>
      <c r="C4451" s="125" t="s">
        <v>14798</v>
      </c>
      <c r="D4451" s="126" t="s">
        <v>14799</v>
      </c>
      <c r="E4451" s="127">
        <v>43872</v>
      </c>
      <c r="F4451" s="127">
        <v>43901</v>
      </c>
      <c r="G4451" s="129">
        <v>1478790</v>
      </c>
    </row>
    <row r="4452" spans="1:7" x14ac:dyDescent="0.35">
      <c r="A4452" s="125" t="s">
        <v>14755</v>
      </c>
      <c r="B4452" s="125" t="s">
        <v>14797</v>
      </c>
      <c r="C4452" s="125" t="s">
        <v>14798</v>
      </c>
      <c r="D4452" s="126" t="s">
        <v>14800</v>
      </c>
      <c r="E4452" s="127">
        <v>43878</v>
      </c>
      <c r="F4452" s="127">
        <v>43907</v>
      </c>
      <c r="G4452" s="129">
        <v>1232325</v>
      </c>
    </row>
    <row r="4453" spans="1:7" x14ac:dyDescent="0.35">
      <c r="A4453" s="125" t="s">
        <v>14755</v>
      </c>
      <c r="B4453" s="125" t="s">
        <v>14797</v>
      </c>
      <c r="C4453" s="125" t="s">
        <v>14798</v>
      </c>
      <c r="D4453" s="126" t="s">
        <v>11750</v>
      </c>
      <c r="E4453" s="127">
        <v>43885</v>
      </c>
      <c r="F4453" s="127">
        <v>43914</v>
      </c>
      <c r="G4453" s="129">
        <v>1478790</v>
      </c>
    </row>
    <row r="4454" spans="1:7" x14ac:dyDescent="0.35">
      <c r="A4454" s="125" t="s">
        <v>14755</v>
      </c>
      <c r="B4454" s="125" t="s">
        <v>14797</v>
      </c>
      <c r="C4454" s="125" t="s">
        <v>14798</v>
      </c>
      <c r="D4454" s="126" t="s">
        <v>12709</v>
      </c>
      <c r="E4454" s="127">
        <v>43899</v>
      </c>
      <c r="F4454" s="127">
        <v>43930</v>
      </c>
      <c r="G4454" s="129">
        <v>2218185</v>
      </c>
    </row>
    <row r="4455" spans="1:7" x14ac:dyDescent="0.35">
      <c r="A4455" s="125" t="s">
        <v>14755</v>
      </c>
      <c r="B4455" s="125" t="s">
        <v>14801</v>
      </c>
      <c r="C4455" s="125" t="s">
        <v>14802</v>
      </c>
      <c r="D4455" s="126" t="s">
        <v>11608</v>
      </c>
      <c r="E4455" s="127">
        <v>44053</v>
      </c>
      <c r="F4455" s="127">
        <v>44084</v>
      </c>
      <c r="G4455" s="129">
        <v>788688</v>
      </c>
    </row>
    <row r="4456" spans="1:7" x14ac:dyDescent="0.35">
      <c r="A4456" s="125" t="s">
        <v>14755</v>
      </c>
      <c r="B4456" s="125" t="s">
        <v>14803</v>
      </c>
      <c r="C4456" s="125" t="s">
        <v>14804</v>
      </c>
      <c r="D4456" s="126" t="s">
        <v>12012</v>
      </c>
      <c r="E4456" s="127">
        <v>43829</v>
      </c>
      <c r="F4456" s="127">
        <v>43860</v>
      </c>
      <c r="G4456" s="129">
        <v>665455</v>
      </c>
    </row>
    <row r="4457" spans="1:7" x14ac:dyDescent="0.35">
      <c r="A4457" s="125" t="s">
        <v>14755</v>
      </c>
      <c r="B4457" s="125" t="s">
        <v>14803</v>
      </c>
      <c r="C4457" s="125" t="s">
        <v>14804</v>
      </c>
      <c r="D4457" s="126" t="s">
        <v>14805</v>
      </c>
      <c r="E4457" s="127">
        <v>43850</v>
      </c>
      <c r="F4457" s="127">
        <v>43881</v>
      </c>
      <c r="G4457" s="129">
        <v>798547</v>
      </c>
    </row>
    <row r="4458" spans="1:7" x14ac:dyDescent="0.35">
      <c r="A4458" s="125" t="s">
        <v>14755</v>
      </c>
      <c r="B4458" s="125" t="s">
        <v>14803</v>
      </c>
      <c r="C4458" s="125" t="s">
        <v>14804</v>
      </c>
      <c r="D4458" s="126" t="s">
        <v>11667</v>
      </c>
      <c r="E4458" s="127">
        <v>43868</v>
      </c>
      <c r="F4458" s="127">
        <v>43897</v>
      </c>
      <c r="G4458" s="129">
        <v>133091</v>
      </c>
    </row>
    <row r="4459" spans="1:7" x14ac:dyDescent="0.35">
      <c r="A4459" s="125" t="s">
        <v>14755</v>
      </c>
      <c r="B4459" s="125" t="s">
        <v>14806</v>
      </c>
      <c r="C4459" s="125" t="s">
        <v>14807</v>
      </c>
      <c r="D4459" s="126" t="s">
        <v>12059</v>
      </c>
      <c r="E4459" s="127">
        <v>43892</v>
      </c>
      <c r="F4459" s="127">
        <v>43923</v>
      </c>
      <c r="G4459" s="129">
        <v>862627</v>
      </c>
    </row>
    <row r="4460" spans="1:7" x14ac:dyDescent="0.35">
      <c r="A4460" s="125" t="s">
        <v>14755</v>
      </c>
      <c r="B4460" s="125" t="s">
        <v>14806</v>
      </c>
      <c r="C4460" s="125" t="s">
        <v>14807</v>
      </c>
      <c r="D4460" s="126" t="s">
        <v>12060</v>
      </c>
      <c r="E4460" s="127">
        <v>43899</v>
      </c>
      <c r="F4460" s="127">
        <v>43930</v>
      </c>
      <c r="G4460" s="129">
        <v>862627</v>
      </c>
    </row>
    <row r="4461" spans="1:7" x14ac:dyDescent="0.35">
      <c r="A4461" s="125" t="s">
        <v>14755</v>
      </c>
      <c r="B4461" s="125" t="s">
        <v>14141</v>
      </c>
      <c r="C4461" s="125" t="s">
        <v>14142</v>
      </c>
      <c r="D4461" s="126" t="s">
        <v>14808</v>
      </c>
      <c r="E4461" s="127">
        <v>43896</v>
      </c>
      <c r="F4461" s="127">
        <v>43927</v>
      </c>
      <c r="G4461" s="129">
        <v>2225716</v>
      </c>
    </row>
    <row r="4462" spans="1:7" x14ac:dyDescent="0.35">
      <c r="A4462" s="125" t="s">
        <v>14755</v>
      </c>
      <c r="B4462" s="125" t="s">
        <v>14141</v>
      </c>
      <c r="C4462" s="125" t="s">
        <v>14142</v>
      </c>
      <c r="D4462" s="126" t="s">
        <v>14809</v>
      </c>
      <c r="E4462" s="127">
        <v>44390</v>
      </c>
      <c r="F4462" s="127">
        <v>44421</v>
      </c>
      <c r="G4462" s="129">
        <v>18</v>
      </c>
    </row>
    <row r="4463" spans="1:7" x14ac:dyDescent="0.35">
      <c r="A4463" s="125" t="s">
        <v>14755</v>
      </c>
      <c r="B4463" s="125" t="s">
        <v>14166</v>
      </c>
      <c r="C4463" s="125" t="s">
        <v>14167</v>
      </c>
      <c r="D4463" s="126" t="s">
        <v>11149</v>
      </c>
      <c r="E4463" s="127">
        <v>44393</v>
      </c>
      <c r="F4463" s="127">
        <v>44424</v>
      </c>
      <c r="G4463" s="129">
        <v>1281618</v>
      </c>
    </row>
    <row r="4464" spans="1:7" x14ac:dyDescent="0.35">
      <c r="A4464" s="125" t="s">
        <v>14810</v>
      </c>
      <c r="B4464" s="125" t="s">
        <v>14811</v>
      </c>
      <c r="C4464" s="125" t="s">
        <v>14812</v>
      </c>
      <c r="D4464" s="126" t="s">
        <v>14813</v>
      </c>
      <c r="E4464" s="127">
        <v>43787</v>
      </c>
      <c r="F4464" s="127">
        <v>43787</v>
      </c>
      <c r="G4464" s="129">
        <v>855667</v>
      </c>
    </row>
    <row r="4465" spans="1:7" x14ac:dyDescent="0.35">
      <c r="A4465" s="125" t="s">
        <v>14810</v>
      </c>
      <c r="B4465" s="125" t="s">
        <v>14811</v>
      </c>
      <c r="C4465" s="125" t="s">
        <v>14812</v>
      </c>
      <c r="D4465" s="126" t="s">
        <v>14814</v>
      </c>
      <c r="E4465" s="127">
        <v>43805</v>
      </c>
      <c r="F4465" s="127">
        <v>43805</v>
      </c>
      <c r="G4465" s="129">
        <v>4282856</v>
      </c>
    </row>
    <row r="4466" spans="1:7" x14ac:dyDescent="0.35">
      <c r="A4466" s="125" t="s">
        <v>14810</v>
      </c>
      <c r="B4466" s="125" t="s">
        <v>14811</v>
      </c>
      <c r="C4466" s="125" t="s">
        <v>14812</v>
      </c>
      <c r="D4466" s="126" t="s">
        <v>14815</v>
      </c>
      <c r="E4466" s="127">
        <v>43845</v>
      </c>
      <c r="F4466" s="127">
        <v>43845</v>
      </c>
      <c r="G4466" s="129">
        <v>4282856</v>
      </c>
    </row>
    <row r="4467" spans="1:7" x14ac:dyDescent="0.35">
      <c r="A4467" s="125" t="s">
        <v>14810</v>
      </c>
      <c r="B4467" s="125" t="s">
        <v>14811</v>
      </c>
      <c r="C4467" s="125" t="s">
        <v>14812</v>
      </c>
      <c r="D4467" s="126" t="s">
        <v>14816</v>
      </c>
      <c r="E4467" s="127">
        <v>43871</v>
      </c>
      <c r="F4467" s="127">
        <v>43871</v>
      </c>
      <c r="G4467" s="129">
        <v>4282856</v>
      </c>
    </row>
    <row r="4468" spans="1:7" x14ac:dyDescent="0.35">
      <c r="A4468" s="125" t="s">
        <v>14810</v>
      </c>
      <c r="B4468" s="125" t="s">
        <v>14811</v>
      </c>
      <c r="C4468" s="125" t="s">
        <v>14812</v>
      </c>
      <c r="D4468" s="126" t="s">
        <v>14817</v>
      </c>
      <c r="E4468" s="127">
        <v>43899</v>
      </c>
      <c r="F4468" s="127">
        <v>43899</v>
      </c>
      <c r="G4468" s="129">
        <v>4282856</v>
      </c>
    </row>
    <row r="4469" spans="1:7" x14ac:dyDescent="0.35">
      <c r="A4469" s="125" t="s">
        <v>14810</v>
      </c>
      <c r="B4469" s="125" t="s">
        <v>14818</v>
      </c>
      <c r="C4469" s="125" t="s">
        <v>14819</v>
      </c>
      <c r="D4469" s="126" t="s">
        <v>14820</v>
      </c>
      <c r="E4469" s="127">
        <v>42212</v>
      </c>
      <c r="F4469" s="127">
        <v>42212</v>
      </c>
      <c r="G4469" s="129">
        <v>237964</v>
      </c>
    </row>
    <row r="4470" spans="1:7" x14ac:dyDescent="0.35">
      <c r="A4470" s="125" t="s">
        <v>14810</v>
      </c>
      <c r="B4470" s="125" t="s">
        <v>14818</v>
      </c>
      <c r="C4470" s="125" t="s">
        <v>14819</v>
      </c>
      <c r="D4470" s="126" t="s">
        <v>14821</v>
      </c>
      <c r="E4470" s="127">
        <v>42774</v>
      </c>
      <c r="F4470" s="127">
        <v>42774</v>
      </c>
      <c r="G4470" s="129">
        <v>8031</v>
      </c>
    </row>
    <row r="4471" spans="1:7" x14ac:dyDescent="0.35">
      <c r="A4471" s="125" t="s">
        <v>14810</v>
      </c>
      <c r="B4471" s="125" t="s">
        <v>14818</v>
      </c>
      <c r="C4471" s="125" t="s">
        <v>14819</v>
      </c>
      <c r="D4471" s="126" t="s">
        <v>14822</v>
      </c>
      <c r="E4471" s="127">
        <v>42794</v>
      </c>
      <c r="F4471" s="127">
        <v>42794</v>
      </c>
      <c r="G4471" s="129">
        <v>16495698</v>
      </c>
    </row>
    <row r="4472" spans="1:7" x14ac:dyDescent="0.35">
      <c r="A4472" s="125" t="s">
        <v>14810</v>
      </c>
      <c r="B4472" s="125" t="s">
        <v>14818</v>
      </c>
      <c r="C4472" s="125" t="s">
        <v>14819</v>
      </c>
      <c r="D4472" s="126" t="s">
        <v>14823</v>
      </c>
      <c r="E4472" s="127">
        <v>43795</v>
      </c>
      <c r="F4472" s="127">
        <v>43825</v>
      </c>
      <c r="G4472" s="129">
        <v>13068604</v>
      </c>
    </row>
    <row r="4473" spans="1:7" x14ac:dyDescent="0.35">
      <c r="A4473" s="125" t="s">
        <v>14810</v>
      </c>
      <c r="B4473" s="125" t="s">
        <v>14818</v>
      </c>
      <c r="C4473" s="125" t="s">
        <v>14819</v>
      </c>
      <c r="D4473" s="126" t="s">
        <v>14824</v>
      </c>
      <c r="E4473" s="127">
        <v>43871</v>
      </c>
      <c r="F4473" s="127">
        <v>43900</v>
      </c>
      <c r="G4473" s="129">
        <v>1</v>
      </c>
    </row>
    <row r="4474" spans="1:7" x14ac:dyDescent="0.35">
      <c r="A4474" s="125" t="s">
        <v>14810</v>
      </c>
      <c r="B4474" s="125" t="s">
        <v>14818</v>
      </c>
      <c r="C4474" s="125" t="s">
        <v>14819</v>
      </c>
      <c r="D4474" s="126" t="s">
        <v>14825</v>
      </c>
      <c r="E4474" s="127">
        <v>43992</v>
      </c>
      <c r="F4474" s="127">
        <v>43992</v>
      </c>
      <c r="G4474" s="129">
        <v>483950</v>
      </c>
    </row>
    <row r="4475" spans="1:7" x14ac:dyDescent="0.35">
      <c r="A4475" s="125" t="s">
        <v>14810</v>
      </c>
      <c r="B4475" s="125" t="s">
        <v>14818</v>
      </c>
      <c r="C4475" s="125" t="s">
        <v>14819</v>
      </c>
      <c r="D4475" s="126" t="s">
        <v>14826</v>
      </c>
      <c r="E4475" s="127">
        <v>44337</v>
      </c>
      <c r="F4475" s="127">
        <v>44368</v>
      </c>
      <c r="G4475" s="129">
        <v>10000</v>
      </c>
    </row>
    <row r="4476" spans="1:7" x14ac:dyDescent="0.35">
      <c r="A4476" s="125" t="s">
        <v>14810</v>
      </c>
      <c r="B4476" s="125" t="s">
        <v>134</v>
      </c>
      <c r="C4476" s="125" t="s">
        <v>135</v>
      </c>
      <c r="D4476" s="126" t="s">
        <v>14827</v>
      </c>
      <c r="E4476" s="127">
        <v>44378</v>
      </c>
      <c r="F4476" s="127">
        <v>44409</v>
      </c>
      <c r="G4476" s="129">
        <v>7313851</v>
      </c>
    </row>
    <row r="4477" spans="1:7" x14ac:dyDescent="0.35">
      <c r="A4477" s="125" t="s">
        <v>14810</v>
      </c>
      <c r="B4477" s="125" t="s">
        <v>14828</v>
      </c>
      <c r="C4477" s="125" t="s">
        <v>14829</v>
      </c>
      <c r="D4477" s="126" t="s">
        <v>14830</v>
      </c>
      <c r="E4477" s="127">
        <v>44378</v>
      </c>
      <c r="F4477" s="127">
        <v>44378</v>
      </c>
      <c r="G4477" s="129">
        <v>27609226.539999999</v>
      </c>
    </row>
    <row r="4478" spans="1:7" x14ac:dyDescent="0.35">
      <c r="A4478" s="125" t="s">
        <v>14810</v>
      </c>
      <c r="B4478" s="125" t="s">
        <v>14828</v>
      </c>
      <c r="C4478" s="125" t="s">
        <v>14829</v>
      </c>
      <c r="D4478" s="126" t="s">
        <v>14831</v>
      </c>
      <c r="E4478" s="127">
        <v>44378</v>
      </c>
      <c r="F4478" s="127">
        <v>44378</v>
      </c>
      <c r="G4478" s="129">
        <v>27609226.539999999</v>
      </c>
    </row>
    <row r="4479" spans="1:7" x14ac:dyDescent="0.35">
      <c r="A4479" s="125" t="s">
        <v>14810</v>
      </c>
      <c r="B4479" s="125" t="s">
        <v>14828</v>
      </c>
      <c r="C4479" s="125" t="s">
        <v>14829</v>
      </c>
      <c r="D4479" s="126" t="s">
        <v>14832</v>
      </c>
      <c r="E4479" s="127">
        <v>44378</v>
      </c>
      <c r="F4479" s="127">
        <v>44378</v>
      </c>
      <c r="G4479" s="129">
        <v>27609226.539999999</v>
      </c>
    </row>
    <row r="4480" spans="1:7" x14ac:dyDescent="0.35">
      <c r="A4480" s="125" t="s">
        <v>14833</v>
      </c>
      <c r="B4480" s="125" t="s">
        <v>13226</v>
      </c>
      <c r="C4480" s="125" t="s">
        <v>13227</v>
      </c>
      <c r="D4480" s="126" t="s">
        <v>12481</v>
      </c>
      <c r="E4480" s="127">
        <v>44177</v>
      </c>
      <c r="F4480" s="127">
        <v>44208</v>
      </c>
      <c r="G4480" s="129">
        <v>2799842</v>
      </c>
    </row>
    <row r="4481" spans="1:7" x14ac:dyDescent="0.35">
      <c r="A4481" s="125" t="s">
        <v>14833</v>
      </c>
      <c r="B4481" s="125" t="s">
        <v>13226</v>
      </c>
      <c r="C4481" s="125" t="s">
        <v>13227</v>
      </c>
      <c r="D4481" s="126" t="s">
        <v>14834</v>
      </c>
      <c r="E4481" s="127">
        <v>44198</v>
      </c>
      <c r="F4481" s="127">
        <v>44229</v>
      </c>
      <c r="G4481" s="129">
        <v>2464650</v>
      </c>
    </row>
    <row r="4482" spans="1:7" x14ac:dyDescent="0.35">
      <c r="A4482" s="125" t="s">
        <v>14833</v>
      </c>
      <c r="B4482" s="125" t="s">
        <v>13226</v>
      </c>
      <c r="C4482" s="125" t="s">
        <v>13227</v>
      </c>
      <c r="D4482" s="126" t="s">
        <v>14835</v>
      </c>
      <c r="E4482" s="127">
        <v>44410</v>
      </c>
      <c r="F4482" s="127">
        <v>44441</v>
      </c>
      <c r="G4482" s="129">
        <v>2297054</v>
      </c>
    </row>
    <row r="4483" spans="1:7" x14ac:dyDescent="0.35">
      <c r="A4483" s="125" t="s">
        <v>14833</v>
      </c>
      <c r="B4483" s="125" t="s">
        <v>13226</v>
      </c>
      <c r="C4483" s="125" t="s">
        <v>13227</v>
      </c>
      <c r="D4483" s="126" t="s">
        <v>14836</v>
      </c>
      <c r="E4483" s="127">
        <v>44440</v>
      </c>
      <c r="F4483" s="127">
        <v>44470</v>
      </c>
      <c r="G4483" s="129">
        <v>2375923</v>
      </c>
    </row>
    <row r="4484" spans="1:7" x14ac:dyDescent="0.35">
      <c r="A4484" s="125" t="s">
        <v>14837</v>
      </c>
      <c r="B4484" s="125" t="s">
        <v>14838</v>
      </c>
      <c r="C4484" s="125" t="s">
        <v>14839</v>
      </c>
      <c r="D4484" s="126" t="s">
        <v>12744</v>
      </c>
      <c r="E4484" s="127">
        <v>44425</v>
      </c>
      <c r="F4484" s="127">
        <v>44456</v>
      </c>
      <c r="G4484" s="129">
        <v>809816</v>
      </c>
    </row>
    <row r="4485" spans="1:7" x14ac:dyDescent="0.35">
      <c r="A4485" s="125" t="s">
        <v>14837</v>
      </c>
      <c r="B4485" s="125" t="s">
        <v>14840</v>
      </c>
      <c r="C4485" s="125" t="s">
        <v>14841</v>
      </c>
      <c r="D4485" s="126" t="s">
        <v>12744</v>
      </c>
      <c r="E4485" s="127">
        <v>44428</v>
      </c>
      <c r="F4485" s="127">
        <v>44459</v>
      </c>
      <c r="G4485" s="129">
        <v>809816</v>
      </c>
    </row>
    <row r="4486" spans="1:7" x14ac:dyDescent="0.35">
      <c r="A4486" s="125" t="s">
        <v>14837</v>
      </c>
      <c r="B4486" s="125" t="s">
        <v>14842</v>
      </c>
      <c r="C4486" s="125" t="s">
        <v>14843</v>
      </c>
      <c r="D4486" s="126" t="s">
        <v>12744</v>
      </c>
      <c r="E4486" s="127">
        <v>44425</v>
      </c>
      <c r="F4486" s="127">
        <v>44456</v>
      </c>
      <c r="G4486" s="129">
        <v>809816</v>
      </c>
    </row>
    <row r="4487" spans="1:7" x14ac:dyDescent="0.35">
      <c r="A4487" s="125" t="s">
        <v>14837</v>
      </c>
      <c r="B4487" s="125" t="s">
        <v>14844</v>
      </c>
      <c r="C4487" s="125" t="s">
        <v>14845</v>
      </c>
      <c r="D4487" s="126" t="s">
        <v>11215</v>
      </c>
      <c r="E4487" s="127">
        <v>44423</v>
      </c>
      <c r="F4487" s="127">
        <v>44454</v>
      </c>
      <c r="G4487" s="129">
        <v>891306</v>
      </c>
    </row>
    <row r="4488" spans="1:7" x14ac:dyDescent="0.35">
      <c r="A4488" s="125" t="s">
        <v>14837</v>
      </c>
      <c r="B4488" s="125" t="s">
        <v>14846</v>
      </c>
      <c r="C4488" s="125" t="s">
        <v>14847</v>
      </c>
      <c r="D4488" s="126" t="s">
        <v>12743</v>
      </c>
      <c r="E4488" s="127">
        <v>44423</v>
      </c>
      <c r="F4488" s="127">
        <v>44454</v>
      </c>
      <c r="G4488" s="129">
        <v>809816</v>
      </c>
    </row>
    <row r="4489" spans="1:7" x14ac:dyDescent="0.35">
      <c r="A4489" s="125" t="s">
        <v>14848</v>
      </c>
      <c r="B4489" s="125" t="s">
        <v>14849</v>
      </c>
      <c r="C4489" s="125" t="s">
        <v>14850</v>
      </c>
      <c r="D4489" s="126" t="s">
        <v>14851</v>
      </c>
      <c r="E4489" s="127">
        <v>43609</v>
      </c>
      <c r="F4489" s="127">
        <v>43672</v>
      </c>
      <c r="G4489" s="129">
        <v>26200</v>
      </c>
    </row>
    <row r="4490" spans="1:7" x14ac:dyDescent="0.35">
      <c r="A4490" s="125" t="s">
        <v>14848</v>
      </c>
      <c r="B4490" s="125" t="s">
        <v>136</v>
      </c>
      <c r="C4490" s="125" t="s">
        <v>137</v>
      </c>
      <c r="D4490" s="126" t="s">
        <v>14852</v>
      </c>
      <c r="E4490" s="127">
        <v>43698</v>
      </c>
      <c r="F4490" s="127">
        <v>43698</v>
      </c>
      <c r="G4490" s="129">
        <v>277000</v>
      </c>
    </row>
    <row r="4491" spans="1:7" x14ac:dyDescent="0.35">
      <c r="A4491" s="125" t="s">
        <v>14848</v>
      </c>
      <c r="B4491" s="125" t="s">
        <v>14853</v>
      </c>
      <c r="C4491" s="125" t="s">
        <v>14854</v>
      </c>
      <c r="D4491" s="126" t="s">
        <v>10909</v>
      </c>
      <c r="E4491" s="127">
        <v>44439</v>
      </c>
      <c r="F4491" s="127">
        <v>44439</v>
      </c>
      <c r="G4491" s="129">
        <v>48000</v>
      </c>
    </row>
    <row r="4492" spans="1:7" x14ac:dyDescent="0.35">
      <c r="A4492" s="125" t="s">
        <v>14848</v>
      </c>
      <c r="B4492" s="125" t="s">
        <v>14855</v>
      </c>
      <c r="C4492" s="125" t="s">
        <v>14856</v>
      </c>
      <c r="D4492" s="126" t="s">
        <v>14851</v>
      </c>
      <c r="E4492" s="127">
        <v>43609</v>
      </c>
      <c r="F4492" s="127">
        <v>43646</v>
      </c>
      <c r="G4492" s="129">
        <v>221300</v>
      </c>
    </row>
    <row r="4493" spans="1:7" x14ac:dyDescent="0.35">
      <c r="A4493" s="125" t="s">
        <v>14848</v>
      </c>
      <c r="B4493" s="125" t="s">
        <v>14857</v>
      </c>
      <c r="C4493" s="125" t="s">
        <v>14858</v>
      </c>
      <c r="D4493" s="126" t="s">
        <v>14859</v>
      </c>
      <c r="E4493" s="127">
        <v>43434</v>
      </c>
      <c r="F4493" s="127">
        <v>43434</v>
      </c>
      <c r="G4493" s="129">
        <v>142500</v>
      </c>
    </row>
    <row r="4494" spans="1:7" x14ac:dyDescent="0.35">
      <c r="A4494" s="125" t="s">
        <v>14848</v>
      </c>
      <c r="B4494" s="125" t="s">
        <v>14857</v>
      </c>
      <c r="C4494" s="125" t="s">
        <v>14858</v>
      </c>
      <c r="D4494" s="126" t="s">
        <v>14851</v>
      </c>
      <c r="E4494" s="127">
        <v>43609</v>
      </c>
      <c r="F4494" s="127">
        <v>43672</v>
      </c>
      <c r="G4494" s="129">
        <v>54100</v>
      </c>
    </row>
    <row r="4495" spans="1:7" x14ac:dyDescent="0.35">
      <c r="A4495" s="125" t="s">
        <v>14848</v>
      </c>
      <c r="B4495" s="125" t="s">
        <v>14860</v>
      </c>
      <c r="C4495" s="125" t="s">
        <v>14861</v>
      </c>
      <c r="D4495" s="126" t="s">
        <v>14862</v>
      </c>
      <c r="E4495" s="127">
        <v>43769</v>
      </c>
      <c r="F4495" s="127">
        <v>43769</v>
      </c>
      <c r="G4495" s="129">
        <v>5800</v>
      </c>
    </row>
    <row r="4496" spans="1:7" x14ac:dyDescent="0.35">
      <c r="A4496" s="125" t="s">
        <v>14848</v>
      </c>
      <c r="B4496" s="125" t="s">
        <v>14863</v>
      </c>
      <c r="C4496" s="125" t="s">
        <v>14864</v>
      </c>
      <c r="D4496" s="126" t="s">
        <v>14851</v>
      </c>
      <c r="E4496" s="127">
        <v>43609</v>
      </c>
      <c r="F4496" s="127">
        <v>43672</v>
      </c>
      <c r="G4496" s="129">
        <v>88400</v>
      </c>
    </row>
    <row r="4497" spans="1:7" x14ac:dyDescent="0.35">
      <c r="A4497" s="125" t="s">
        <v>14848</v>
      </c>
      <c r="B4497" s="125" t="s">
        <v>14865</v>
      </c>
      <c r="C4497" s="125" t="s">
        <v>14866</v>
      </c>
      <c r="D4497" s="126" t="s">
        <v>14867</v>
      </c>
      <c r="E4497" s="127">
        <v>43555</v>
      </c>
      <c r="F4497" s="127">
        <v>43769</v>
      </c>
      <c r="G4497" s="129">
        <v>42000</v>
      </c>
    </row>
    <row r="4498" spans="1:7" x14ac:dyDescent="0.35">
      <c r="A4498" s="125" t="s">
        <v>14848</v>
      </c>
      <c r="B4498" s="125" t="s">
        <v>14868</v>
      </c>
      <c r="C4498" s="125" t="s">
        <v>14869</v>
      </c>
      <c r="D4498" s="126" t="s">
        <v>14851</v>
      </c>
      <c r="E4498" s="127">
        <v>43609</v>
      </c>
      <c r="F4498" s="127">
        <v>43672</v>
      </c>
      <c r="G4498" s="129">
        <v>55000</v>
      </c>
    </row>
    <row r="4499" spans="1:7" x14ac:dyDescent="0.35">
      <c r="A4499" s="125" t="s">
        <v>14848</v>
      </c>
      <c r="B4499" s="125" t="s">
        <v>14870</v>
      </c>
      <c r="C4499" s="125" t="s">
        <v>14871</v>
      </c>
      <c r="D4499" s="126" t="s">
        <v>14851</v>
      </c>
      <c r="E4499" s="127">
        <v>43609</v>
      </c>
      <c r="F4499" s="127">
        <v>43646</v>
      </c>
      <c r="G4499" s="129">
        <v>20000</v>
      </c>
    </row>
    <row r="4500" spans="1:7" x14ac:dyDescent="0.35">
      <c r="A4500" s="125" t="s">
        <v>14848</v>
      </c>
      <c r="B4500" s="125" t="s">
        <v>14872</v>
      </c>
      <c r="C4500" s="125" t="s">
        <v>14873</v>
      </c>
      <c r="D4500" s="126" t="s">
        <v>14874</v>
      </c>
      <c r="E4500" s="127">
        <v>43769</v>
      </c>
      <c r="F4500" s="127">
        <v>43769</v>
      </c>
      <c r="G4500" s="129">
        <v>17900</v>
      </c>
    </row>
    <row r="4501" spans="1:7" x14ac:dyDescent="0.35">
      <c r="A4501" s="125" t="s">
        <v>14875</v>
      </c>
      <c r="B4501" s="125" t="s">
        <v>14876</v>
      </c>
      <c r="C4501" s="125" t="s">
        <v>14877</v>
      </c>
      <c r="D4501" s="126" t="s">
        <v>14878</v>
      </c>
      <c r="E4501" s="127">
        <v>44393</v>
      </c>
      <c r="F4501" s="127">
        <v>44424</v>
      </c>
      <c r="G4501" s="129">
        <v>144594</v>
      </c>
    </row>
    <row r="4502" spans="1:7" x14ac:dyDescent="0.35">
      <c r="A4502" s="125" t="s">
        <v>14875</v>
      </c>
      <c r="B4502" s="125" t="s">
        <v>14879</v>
      </c>
      <c r="C4502" s="125" t="s">
        <v>14880</v>
      </c>
      <c r="D4502" s="126" t="s">
        <v>11130</v>
      </c>
      <c r="E4502" s="127">
        <v>43692</v>
      </c>
      <c r="F4502" s="127">
        <v>43723</v>
      </c>
      <c r="G4502" s="129">
        <v>745955</v>
      </c>
    </row>
    <row r="4503" spans="1:7" x14ac:dyDescent="0.35">
      <c r="A4503" s="125" t="s">
        <v>14875</v>
      </c>
      <c r="B4503" s="125" t="s">
        <v>14879</v>
      </c>
      <c r="C4503" s="125" t="s">
        <v>14880</v>
      </c>
      <c r="D4503" s="126" t="s">
        <v>14881</v>
      </c>
      <c r="E4503" s="127">
        <v>43725</v>
      </c>
      <c r="F4503" s="127">
        <v>43755</v>
      </c>
      <c r="G4503" s="129">
        <v>938634</v>
      </c>
    </row>
    <row r="4504" spans="1:7" x14ac:dyDescent="0.35">
      <c r="A4504" s="125" t="s">
        <v>14875</v>
      </c>
      <c r="B4504" s="125" t="s">
        <v>14879</v>
      </c>
      <c r="C4504" s="125" t="s">
        <v>14880</v>
      </c>
      <c r="D4504" s="126" t="s">
        <v>14882</v>
      </c>
      <c r="E4504" s="127">
        <v>43770</v>
      </c>
      <c r="F4504" s="127">
        <v>43800</v>
      </c>
      <c r="G4504" s="129">
        <v>301623</v>
      </c>
    </row>
    <row r="4505" spans="1:7" x14ac:dyDescent="0.35">
      <c r="A4505" s="125" t="s">
        <v>14875</v>
      </c>
      <c r="B4505" s="125" t="s">
        <v>11221</v>
      </c>
      <c r="C4505" s="125" t="s">
        <v>11222</v>
      </c>
      <c r="D4505" s="126" t="s">
        <v>14883</v>
      </c>
      <c r="E4505" s="127">
        <v>44165</v>
      </c>
      <c r="F4505" s="127">
        <v>44165</v>
      </c>
      <c r="G4505" s="129">
        <v>4401356</v>
      </c>
    </row>
    <row r="4506" spans="1:7" x14ac:dyDescent="0.35">
      <c r="A4506" s="125" t="s">
        <v>14875</v>
      </c>
      <c r="B4506" s="125" t="s">
        <v>11221</v>
      </c>
      <c r="C4506" s="125" t="s">
        <v>11222</v>
      </c>
      <c r="D4506" s="126" t="s">
        <v>14884</v>
      </c>
      <c r="E4506" s="127">
        <v>44196</v>
      </c>
      <c r="F4506" s="127">
        <v>44196</v>
      </c>
      <c r="G4506" s="129">
        <v>22431492</v>
      </c>
    </row>
    <row r="4507" spans="1:7" x14ac:dyDescent="0.35">
      <c r="A4507" s="125" t="s">
        <v>14875</v>
      </c>
      <c r="B4507" s="125" t="s">
        <v>11221</v>
      </c>
      <c r="C4507" s="125" t="s">
        <v>11222</v>
      </c>
      <c r="D4507" s="126" t="s">
        <v>14885</v>
      </c>
      <c r="E4507" s="127">
        <v>44227</v>
      </c>
      <c r="F4507" s="127">
        <v>44227</v>
      </c>
      <c r="G4507" s="129">
        <v>14931810</v>
      </c>
    </row>
    <row r="4508" spans="1:7" x14ac:dyDescent="0.35">
      <c r="A4508" s="125" t="s">
        <v>14875</v>
      </c>
      <c r="B4508" s="125" t="s">
        <v>11221</v>
      </c>
      <c r="C4508" s="125" t="s">
        <v>11222</v>
      </c>
      <c r="D4508" s="126" t="s">
        <v>14886</v>
      </c>
      <c r="E4508" s="127">
        <v>44256</v>
      </c>
      <c r="F4508" s="127">
        <v>44256</v>
      </c>
      <c r="G4508" s="129">
        <v>18231584</v>
      </c>
    </row>
    <row r="4509" spans="1:7" x14ac:dyDescent="0.35">
      <c r="A4509" s="125" t="s">
        <v>14875</v>
      </c>
      <c r="B4509" s="125" t="s">
        <v>11221</v>
      </c>
      <c r="C4509" s="125" t="s">
        <v>11222</v>
      </c>
      <c r="D4509" s="126" t="s">
        <v>14887</v>
      </c>
      <c r="E4509" s="127">
        <v>44286</v>
      </c>
      <c r="F4509" s="127">
        <v>44286</v>
      </c>
      <c r="G4509" s="129">
        <v>16512018</v>
      </c>
    </row>
    <row r="4510" spans="1:7" x14ac:dyDescent="0.35">
      <c r="A4510" s="125" t="s">
        <v>14875</v>
      </c>
      <c r="B4510" s="125" t="s">
        <v>11221</v>
      </c>
      <c r="C4510" s="125" t="s">
        <v>11222</v>
      </c>
      <c r="D4510" s="126" t="s">
        <v>14888</v>
      </c>
      <c r="E4510" s="127">
        <v>44316</v>
      </c>
      <c r="F4510" s="127">
        <v>44316</v>
      </c>
      <c r="G4510" s="129">
        <v>15896206</v>
      </c>
    </row>
    <row r="4511" spans="1:7" x14ac:dyDescent="0.35">
      <c r="A4511" s="125" t="s">
        <v>14875</v>
      </c>
      <c r="B4511" s="125" t="s">
        <v>11221</v>
      </c>
      <c r="C4511" s="125" t="s">
        <v>11222</v>
      </c>
      <c r="D4511" s="126" t="s">
        <v>14889</v>
      </c>
      <c r="E4511" s="127">
        <v>44377</v>
      </c>
      <c r="F4511" s="127">
        <v>44377</v>
      </c>
      <c r="G4511" s="129">
        <v>12305264</v>
      </c>
    </row>
    <row r="4512" spans="1:7" x14ac:dyDescent="0.35">
      <c r="A4512" s="125" t="s">
        <v>14875</v>
      </c>
      <c r="B4512" s="125" t="s">
        <v>11221</v>
      </c>
      <c r="C4512" s="125" t="s">
        <v>11222</v>
      </c>
      <c r="D4512" s="126" t="s">
        <v>14890</v>
      </c>
      <c r="E4512" s="127">
        <v>44439</v>
      </c>
      <c r="F4512" s="127">
        <v>44439</v>
      </c>
      <c r="G4512" s="129">
        <v>15805659</v>
      </c>
    </row>
    <row r="4513" spans="1:7" x14ac:dyDescent="0.35">
      <c r="A4513" s="125" t="s">
        <v>14875</v>
      </c>
      <c r="B4513" s="125" t="s">
        <v>14891</v>
      </c>
      <c r="C4513" s="125" t="s">
        <v>14892</v>
      </c>
      <c r="D4513" s="126" t="s">
        <v>14893</v>
      </c>
      <c r="E4513" s="127">
        <v>44196</v>
      </c>
      <c r="F4513" s="127">
        <v>44196</v>
      </c>
      <c r="G4513" s="129">
        <v>1764900</v>
      </c>
    </row>
    <row r="4514" spans="1:7" x14ac:dyDescent="0.35">
      <c r="A4514" s="125" t="s">
        <v>14894</v>
      </c>
      <c r="B4514" s="125" t="s">
        <v>11330</v>
      </c>
      <c r="C4514" s="125" t="s">
        <v>11331</v>
      </c>
      <c r="D4514" s="126" t="s">
        <v>14895</v>
      </c>
      <c r="E4514" s="127">
        <v>42599</v>
      </c>
      <c r="F4514" s="127">
        <v>42615</v>
      </c>
      <c r="G4514" s="129">
        <v>1507331</v>
      </c>
    </row>
    <row r="4515" spans="1:7" x14ac:dyDescent="0.35">
      <c r="A4515" s="125" t="s">
        <v>14894</v>
      </c>
      <c r="B4515" s="125" t="s">
        <v>11330</v>
      </c>
      <c r="C4515" s="125" t="s">
        <v>11331</v>
      </c>
      <c r="D4515" s="126" t="s">
        <v>14896</v>
      </c>
      <c r="E4515" s="127">
        <v>42599</v>
      </c>
      <c r="F4515" s="127">
        <v>42615</v>
      </c>
      <c r="G4515" s="129">
        <v>2782304</v>
      </c>
    </row>
    <row r="4516" spans="1:7" x14ac:dyDescent="0.35">
      <c r="A4516" s="125" t="s">
        <v>14894</v>
      </c>
      <c r="B4516" s="125" t="s">
        <v>11330</v>
      </c>
      <c r="C4516" s="125" t="s">
        <v>11331</v>
      </c>
      <c r="D4516" s="126" t="s">
        <v>14897</v>
      </c>
      <c r="E4516" s="127">
        <v>42599</v>
      </c>
      <c r="F4516" s="127">
        <v>42615</v>
      </c>
      <c r="G4516" s="129">
        <v>28000</v>
      </c>
    </row>
    <row r="4517" spans="1:7" x14ac:dyDescent="0.35">
      <c r="A4517" s="125" t="s">
        <v>14894</v>
      </c>
      <c r="B4517" s="125" t="s">
        <v>11330</v>
      </c>
      <c r="C4517" s="125" t="s">
        <v>11331</v>
      </c>
      <c r="D4517" s="126" t="s">
        <v>14898</v>
      </c>
      <c r="E4517" s="127">
        <v>42599</v>
      </c>
      <c r="F4517" s="127">
        <v>42615</v>
      </c>
      <c r="G4517" s="129">
        <v>28000</v>
      </c>
    </row>
    <row r="4518" spans="1:7" x14ac:dyDescent="0.35">
      <c r="A4518" s="125" t="s">
        <v>14894</v>
      </c>
      <c r="B4518" s="125" t="s">
        <v>11330</v>
      </c>
      <c r="C4518" s="125" t="s">
        <v>11331</v>
      </c>
      <c r="D4518" s="126" t="s">
        <v>14899</v>
      </c>
      <c r="E4518" s="127">
        <v>42599</v>
      </c>
      <c r="F4518" s="127">
        <v>42615</v>
      </c>
      <c r="G4518" s="129">
        <v>28000</v>
      </c>
    </row>
    <row r="4519" spans="1:7" x14ac:dyDescent="0.35">
      <c r="A4519" s="125" t="s">
        <v>14894</v>
      </c>
      <c r="B4519" s="125" t="s">
        <v>11330</v>
      </c>
      <c r="C4519" s="125" t="s">
        <v>11331</v>
      </c>
      <c r="D4519" s="126" t="s">
        <v>14900</v>
      </c>
      <c r="E4519" s="127">
        <v>42627</v>
      </c>
      <c r="F4519" s="127">
        <v>42642</v>
      </c>
      <c r="G4519" s="129">
        <v>2726304</v>
      </c>
    </row>
    <row r="4520" spans="1:7" x14ac:dyDescent="0.35">
      <c r="A4520" s="125" t="s">
        <v>14894</v>
      </c>
      <c r="B4520" s="125" t="s">
        <v>11330</v>
      </c>
      <c r="C4520" s="125" t="s">
        <v>11331</v>
      </c>
      <c r="D4520" s="126" t="s">
        <v>14901</v>
      </c>
      <c r="E4520" s="127">
        <v>42627</v>
      </c>
      <c r="F4520" s="127">
        <v>42642</v>
      </c>
      <c r="G4520" s="129">
        <v>28000</v>
      </c>
    </row>
    <row r="4521" spans="1:7" x14ac:dyDescent="0.35">
      <c r="A4521" s="125" t="s">
        <v>14894</v>
      </c>
      <c r="B4521" s="125" t="s">
        <v>11330</v>
      </c>
      <c r="C4521" s="125" t="s">
        <v>11331</v>
      </c>
      <c r="D4521" s="126" t="s">
        <v>14902</v>
      </c>
      <c r="E4521" s="127">
        <v>42627</v>
      </c>
      <c r="F4521" s="127">
        <v>42642</v>
      </c>
      <c r="G4521" s="129">
        <v>28000</v>
      </c>
    </row>
    <row r="4522" spans="1:7" x14ac:dyDescent="0.35">
      <c r="A4522" s="125" t="s">
        <v>14894</v>
      </c>
      <c r="B4522" s="125" t="s">
        <v>11330</v>
      </c>
      <c r="C4522" s="125" t="s">
        <v>11331</v>
      </c>
      <c r="D4522" s="126" t="s">
        <v>14903</v>
      </c>
      <c r="E4522" s="127">
        <v>42663</v>
      </c>
      <c r="F4522" s="127">
        <v>42679</v>
      </c>
      <c r="G4522" s="129">
        <v>2726304</v>
      </c>
    </row>
    <row r="4523" spans="1:7" x14ac:dyDescent="0.35">
      <c r="A4523" s="125" t="s">
        <v>14894</v>
      </c>
      <c r="B4523" s="125" t="s">
        <v>11330</v>
      </c>
      <c r="C4523" s="125" t="s">
        <v>11331</v>
      </c>
      <c r="D4523" s="126" t="s">
        <v>14904</v>
      </c>
      <c r="E4523" s="127">
        <v>42663</v>
      </c>
      <c r="F4523" s="127">
        <v>42679</v>
      </c>
      <c r="G4523" s="129">
        <v>28000</v>
      </c>
    </row>
    <row r="4524" spans="1:7" x14ac:dyDescent="0.35">
      <c r="A4524" s="125" t="s">
        <v>14894</v>
      </c>
      <c r="B4524" s="125" t="s">
        <v>11330</v>
      </c>
      <c r="C4524" s="125" t="s">
        <v>11331</v>
      </c>
      <c r="D4524" s="126" t="s">
        <v>14905</v>
      </c>
      <c r="E4524" s="127">
        <v>42663</v>
      </c>
      <c r="F4524" s="127">
        <v>42679</v>
      </c>
      <c r="G4524" s="129">
        <v>28000</v>
      </c>
    </row>
    <row r="4525" spans="1:7" x14ac:dyDescent="0.35">
      <c r="A4525" s="125" t="s">
        <v>14894</v>
      </c>
      <c r="B4525" s="125" t="s">
        <v>11330</v>
      </c>
      <c r="C4525" s="125" t="s">
        <v>11331</v>
      </c>
      <c r="D4525" s="126" t="s">
        <v>14906</v>
      </c>
      <c r="E4525" s="127">
        <v>42664</v>
      </c>
      <c r="F4525" s="127">
        <v>42680</v>
      </c>
      <c r="G4525" s="129">
        <v>1363152</v>
      </c>
    </row>
    <row r="4526" spans="1:7" x14ac:dyDescent="0.35">
      <c r="A4526" s="125" t="s">
        <v>14894</v>
      </c>
      <c r="B4526" s="125" t="s">
        <v>11330</v>
      </c>
      <c r="C4526" s="125" t="s">
        <v>11331</v>
      </c>
      <c r="D4526" s="126" t="s">
        <v>14907</v>
      </c>
      <c r="E4526" s="127">
        <v>42664</v>
      </c>
      <c r="F4526" s="127">
        <v>42680</v>
      </c>
      <c r="G4526" s="129">
        <v>14000</v>
      </c>
    </row>
    <row r="4527" spans="1:7" x14ac:dyDescent="0.35">
      <c r="A4527" s="125" t="s">
        <v>14894</v>
      </c>
      <c r="B4527" s="125" t="s">
        <v>11330</v>
      </c>
      <c r="C4527" s="125" t="s">
        <v>11331</v>
      </c>
      <c r="D4527" s="126" t="s">
        <v>14908</v>
      </c>
      <c r="E4527" s="127">
        <v>42664</v>
      </c>
      <c r="F4527" s="127">
        <v>42680</v>
      </c>
      <c r="G4527" s="129">
        <v>14500</v>
      </c>
    </row>
    <row r="4528" spans="1:7" x14ac:dyDescent="0.35">
      <c r="A4528" s="125" t="s">
        <v>14894</v>
      </c>
      <c r="B4528" s="125" t="s">
        <v>14909</v>
      </c>
      <c r="C4528" s="125" t="s">
        <v>14910</v>
      </c>
      <c r="D4528" s="126" t="s">
        <v>14911</v>
      </c>
      <c r="E4528" s="127">
        <v>43515</v>
      </c>
      <c r="F4528" s="127">
        <v>43528</v>
      </c>
      <c r="G4528" s="129">
        <v>6366934</v>
      </c>
    </row>
    <row r="4529" spans="1:7" x14ac:dyDescent="0.35">
      <c r="A4529" s="125" t="s">
        <v>14894</v>
      </c>
      <c r="B4529" s="125" t="s">
        <v>14909</v>
      </c>
      <c r="C4529" s="125" t="s">
        <v>14910</v>
      </c>
      <c r="D4529" s="126" t="s">
        <v>14912</v>
      </c>
      <c r="E4529" s="127">
        <v>43515</v>
      </c>
      <c r="F4529" s="127">
        <v>43528</v>
      </c>
      <c r="G4529" s="129">
        <v>1193513</v>
      </c>
    </row>
    <row r="4530" spans="1:7" x14ac:dyDescent="0.35">
      <c r="A4530" s="125" t="s">
        <v>14894</v>
      </c>
      <c r="B4530" s="125" t="s">
        <v>14909</v>
      </c>
      <c r="C4530" s="125" t="s">
        <v>14910</v>
      </c>
      <c r="D4530" s="126" t="s">
        <v>14913</v>
      </c>
      <c r="E4530" s="127">
        <v>43515</v>
      </c>
      <c r="F4530" s="127">
        <v>43528</v>
      </c>
      <c r="G4530" s="129">
        <v>1124123</v>
      </c>
    </row>
    <row r="4531" spans="1:7" x14ac:dyDescent="0.35">
      <c r="A4531" s="125" t="s">
        <v>14894</v>
      </c>
      <c r="B4531" s="125" t="s">
        <v>14909</v>
      </c>
      <c r="C4531" s="125" t="s">
        <v>14910</v>
      </c>
      <c r="D4531" s="126" t="s">
        <v>14914</v>
      </c>
      <c r="E4531" s="127">
        <v>43515</v>
      </c>
      <c r="F4531" s="127">
        <v>43528</v>
      </c>
      <c r="G4531" s="129">
        <v>56206</v>
      </c>
    </row>
    <row r="4532" spans="1:7" x14ac:dyDescent="0.35">
      <c r="A4532" s="125" t="s">
        <v>14894</v>
      </c>
      <c r="B4532" s="125" t="s">
        <v>14909</v>
      </c>
      <c r="C4532" s="125" t="s">
        <v>14910</v>
      </c>
      <c r="D4532" s="126" t="s">
        <v>14915</v>
      </c>
      <c r="E4532" s="127">
        <v>43524</v>
      </c>
      <c r="F4532" s="127">
        <v>43537</v>
      </c>
      <c r="G4532" s="129">
        <v>1249621</v>
      </c>
    </row>
    <row r="4533" spans="1:7" x14ac:dyDescent="0.35">
      <c r="A4533" s="125" t="s">
        <v>14894</v>
      </c>
      <c r="B4533" s="125" t="s">
        <v>14909</v>
      </c>
      <c r="C4533" s="125" t="s">
        <v>14910</v>
      </c>
      <c r="D4533" s="126" t="s">
        <v>14916</v>
      </c>
      <c r="E4533" s="127">
        <v>43691</v>
      </c>
      <c r="F4533" s="127">
        <v>43706</v>
      </c>
      <c r="G4533" s="129">
        <v>6380026</v>
      </c>
    </row>
    <row r="4534" spans="1:7" x14ac:dyDescent="0.35">
      <c r="A4534" s="125" t="s">
        <v>14894</v>
      </c>
      <c r="B4534" s="125" t="s">
        <v>14909</v>
      </c>
      <c r="C4534" s="125" t="s">
        <v>14910</v>
      </c>
      <c r="D4534" s="126" t="s">
        <v>14917</v>
      </c>
      <c r="E4534" s="127">
        <v>43691</v>
      </c>
      <c r="F4534" s="127">
        <v>43706</v>
      </c>
      <c r="G4534" s="129">
        <v>1193513</v>
      </c>
    </row>
    <row r="4535" spans="1:7" x14ac:dyDescent="0.35">
      <c r="A4535" s="125" t="s">
        <v>14894</v>
      </c>
      <c r="B4535" s="125" t="s">
        <v>14909</v>
      </c>
      <c r="C4535" s="125" t="s">
        <v>14910</v>
      </c>
      <c r="D4535" s="126" t="s">
        <v>14918</v>
      </c>
      <c r="E4535" s="127">
        <v>43691</v>
      </c>
      <c r="F4535" s="127">
        <v>43706</v>
      </c>
      <c r="G4535" s="129">
        <v>56206</v>
      </c>
    </row>
    <row r="4536" spans="1:7" x14ac:dyDescent="0.35">
      <c r="A4536" s="125" t="s">
        <v>14894</v>
      </c>
      <c r="B4536" s="125" t="s">
        <v>14909</v>
      </c>
      <c r="C4536" s="125" t="s">
        <v>14910</v>
      </c>
      <c r="D4536" s="126" t="s">
        <v>14919</v>
      </c>
      <c r="E4536" s="127">
        <v>43691</v>
      </c>
      <c r="F4536" s="127">
        <v>43706</v>
      </c>
      <c r="G4536" s="129">
        <v>56206</v>
      </c>
    </row>
    <row r="4537" spans="1:7" x14ac:dyDescent="0.35">
      <c r="A4537" s="125" t="s">
        <v>14894</v>
      </c>
      <c r="B4537" s="125" t="s">
        <v>14909</v>
      </c>
      <c r="C4537" s="125" t="s">
        <v>14910</v>
      </c>
      <c r="D4537" s="126" t="s">
        <v>14920</v>
      </c>
      <c r="E4537" s="127">
        <v>43691</v>
      </c>
      <c r="F4537" s="127">
        <v>43706</v>
      </c>
      <c r="G4537" s="129">
        <v>1362033</v>
      </c>
    </row>
    <row r="4538" spans="1:7" x14ac:dyDescent="0.35">
      <c r="A4538" s="125" t="s">
        <v>14894</v>
      </c>
      <c r="B4538" s="125" t="s">
        <v>14909</v>
      </c>
      <c r="C4538" s="125" t="s">
        <v>14910</v>
      </c>
      <c r="D4538" s="126" t="s">
        <v>14921</v>
      </c>
      <c r="E4538" s="127">
        <v>43691</v>
      </c>
      <c r="F4538" s="127">
        <v>43706</v>
      </c>
      <c r="G4538" s="129">
        <v>1180329</v>
      </c>
    </row>
    <row r="4539" spans="1:7" x14ac:dyDescent="0.35">
      <c r="A4539" s="125" t="s">
        <v>14894</v>
      </c>
      <c r="B4539" s="125" t="s">
        <v>14909</v>
      </c>
      <c r="C4539" s="125" t="s">
        <v>14910</v>
      </c>
      <c r="D4539" s="126" t="s">
        <v>14922</v>
      </c>
      <c r="E4539" s="127">
        <v>43748</v>
      </c>
      <c r="F4539" s="127">
        <v>43763</v>
      </c>
      <c r="G4539" s="129">
        <v>14474469</v>
      </c>
    </row>
    <row r="4540" spans="1:7" x14ac:dyDescent="0.35">
      <c r="A4540" s="125" t="s">
        <v>14894</v>
      </c>
      <c r="B4540" s="125" t="s">
        <v>14909</v>
      </c>
      <c r="C4540" s="125" t="s">
        <v>14910</v>
      </c>
      <c r="D4540" s="126" t="s">
        <v>14923</v>
      </c>
      <c r="E4540" s="127">
        <v>43748</v>
      </c>
      <c r="F4540" s="127">
        <v>43763</v>
      </c>
      <c r="G4540" s="129">
        <v>53429</v>
      </c>
    </row>
    <row r="4541" spans="1:7" x14ac:dyDescent="0.35">
      <c r="A4541" s="125" t="s">
        <v>14894</v>
      </c>
      <c r="B4541" s="125" t="s">
        <v>14909</v>
      </c>
      <c r="C4541" s="125" t="s">
        <v>14910</v>
      </c>
      <c r="D4541" s="126" t="s">
        <v>14924</v>
      </c>
      <c r="E4541" s="127">
        <v>43748</v>
      </c>
      <c r="F4541" s="127">
        <v>43763</v>
      </c>
      <c r="G4541" s="129">
        <v>56206</v>
      </c>
    </row>
    <row r="4542" spans="1:7" x14ac:dyDescent="0.35">
      <c r="A4542" s="125" t="s">
        <v>14894</v>
      </c>
      <c r="B4542" s="125" t="s">
        <v>14909</v>
      </c>
      <c r="C4542" s="125" t="s">
        <v>14910</v>
      </c>
      <c r="D4542" s="126" t="s">
        <v>14925</v>
      </c>
      <c r="E4542" s="127">
        <v>43748</v>
      </c>
      <c r="F4542" s="127">
        <v>43763</v>
      </c>
      <c r="G4542" s="129">
        <v>81305</v>
      </c>
    </row>
    <row r="4543" spans="1:7" x14ac:dyDescent="0.35">
      <c r="A4543" s="125" t="s">
        <v>14894</v>
      </c>
      <c r="B4543" s="125" t="s">
        <v>14909</v>
      </c>
      <c r="C4543" s="125" t="s">
        <v>14910</v>
      </c>
      <c r="D4543" s="126" t="s">
        <v>14926</v>
      </c>
      <c r="E4543" s="127">
        <v>43748</v>
      </c>
      <c r="F4543" s="127">
        <v>43763</v>
      </c>
      <c r="G4543" s="129">
        <v>53429</v>
      </c>
    </row>
    <row r="4544" spans="1:7" x14ac:dyDescent="0.35">
      <c r="A4544" s="125" t="s">
        <v>14894</v>
      </c>
      <c r="B4544" s="125" t="s">
        <v>14927</v>
      </c>
      <c r="C4544" s="125" t="s">
        <v>14928</v>
      </c>
      <c r="D4544" s="126" t="s">
        <v>14929</v>
      </c>
      <c r="E4544" s="127">
        <v>43445</v>
      </c>
      <c r="F4544" s="127">
        <v>43507</v>
      </c>
      <c r="G4544" s="129">
        <v>3136599</v>
      </c>
    </row>
    <row r="4545" spans="1:7" x14ac:dyDescent="0.35">
      <c r="A4545" s="125" t="s">
        <v>14894</v>
      </c>
      <c r="B4545" s="125" t="s">
        <v>14927</v>
      </c>
      <c r="C4545" s="125" t="s">
        <v>14928</v>
      </c>
      <c r="D4545" s="126" t="s">
        <v>14930</v>
      </c>
      <c r="E4545" s="127">
        <v>43512</v>
      </c>
      <c r="F4545" s="127">
        <v>43540</v>
      </c>
      <c r="G4545" s="129">
        <v>2973169</v>
      </c>
    </row>
    <row r="4546" spans="1:7" x14ac:dyDescent="0.35">
      <c r="A4546" s="125" t="s">
        <v>14894</v>
      </c>
      <c r="B4546" s="125" t="s">
        <v>14927</v>
      </c>
      <c r="C4546" s="125" t="s">
        <v>14928</v>
      </c>
      <c r="D4546" s="126" t="s">
        <v>14931</v>
      </c>
      <c r="E4546" s="127">
        <v>43539</v>
      </c>
      <c r="F4546" s="127">
        <v>43570</v>
      </c>
      <c r="G4546" s="129">
        <v>3375434</v>
      </c>
    </row>
    <row r="4547" spans="1:7" x14ac:dyDescent="0.35">
      <c r="A4547" s="125" t="s">
        <v>14894</v>
      </c>
      <c r="B4547" s="125" t="s">
        <v>14927</v>
      </c>
      <c r="C4547" s="125" t="s">
        <v>14928</v>
      </c>
      <c r="D4547" s="126" t="s">
        <v>14932</v>
      </c>
      <c r="E4547" s="127">
        <v>43600</v>
      </c>
      <c r="F4547" s="127">
        <v>43631</v>
      </c>
      <c r="G4547" s="129">
        <v>1133654</v>
      </c>
    </row>
    <row r="4548" spans="1:7" x14ac:dyDescent="0.35">
      <c r="A4548" s="125" t="s">
        <v>14894</v>
      </c>
      <c r="B4548" s="125" t="s">
        <v>14927</v>
      </c>
      <c r="C4548" s="125" t="s">
        <v>14928</v>
      </c>
      <c r="D4548" s="126" t="s">
        <v>14933</v>
      </c>
      <c r="E4548" s="127">
        <v>43600</v>
      </c>
      <c r="F4548" s="127">
        <v>43631</v>
      </c>
      <c r="G4548" s="129">
        <v>921094</v>
      </c>
    </row>
    <row r="4549" spans="1:7" x14ac:dyDescent="0.35">
      <c r="A4549" s="125" t="s">
        <v>14894</v>
      </c>
      <c r="B4549" s="125" t="s">
        <v>14934</v>
      </c>
      <c r="C4549" s="125" t="s">
        <v>14935</v>
      </c>
      <c r="D4549" s="126" t="s">
        <v>14936</v>
      </c>
      <c r="E4549" s="127">
        <v>44144</v>
      </c>
      <c r="F4549" s="127">
        <v>44145</v>
      </c>
      <c r="G4549" s="129">
        <v>0.26</v>
      </c>
    </row>
    <row r="4550" spans="1:7" x14ac:dyDescent="0.35">
      <c r="A4550" s="125" t="s">
        <v>14894</v>
      </c>
      <c r="B4550" s="125" t="s">
        <v>14934</v>
      </c>
      <c r="C4550" s="125" t="s">
        <v>14935</v>
      </c>
      <c r="D4550" s="126" t="s">
        <v>14937</v>
      </c>
      <c r="E4550" s="127">
        <v>44144</v>
      </c>
      <c r="F4550" s="127">
        <v>44145</v>
      </c>
      <c r="G4550" s="129">
        <v>174307</v>
      </c>
    </row>
    <row r="4551" spans="1:7" x14ac:dyDescent="0.35">
      <c r="A4551" s="125" t="s">
        <v>14894</v>
      </c>
      <c r="B4551" s="125" t="s">
        <v>14934</v>
      </c>
      <c r="C4551" s="125" t="s">
        <v>14935</v>
      </c>
      <c r="D4551" s="126" t="s">
        <v>14938</v>
      </c>
      <c r="E4551" s="127">
        <v>44144</v>
      </c>
      <c r="F4551" s="127">
        <v>44144</v>
      </c>
      <c r="G4551" s="129">
        <v>130730</v>
      </c>
    </row>
    <row r="4552" spans="1:7" x14ac:dyDescent="0.35">
      <c r="A4552" s="125" t="s">
        <v>14894</v>
      </c>
      <c r="B4552" s="125" t="s">
        <v>14934</v>
      </c>
      <c r="C4552" s="125" t="s">
        <v>14935</v>
      </c>
      <c r="D4552" s="126" t="s">
        <v>14939</v>
      </c>
      <c r="E4552" s="127">
        <v>44144</v>
      </c>
      <c r="F4552" s="127">
        <v>44145</v>
      </c>
      <c r="G4552" s="129">
        <v>435768</v>
      </c>
    </row>
    <row r="4553" spans="1:7" x14ac:dyDescent="0.35">
      <c r="A4553" s="125" t="s">
        <v>14894</v>
      </c>
      <c r="B4553" s="125" t="s">
        <v>14934</v>
      </c>
      <c r="C4553" s="125" t="s">
        <v>14935</v>
      </c>
      <c r="D4553" s="126" t="s">
        <v>14940</v>
      </c>
      <c r="E4553" s="127">
        <v>44144</v>
      </c>
      <c r="F4553" s="127">
        <v>44144</v>
      </c>
      <c r="G4553" s="129">
        <v>174307</v>
      </c>
    </row>
    <row r="4554" spans="1:7" x14ac:dyDescent="0.35">
      <c r="A4554" s="125" t="s">
        <v>14894</v>
      </c>
      <c r="B4554" s="125" t="s">
        <v>14934</v>
      </c>
      <c r="C4554" s="125" t="s">
        <v>14935</v>
      </c>
      <c r="D4554" s="126" t="s">
        <v>14941</v>
      </c>
      <c r="E4554" s="127">
        <v>44144</v>
      </c>
      <c r="F4554" s="127">
        <v>44144</v>
      </c>
      <c r="G4554" s="129">
        <v>1350882</v>
      </c>
    </row>
    <row r="4555" spans="1:7" x14ac:dyDescent="0.35">
      <c r="A4555" s="125" t="s">
        <v>14894</v>
      </c>
      <c r="B4555" s="125" t="s">
        <v>14934</v>
      </c>
      <c r="C4555" s="125" t="s">
        <v>14935</v>
      </c>
      <c r="D4555" s="126" t="s">
        <v>14942</v>
      </c>
      <c r="E4555" s="127">
        <v>44144</v>
      </c>
      <c r="F4555" s="127">
        <v>44144</v>
      </c>
      <c r="G4555" s="129">
        <v>2788917</v>
      </c>
    </row>
    <row r="4556" spans="1:7" x14ac:dyDescent="0.35">
      <c r="A4556" s="125" t="s">
        <v>14894</v>
      </c>
      <c r="B4556" s="125" t="s">
        <v>14934</v>
      </c>
      <c r="C4556" s="125" t="s">
        <v>14935</v>
      </c>
      <c r="D4556" s="126" t="s">
        <v>14044</v>
      </c>
      <c r="E4556" s="127">
        <v>44175</v>
      </c>
      <c r="F4556" s="127">
        <v>44176</v>
      </c>
      <c r="G4556" s="129">
        <v>43577</v>
      </c>
    </row>
    <row r="4557" spans="1:7" x14ac:dyDescent="0.35">
      <c r="A4557" s="125" t="s">
        <v>14894</v>
      </c>
      <c r="B4557" s="125" t="s">
        <v>14934</v>
      </c>
      <c r="C4557" s="125" t="s">
        <v>14935</v>
      </c>
      <c r="D4557" s="126" t="s">
        <v>14045</v>
      </c>
      <c r="E4557" s="127">
        <v>44175</v>
      </c>
      <c r="F4557" s="127">
        <v>44176</v>
      </c>
      <c r="G4557" s="129">
        <v>43577</v>
      </c>
    </row>
    <row r="4558" spans="1:7" x14ac:dyDescent="0.35">
      <c r="A4558" s="125" t="s">
        <v>14894</v>
      </c>
      <c r="B4558" s="125" t="s">
        <v>14934</v>
      </c>
      <c r="C4558" s="125" t="s">
        <v>14935</v>
      </c>
      <c r="D4558" s="126" t="s">
        <v>14943</v>
      </c>
      <c r="E4558" s="127">
        <v>44175</v>
      </c>
      <c r="F4558" s="127">
        <v>44176</v>
      </c>
      <c r="G4558" s="129">
        <v>43577</v>
      </c>
    </row>
    <row r="4559" spans="1:7" x14ac:dyDescent="0.35">
      <c r="A4559" s="125" t="s">
        <v>14894</v>
      </c>
      <c r="B4559" s="125" t="s">
        <v>14934</v>
      </c>
      <c r="C4559" s="125" t="s">
        <v>14935</v>
      </c>
      <c r="D4559" s="126" t="s">
        <v>14944</v>
      </c>
      <c r="E4559" s="127">
        <v>44175</v>
      </c>
      <c r="F4559" s="127">
        <v>44176</v>
      </c>
      <c r="G4559" s="129">
        <v>87154</v>
      </c>
    </row>
    <row r="4560" spans="1:7" x14ac:dyDescent="0.35">
      <c r="A4560" s="125" t="s">
        <v>14894</v>
      </c>
      <c r="B4560" s="125" t="s">
        <v>14934</v>
      </c>
      <c r="C4560" s="125" t="s">
        <v>14935</v>
      </c>
      <c r="D4560" s="126" t="s">
        <v>14945</v>
      </c>
      <c r="E4560" s="127">
        <v>44175</v>
      </c>
      <c r="F4560" s="127">
        <v>44176</v>
      </c>
      <c r="G4560" s="129">
        <v>43577</v>
      </c>
    </row>
    <row r="4561" spans="1:7" x14ac:dyDescent="0.35">
      <c r="A4561" s="125" t="s">
        <v>14894</v>
      </c>
      <c r="B4561" s="125" t="s">
        <v>14934</v>
      </c>
      <c r="C4561" s="125" t="s">
        <v>14935</v>
      </c>
      <c r="D4561" s="126" t="s">
        <v>14946</v>
      </c>
      <c r="E4561" s="127">
        <v>44175</v>
      </c>
      <c r="F4561" s="127">
        <v>44176</v>
      </c>
      <c r="G4561" s="129">
        <v>174307</v>
      </c>
    </row>
    <row r="4562" spans="1:7" x14ac:dyDescent="0.35">
      <c r="A4562" s="125" t="s">
        <v>14894</v>
      </c>
      <c r="B4562" s="125" t="s">
        <v>14934</v>
      </c>
      <c r="C4562" s="125" t="s">
        <v>14935</v>
      </c>
      <c r="D4562" s="126" t="s">
        <v>14947</v>
      </c>
      <c r="E4562" s="127">
        <v>44175</v>
      </c>
      <c r="F4562" s="127">
        <v>44176</v>
      </c>
      <c r="G4562" s="129">
        <v>130730</v>
      </c>
    </row>
    <row r="4563" spans="1:7" x14ac:dyDescent="0.35">
      <c r="A4563" s="125" t="s">
        <v>14894</v>
      </c>
      <c r="B4563" s="125" t="s">
        <v>14934</v>
      </c>
      <c r="C4563" s="125" t="s">
        <v>14935</v>
      </c>
      <c r="D4563" s="126" t="s">
        <v>14948</v>
      </c>
      <c r="E4563" s="127">
        <v>44175</v>
      </c>
      <c r="F4563" s="127">
        <v>44176</v>
      </c>
      <c r="G4563" s="129">
        <v>130730</v>
      </c>
    </row>
    <row r="4564" spans="1:7" x14ac:dyDescent="0.35">
      <c r="A4564" s="125" t="s">
        <v>14894</v>
      </c>
      <c r="B4564" s="125" t="s">
        <v>14934</v>
      </c>
      <c r="C4564" s="125" t="s">
        <v>14935</v>
      </c>
      <c r="D4564" s="126" t="s">
        <v>11463</v>
      </c>
      <c r="E4564" s="127">
        <v>44175</v>
      </c>
      <c r="F4564" s="127">
        <v>44176</v>
      </c>
      <c r="G4564" s="129">
        <v>435768</v>
      </c>
    </row>
    <row r="4565" spans="1:7" x14ac:dyDescent="0.35">
      <c r="A4565" s="125" t="s">
        <v>14894</v>
      </c>
      <c r="B4565" s="125" t="s">
        <v>14934</v>
      </c>
      <c r="C4565" s="125" t="s">
        <v>14935</v>
      </c>
      <c r="D4565" s="126" t="s">
        <v>14949</v>
      </c>
      <c r="E4565" s="127">
        <v>44175</v>
      </c>
      <c r="F4565" s="127">
        <v>44176</v>
      </c>
      <c r="G4565" s="129">
        <v>174307</v>
      </c>
    </row>
    <row r="4566" spans="1:7" x14ac:dyDescent="0.35">
      <c r="A4566" s="125" t="s">
        <v>14894</v>
      </c>
      <c r="B4566" s="125" t="s">
        <v>14934</v>
      </c>
      <c r="C4566" s="125" t="s">
        <v>14935</v>
      </c>
      <c r="D4566" s="126" t="s">
        <v>14950</v>
      </c>
      <c r="E4566" s="127">
        <v>44175</v>
      </c>
      <c r="F4566" s="127">
        <v>44176</v>
      </c>
      <c r="G4566" s="129">
        <v>1350882</v>
      </c>
    </row>
    <row r="4567" spans="1:7" x14ac:dyDescent="0.35">
      <c r="A4567" s="125" t="s">
        <v>14894</v>
      </c>
      <c r="B4567" s="125" t="s">
        <v>14934</v>
      </c>
      <c r="C4567" s="125" t="s">
        <v>14935</v>
      </c>
      <c r="D4567" s="126" t="s">
        <v>14951</v>
      </c>
      <c r="E4567" s="127">
        <v>44175</v>
      </c>
      <c r="F4567" s="127">
        <v>44175</v>
      </c>
      <c r="G4567" s="129">
        <v>2701763.46</v>
      </c>
    </row>
    <row r="4568" spans="1:7" x14ac:dyDescent="0.35">
      <c r="A4568" s="125" t="s">
        <v>14894</v>
      </c>
      <c r="B4568" s="125" t="s">
        <v>14934</v>
      </c>
      <c r="C4568" s="125" t="s">
        <v>14935</v>
      </c>
      <c r="D4568" s="126" t="s">
        <v>14155</v>
      </c>
      <c r="E4568" s="127">
        <v>44204</v>
      </c>
      <c r="F4568" s="127">
        <v>44205</v>
      </c>
      <c r="G4568" s="129">
        <v>43577</v>
      </c>
    </row>
    <row r="4569" spans="1:7" x14ac:dyDescent="0.35">
      <c r="A4569" s="125" t="s">
        <v>14894</v>
      </c>
      <c r="B4569" s="125" t="s">
        <v>14934</v>
      </c>
      <c r="C4569" s="125" t="s">
        <v>14935</v>
      </c>
      <c r="D4569" s="126" t="s">
        <v>14952</v>
      </c>
      <c r="E4569" s="127">
        <v>44204</v>
      </c>
      <c r="F4569" s="127">
        <v>44205</v>
      </c>
      <c r="G4569" s="129">
        <v>43577</v>
      </c>
    </row>
    <row r="4570" spans="1:7" x14ac:dyDescent="0.35">
      <c r="A4570" s="125" t="s">
        <v>14894</v>
      </c>
      <c r="B4570" s="125" t="s">
        <v>14934</v>
      </c>
      <c r="C4570" s="125" t="s">
        <v>14935</v>
      </c>
      <c r="D4570" s="126" t="s">
        <v>14953</v>
      </c>
      <c r="E4570" s="127">
        <v>44204</v>
      </c>
      <c r="F4570" s="127">
        <v>44205</v>
      </c>
      <c r="G4570" s="129">
        <v>43577</v>
      </c>
    </row>
    <row r="4571" spans="1:7" x14ac:dyDescent="0.35">
      <c r="A4571" s="125" t="s">
        <v>14894</v>
      </c>
      <c r="B4571" s="125" t="s">
        <v>14934</v>
      </c>
      <c r="C4571" s="125" t="s">
        <v>14935</v>
      </c>
      <c r="D4571" s="126" t="s">
        <v>14954</v>
      </c>
      <c r="E4571" s="127">
        <v>44204</v>
      </c>
      <c r="F4571" s="127">
        <v>44205</v>
      </c>
      <c r="G4571" s="129">
        <v>87154</v>
      </c>
    </row>
    <row r="4572" spans="1:7" x14ac:dyDescent="0.35">
      <c r="A4572" s="125" t="s">
        <v>14894</v>
      </c>
      <c r="B4572" s="125" t="s">
        <v>14934</v>
      </c>
      <c r="C4572" s="125" t="s">
        <v>14935</v>
      </c>
      <c r="D4572" s="126" t="s">
        <v>14955</v>
      </c>
      <c r="E4572" s="127">
        <v>44204</v>
      </c>
      <c r="F4572" s="127">
        <v>44205</v>
      </c>
      <c r="G4572" s="129">
        <v>43577</v>
      </c>
    </row>
    <row r="4573" spans="1:7" x14ac:dyDescent="0.35">
      <c r="A4573" s="125" t="s">
        <v>14894</v>
      </c>
      <c r="B4573" s="125" t="s">
        <v>14934</v>
      </c>
      <c r="C4573" s="125" t="s">
        <v>14935</v>
      </c>
      <c r="D4573" s="126" t="s">
        <v>14956</v>
      </c>
      <c r="E4573" s="127">
        <v>44204</v>
      </c>
      <c r="F4573" s="127">
        <v>44205</v>
      </c>
      <c r="G4573" s="129">
        <v>174307</v>
      </c>
    </row>
    <row r="4574" spans="1:7" x14ac:dyDescent="0.35">
      <c r="A4574" s="125" t="s">
        <v>14894</v>
      </c>
      <c r="B4574" s="125" t="s">
        <v>14934</v>
      </c>
      <c r="C4574" s="125" t="s">
        <v>14935</v>
      </c>
      <c r="D4574" s="126" t="s">
        <v>11157</v>
      </c>
      <c r="E4574" s="127">
        <v>44204</v>
      </c>
      <c r="F4574" s="127">
        <v>44205</v>
      </c>
      <c r="G4574" s="129">
        <v>130730</v>
      </c>
    </row>
    <row r="4575" spans="1:7" x14ac:dyDescent="0.35">
      <c r="A4575" s="125" t="s">
        <v>14894</v>
      </c>
      <c r="B4575" s="125" t="s">
        <v>14934</v>
      </c>
      <c r="C4575" s="125" t="s">
        <v>14935</v>
      </c>
      <c r="D4575" s="126" t="s">
        <v>14957</v>
      </c>
      <c r="E4575" s="127">
        <v>44204</v>
      </c>
      <c r="F4575" s="127">
        <v>44205</v>
      </c>
      <c r="G4575" s="129">
        <v>130730</v>
      </c>
    </row>
    <row r="4576" spans="1:7" x14ac:dyDescent="0.35">
      <c r="A4576" s="125" t="s">
        <v>14894</v>
      </c>
      <c r="B4576" s="125" t="s">
        <v>14934</v>
      </c>
      <c r="C4576" s="125" t="s">
        <v>14935</v>
      </c>
      <c r="D4576" s="126" t="s">
        <v>14958</v>
      </c>
      <c r="E4576" s="127">
        <v>44204</v>
      </c>
      <c r="F4576" s="127">
        <v>44205</v>
      </c>
      <c r="G4576" s="129">
        <v>435768</v>
      </c>
    </row>
    <row r="4577" spans="1:7" x14ac:dyDescent="0.35">
      <c r="A4577" s="125" t="s">
        <v>14894</v>
      </c>
      <c r="B4577" s="125" t="s">
        <v>14934</v>
      </c>
      <c r="C4577" s="125" t="s">
        <v>14935</v>
      </c>
      <c r="D4577" s="126" t="s">
        <v>14959</v>
      </c>
      <c r="E4577" s="127">
        <v>44204</v>
      </c>
      <c r="F4577" s="127">
        <v>44205</v>
      </c>
      <c r="G4577" s="129">
        <v>130730</v>
      </c>
    </row>
    <row r="4578" spans="1:7" x14ac:dyDescent="0.35">
      <c r="A4578" s="125" t="s">
        <v>14894</v>
      </c>
      <c r="B4578" s="125" t="s">
        <v>14934</v>
      </c>
      <c r="C4578" s="125" t="s">
        <v>14935</v>
      </c>
      <c r="D4578" s="126" t="s">
        <v>14960</v>
      </c>
      <c r="E4578" s="127">
        <v>44204</v>
      </c>
      <c r="F4578" s="127">
        <v>44205</v>
      </c>
      <c r="G4578" s="129">
        <v>1350882</v>
      </c>
    </row>
    <row r="4579" spans="1:7" x14ac:dyDescent="0.35">
      <c r="A4579" s="125" t="s">
        <v>14894</v>
      </c>
      <c r="B4579" s="125" t="s">
        <v>14934</v>
      </c>
      <c r="C4579" s="125" t="s">
        <v>14935</v>
      </c>
      <c r="D4579" s="126" t="s">
        <v>14961</v>
      </c>
      <c r="E4579" s="127">
        <v>44204</v>
      </c>
      <c r="F4579" s="127">
        <v>44205</v>
      </c>
      <c r="G4579" s="129">
        <v>2745340</v>
      </c>
    </row>
    <row r="4580" spans="1:7" x14ac:dyDescent="0.35">
      <c r="A4580" s="125" t="s">
        <v>14894</v>
      </c>
      <c r="B4580" s="125" t="s">
        <v>14934</v>
      </c>
      <c r="C4580" s="125" t="s">
        <v>14935</v>
      </c>
      <c r="D4580" s="126" t="s">
        <v>14962</v>
      </c>
      <c r="E4580" s="127">
        <v>44225</v>
      </c>
      <c r="F4580" s="127">
        <v>44226</v>
      </c>
      <c r="G4580" s="129">
        <v>43577</v>
      </c>
    </row>
    <row r="4581" spans="1:7" x14ac:dyDescent="0.35">
      <c r="A4581" s="125" t="s">
        <v>14894</v>
      </c>
      <c r="B4581" s="125" t="s">
        <v>14934</v>
      </c>
      <c r="C4581" s="125" t="s">
        <v>14935</v>
      </c>
      <c r="D4581" s="126" t="s">
        <v>14963</v>
      </c>
      <c r="E4581" s="127">
        <v>44235</v>
      </c>
      <c r="F4581" s="127">
        <v>44236</v>
      </c>
      <c r="G4581" s="129">
        <v>43577</v>
      </c>
    </row>
    <row r="4582" spans="1:7" x14ac:dyDescent="0.35">
      <c r="A4582" s="125" t="s">
        <v>14894</v>
      </c>
      <c r="B4582" s="125" t="s">
        <v>14934</v>
      </c>
      <c r="C4582" s="125" t="s">
        <v>14935</v>
      </c>
      <c r="D4582" s="126" t="s">
        <v>14964</v>
      </c>
      <c r="E4582" s="127">
        <v>44235</v>
      </c>
      <c r="F4582" s="127">
        <v>44236</v>
      </c>
      <c r="G4582" s="129">
        <v>43577</v>
      </c>
    </row>
    <row r="4583" spans="1:7" x14ac:dyDescent="0.35">
      <c r="A4583" s="125" t="s">
        <v>14894</v>
      </c>
      <c r="B4583" s="125" t="s">
        <v>14934</v>
      </c>
      <c r="C4583" s="125" t="s">
        <v>14935</v>
      </c>
      <c r="D4583" s="126" t="s">
        <v>14965</v>
      </c>
      <c r="E4583" s="127">
        <v>44235</v>
      </c>
      <c r="F4583" s="127">
        <v>44236</v>
      </c>
      <c r="G4583" s="129">
        <v>130730</v>
      </c>
    </row>
    <row r="4584" spans="1:7" x14ac:dyDescent="0.35">
      <c r="A4584" s="125" t="s">
        <v>14894</v>
      </c>
      <c r="B4584" s="125" t="s">
        <v>14934</v>
      </c>
      <c r="C4584" s="125" t="s">
        <v>14935</v>
      </c>
      <c r="D4584" s="126" t="s">
        <v>14966</v>
      </c>
      <c r="E4584" s="127">
        <v>44235</v>
      </c>
      <c r="F4584" s="127">
        <v>44236</v>
      </c>
      <c r="G4584" s="129">
        <v>87154</v>
      </c>
    </row>
    <row r="4585" spans="1:7" x14ac:dyDescent="0.35">
      <c r="A4585" s="125" t="s">
        <v>14894</v>
      </c>
      <c r="B4585" s="125" t="s">
        <v>14934</v>
      </c>
      <c r="C4585" s="125" t="s">
        <v>14935</v>
      </c>
      <c r="D4585" s="126" t="s">
        <v>14967</v>
      </c>
      <c r="E4585" s="127">
        <v>44235</v>
      </c>
      <c r="F4585" s="127">
        <v>44236</v>
      </c>
      <c r="G4585" s="129">
        <v>43577</v>
      </c>
    </row>
    <row r="4586" spans="1:7" x14ac:dyDescent="0.35">
      <c r="A4586" s="125" t="s">
        <v>14894</v>
      </c>
      <c r="B4586" s="125" t="s">
        <v>14934</v>
      </c>
      <c r="C4586" s="125" t="s">
        <v>14935</v>
      </c>
      <c r="D4586" s="126" t="s">
        <v>14968</v>
      </c>
      <c r="E4586" s="127">
        <v>44235</v>
      </c>
      <c r="F4586" s="127">
        <v>44236</v>
      </c>
      <c r="G4586" s="129">
        <v>130730</v>
      </c>
    </row>
    <row r="4587" spans="1:7" x14ac:dyDescent="0.35">
      <c r="A4587" s="125" t="s">
        <v>14894</v>
      </c>
      <c r="B4587" s="125" t="s">
        <v>14934</v>
      </c>
      <c r="C4587" s="125" t="s">
        <v>14935</v>
      </c>
      <c r="D4587" s="126" t="s">
        <v>14969</v>
      </c>
      <c r="E4587" s="127">
        <v>44235</v>
      </c>
      <c r="F4587" s="127">
        <v>44236</v>
      </c>
      <c r="G4587" s="129">
        <v>392191</v>
      </c>
    </row>
    <row r="4588" spans="1:7" x14ac:dyDescent="0.35">
      <c r="A4588" s="125" t="s">
        <v>14894</v>
      </c>
      <c r="B4588" s="125" t="s">
        <v>14934</v>
      </c>
      <c r="C4588" s="125" t="s">
        <v>14935</v>
      </c>
      <c r="D4588" s="126" t="s">
        <v>14970</v>
      </c>
      <c r="E4588" s="127">
        <v>44235</v>
      </c>
      <c r="F4588" s="127">
        <v>44236</v>
      </c>
      <c r="G4588" s="129">
        <v>697229</v>
      </c>
    </row>
    <row r="4589" spans="1:7" x14ac:dyDescent="0.35">
      <c r="A4589" s="125" t="s">
        <v>14894</v>
      </c>
      <c r="B4589" s="125" t="s">
        <v>14934</v>
      </c>
      <c r="C4589" s="125" t="s">
        <v>14935</v>
      </c>
      <c r="D4589" s="126" t="s">
        <v>14971</v>
      </c>
      <c r="E4589" s="127">
        <v>44235</v>
      </c>
      <c r="F4589" s="127">
        <v>44236</v>
      </c>
      <c r="G4589" s="129">
        <v>2048111</v>
      </c>
    </row>
    <row r="4590" spans="1:7" x14ac:dyDescent="0.35">
      <c r="A4590" s="125" t="s">
        <v>14894</v>
      </c>
      <c r="B4590" s="125" t="s">
        <v>14934</v>
      </c>
      <c r="C4590" s="125" t="s">
        <v>14935</v>
      </c>
      <c r="D4590" s="126" t="s">
        <v>14972</v>
      </c>
      <c r="E4590" s="127">
        <v>44235</v>
      </c>
      <c r="F4590" s="127">
        <v>44236</v>
      </c>
      <c r="G4590" s="129">
        <v>130730</v>
      </c>
    </row>
    <row r="4591" spans="1:7" x14ac:dyDescent="0.35">
      <c r="A4591" s="125" t="s">
        <v>14894</v>
      </c>
      <c r="B4591" s="125" t="s">
        <v>14934</v>
      </c>
      <c r="C4591" s="125" t="s">
        <v>14935</v>
      </c>
      <c r="D4591" s="126" t="s">
        <v>14973</v>
      </c>
      <c r="E4591" s="127">
        <v>44243</v>
      </c>
      <c r="F4591" s="127">
        <v>44244</v>
      </c>
      <c r="G4591" s="129">
        <v>130000</v>
      </c>
    </row>
    <row r="4592" spans="1:7" x14ac:dyDescent="0.35">
      <c r="A4592" s="125" t="s">
        <v>14894</v>
      </c>
      <c r="B4592" s="125" t="s">
        <v>14934</v>
      </c>
      <c r="C4592" s="125" t="s">
        <v>14935</v>
      </c>
      <c r="D4592" s="126" t="s">
        <v>14974</v>
      </c>
      <c r="E4592" s="127">
        <v>44271</v>
      </c>
      <c r="F4592" s="127">
        <v>44302</v>
      </c>
      <c r="G4592" s="129">
        <v>43577</v>
      </c>
    </row>
    <row r="4593" spans="1:7" x14ac:dyDescent="0.35">
      <c r="A4593" s="125" t="s">
        <v>14894</v>
      </c>
      <c r="B4593" s="125" t="s">
        <v>14934</v>
      </c>
      <c r="C4593" s="125" t="s">
        <v>14935</v>
      </c>
      <c r="D4593" s="126" t="s">
        <v>14975</v>
      </c>
      <c r="E4593" s="127">
        <v>44271</v>
      </c>
      <c r="F4593" s="127">
        <v>44302</v>
      </c>
      <c r="G4593" s="129">
        <v>697229</v>
      </c>
    </row>
    <row r="4594" spans="1:7" x14ac:dyDescent="0.35">
      <c r="A4594" s="125" t="s">
        <v>14894</v>
      </c>
      <c r="B4594" s="125" t="s">
        <v>14934</v>
      </c>
      <c r="C4594" s="125" t="s">
        <v>14935</v>
      </c>
      <c r="D4594" s="126" t="s">
        <v>14976</v>
      </c>
      <c r="E4594" s="127">
        <v>44271</v>
      </c>
      <c r="F4594" s="127">
        <v>44302</v>
      </c>
      <c r="G4594" s="129">
        <v>43577</v>
      </c>
    </row>
    <row r="4595" spans="1:7" x14ac:dyDescent="0.35">
      <c r="A4595" s="125" t="s">
        <v>14894</v>
      </c>
      <c r="B4595" s="125" t="s">
        <v>14934</v>
      </c>
      <c r="C4595" s="125" t="s">
        <v>14935</v>
      </c>
      <c r="D4595" s="126" t="s">
        <v>14977</v>
      </c>
      <c r="E4595" s="127">
        <v>44271</v>
      </c>
      <c r="F4595" s="127">
        <v>44302</v>
      </c>
      <c r="G4595" s="129">
        <v>130730</v>
      </c>
    </row>
    <row r="4596" spans="1:7" x14ac:dyDescent="0.35">
      <c r="A4596" s="125" t="s">
        <v>14894</v>
      </c>
      <c r="B4596" s="125" t="s">
        <v>14934</v>
      </c>
      <c r="C4596" s="125" t="s">
        <v>14935</v>
      </c>
      <c r="D4596" s="126" t="s">
        <v>14978</v>
      </c>
      <c r="E4596" s="127">
        <v>44271</v>
      </c>
      <c r="F4596" s="127">
        <v>44272</v>
      </c>
      <c r="G4596" s="129">
        <v>392191</v>
      </c>
    </row>
    <row r="4597" spans="1:7" x14ac:dyDescent="0.35">
      <c r="A4597" s="125" t="s">
        <v>14894</v>
      </c>
      <c r="B4597" s="125" t="s">
        <v>14934</v>
      </c>
      <c r="C4597" s="125" t="s">
        <v>14935</v>
      </c>
      <c r="D4597" s="126" t="s">
        <v>14979</v>
      </c>
      <c r="E4597" s="127">
        <v>44271</v>
      </c>
      <c r="F4597" s="127">
        <v>44272</v>
      </c>
      <c r="G4597" s="129">
        <v>87154</v>
      </c>
    </row>
    <row r="4598" spans="1:7" x14ac:dyDescent="0.35">
      <c r="A4598" s="125" t="s">
        <v>14894</v>
      </c>
      <c r="B4598" s="125" t="s">
        <v>14934</v>
      </c>
      <c r="C4598" s="125" t="s">
        <v>14935</v>
      </c>
      <c r="D4598" s="126" t="s">
        <v>14980</v>
      </c>
      <c r="E4598" s="127">
        <v>44271</v>
      </c>
      <c r="F4598" s="127">
        <v>44272</v>
      </c>
      <c r="G4598" s="129">
        <v>130730</v>
      </c>
    </row>
    <row r="4599" spans="1:7" x14ac:dyDescent="0.35">
      <c r="A4599" s="125" t="s">
        <v>14894</v>
      </c>
      <c r="B4599" s="125" t="s">
        <v>14934</v>
      </c>
      <c r="C4599" s="125" t="s">
        <v>14935</v>
      </c>
      <c r="D4599" s="126" t="s">
        <v>14981</v>
      </c>
      <c r="E4599" s="127">
        <v>44271</v>
      </c>
      <c r="F4599" s="127">
        <v>44272</v>
      </c>
      <c r="G4599" s="129">
        <v>43577</v>
      </c>
    </row>
    <row r="4600" spans="1:7" x14ac:dyDescent="0.35">
      <c r="A4600" s="125" t="s">
        <v>14894</v>
      </c>
      <c r="B4600" s="125" t="s">
        <v>14934</v>
      </c>
      <c r="C4600" s="125" t="s">
        <v>14935</v>
      </c>
      <c r="D4600" s="126" t="s">
        <v>14982</v>
      </c>
      <c r="E4600" s="127">
        <v>44271</v>
      </c>
      <c r="F4600" s="127">
        <v>44272</v>
      </c>
      <c r="G4600" s="129">
        <v>1873804</v>
      </c>
    </row>
    <row r="4601" spans="1:7" x14ac:dyDescent="0.35">
      <c r="A4601" s="125" t="s">
        <v>14894</v>
      </c>
      <c r="B4601" s="125" t="s">
        <v>14934</v>
      </c>
      <c r="C4601" s="125" t="s">
        <v>14935</v>
      </c>
      <c r="D4601" s="126" t="s">
        <v>14983</v>
      </c>
      <c r="E4601" s="127">
        <v>44271</v>
      </c>
      <c r="F4601" s="127">
        <v>44302</v>
      </c>
      <c r="G4601" s="129">
        <v>87154</v>
      </c>
    </row>
    <row r="4602" spans="1:7" x14ac:dyDescent="0.35">
      <c r="A4602" s="125" t="s">
        <v>14894</v>
      </c>
      <c r="B4602" s="125" t="s">
        <v>14934</v>
      </c>
      <c r="C4602" s="125" t="s">
        <v>14935</v>
      </c>
      <c r="D4602" s="126" t="s">
        <v>14984</v>
      </c>
      <c r="E4602" s="127">
        <v>44300</v>
      </c>
      <c r="F4602" s="127">
        <v>44301</v>
      </c>
      <c r="G4602" s="129">
        <v>43577</v>
      </c>
    </row>
    <row r="4603" spans="1:7" x14ac:dyDescent="0.35">
      <c r="A4603" s="125" t="s">
        <v>14894</v>
      </c>
      <c r="B4603" s="125" t="s">
        <v>14934</v>
      </c>
      <c r="C4603" s="125" t="s">
        <v>14935</v>
      </c>
      <c r="D4603" s="126" t="s">
        <v>14985</v>
      </c>
      <c r="E4603" s="127">
        <v>44300</v>
      </c>
      <c r="F4603" s="127">
        <v>44301</v>
      </c>
      <c r="G4603" s="129">
        <v>697229</v>
      </c>
    </row>
    <row r="4604" spans="1:7" x14ac:dyDescent="0.35">
      <c r="A4604" s="125" t="s">
        <v>14894</v>
      </c>
      <c r="B4604" s="125" t="s">
        <v>14934</v>
      </c>
      <c r="C4604" s="125" t="s">
        <v>14935</v>
      </c>
      <c r="D4604" s="126" t="s">
        <v>14986</v>
      </c>
      <c r="E4604" s="127">
        <v>44300</v>
      </c>
      <c r="F4604" s="127">
        <v>44301</v>
      </c>
      <c r="G4604" s="129">
        <v>43577</v>
      </c>
    </row>
    <row r="4605" spans="1:7" x14ac:dyDescent="0.35">
      <c r="A4605" s="125" t="s">
        <v>14894</v>
      </c>
      <c r="B4605" s="125" t="s">
        <v>14934</v>
      </c>
      <c r="C4605" s="125" t="s">
        <v>14935</v>
      </c>
      <c r="D4605" s="126" t="s">
        <v>14987</v>
      </c>
      <c r="E4605" s="127">
        <v>44300</v>
      </c>
      <c r="F4605" s="127">
        <v>44301</v>
      </c>
      <c r="G4605" s="129">
        <v>130730</v>
      </c>
    </row>
    <row r="4606" spans="1:7" x14ac:dyDescent="0.35">
      <c r="A4606" s="125" t="s">
        <v>14894</v>
      </c>
      <c r="B4606" s="125" t="s">
        <v>14934</v>
      </c>
      <c r="C4606" s="125" t="s">
        <v>14935</v>
      </c>
      <c r="D4606" s="126" t="s">
        <v>14988</v>
      </c>
      <c r="E4606" s="127">
        <v>44300</v>
      </c>
      <c r="F4606" s="127">
        <v>44301</v>
      </c>
      <c r="G4606" s="129">
        <v>392191</v>
      </c>
    </row>
    <row r="4607" spans="1:7" x14ac:dyDescent="0.35">
      <c r="A4607" s="125" t="s">
        <v>14894</v>
      </c>
      <c r="B4607" s="125" t="s">
        <v>14934</v>
      </c>
      <c r="C4607" s="125" t="s">
        <v>14935</v>
      </c>
      <c r="D4607" s="126" t="s">
        <v>14989</v>
      </c>
      <c r="E4607" s="127">
        <v>44300</v>
      </c>
      <c r="F4607" s="127">
        <v>44301</v>
      </c>
      <c r="G4607" s="129">
        <v>87154</v>
      </c>
    </row>
    <row r="4608" spans="1:7" x14ac:dyDescent="0.35">
      <c r="A4608" s="125" t="s">
        <v>14894</v>
      </c>
      <c r="B4608" s="125" t="s">
        <v>14934</v>
      </c>
      <c r="C4608" s="125" t="s">
        <v>14935</v>
      </c>
      <c r="D4608" s="126" t="s">
        <v>14990</v>
      </c>
      <c r="E4608" s="127">
        <v>44300</v>
      </c>
      <c r="F4608" s="127">
        <v>44301</v>
      </c>
      <c r="G4608" s="129">
        <v>130730</v>
      </c>
    </row>
    <row r="4609" spans="1:7" x14ac:dyDescent="0.35">
      <c r="A4609" s="125" t="s">
        <v>14894</v>
      </c>
      <c r="B4609" s="125" t="s">
        <v>14934</v>
      </c>
      <c r="C4609" s="125" t="s">
        <v>14935</v>
      </c>
      <c r="D4609" s="126" t="s">
        <v>14991</v>
      </c>
      <c r="E4609" s="127">
        <v>44300</v>
      </c>
      <c r="F4609" s="127">
        <v>44301</v>
      </c>
      <c r="G4609" s="129">
        <v>43577</v>
      </c>
    </row>
    <row r="4610" spans="1:7" x14ac:dyDescent="0.35">
      <c r="A4610" s="125" t="s">
        <v>14894</v>
      </c>
      <c r="B4610" s="125" t="s">
        <v>14934</v>
      </c>
      <c r="C4610" s="125" t="s">
        <v>14935</v>
      </c>
      <c r="D4610" s="126" t="s">
        <v>14992</v>
      </c>
      <c r="E4610" s="127">
        <v>44300</v>
      </c>
      <c r="F4610" s="127">
        <v>44301</v>
      </c>
      <c r="G4610" s="129">
        <v>1786650</v>
      </c>
    </row>
    <row r="4611" spans="1:7" x14ac:dyDescent="0.35">
      <c r="A4611" s="125" t="s">
        <v>14894</v>
      </c>
      <c r="B4611" s="125" t="s">
        <v>14934</v>
      </c>
      <c r="C4611" s="125" t="s">
        <v>14935</v>
      </c>
      <c r="D4611" s="126" t="s">
        <v>14993</v>
      </c>
      <c r="E4611" s="127">
        <v>44300</v>
      </c>
      <c r="F4611" s="127">
        <v>44301</v>
      </c>
      <c r="G4611" s="129">
        <v>87154</v>
      </c>
    </row>
    <row r="4612" spans="1:7" x14ac:dyDescent="0.35">
      <c r="A4612" s="125" t="s">
        <v>14894</v>
      </c>
      <c r="B4612" s="125" t="s">
        <v>14934</v>
      </c>
      <c r="C4612" s="125" t="s">
        <v>14935</v>
      </c>
      <c r="D4612" s="126" t="s">
        <v>14994</v>
      </c>
      <c r="E4612" s="127">
        <v>44326</v>
      </c>
      <c r="F4612" s="127">
        <v>44327</v>
      </c>
      <c r="G4612" s="129">
        <v>43577</v>
      </c>
    </row>
    <row r="4613" spans="1:7" x14ac:dyDescent="0.35">
      <c r="A4613" s="125" t="s">
        <v>14894</v>
      </c>
      <c r="B4613" s="125" t="s">
        <v>14934</v>
      </c>
      <c r="C4613" s="125" t="s">
        <v>14935</v>
      </c>
      <c r="D4613" s="126" t="s">
        <v>14995</v>
      </c>
      <c r="E4613" s="127">
        <v>44326</v>
      </c>
      <c r="F4613" s="127">
        <v>44327</v>
      </c>
      <c r="G4613" s="129">
        <v>653652</v>
      </c>
    </row>
    <row r="4614" spans="1:7" x14ac:dyDescent="0.35">
      <c r="A4614" s="125" t="s">
        <v>14894</v>
      </c>
      <c r="B4614" s="125" t="s">
        <v>14934</v>
      </c>
      <c r="C4614" s="125" t="s">
        <v>14935</v>
      </c>
      <c r="D4614" s="126" t="s">
        <v>14996</v>
      </c>
      <c r="E4614" s="127">
        <v>44326</v>
      </c>
      <c r="F4614" s="127">
        <v>44327</v>
      </c>
      <c r="G4614" s="129">
        <v>43577</v>
      </c>
    </row>
    <row r="4615" spans="1:7" x14ac:dyDescent="0.35">
      <c r="A4615" s="125" t="s">
        <v>14894</v>
      </c>
      <c r="B4615" s="125" t="s">
        <v>14934</v>
      </c>
      <c r="C4615" s="125" t="s">
        <v>14935</v>
      </c>
      <c r="D4615" s="126" t="s">
        <v>14997</v>
      </c>
      <c r="E4615" s="127">
        <v>44326</v>
      </c>
      <c r="F4615" s="127">
        <v>44327</v>
      </c>
      <c r="G4615" s="129">
        <v>87154</v>
      </c>
    </row>
    <row r="4616" spans="1:7" x14ac:dyDescent="0.35">
      <c r="A4616" s="125" t="s">
        <v>14894</v>
      </c>
      <c r="B4616" s="125" t="s">
        <v>14934</v>
      </c>
      <c r="C4616" s="125" t="s">
        <v>14935</v>
      </c>
      <c r="D4616" s="126" t="s">
        <v>14998</v>
      </c>
      <c r="E4616" s="127">
        <v>44326</v>
      </c>
      <c r="F4616" s="127">
        <v>44327</v>
      </c>
      <c r="G4616" s="129">
        <v>348615</v>
      </c>
    </row>
    <row r="4617" spans="1:7" x14ac:dyDescent="0.35">
      <c r="A4617" s="125" t="s">
        <v>14894</v>
      </c>
      <c r="B4617" s="125" t="s">
        <v>14934</v>
      </c>
      <c r="C4617" s="125" t="s">
        <v>14935</v>
      </c>
      <c r="D4617" s="126" t="s">
        <v>14999</v>
      </c>
      <c r="E4617" s="127">
        <v>44326</v>
      </c>
      <c r="F4617" s="127">
        <v>44327</v>
      </c>
      <c r="G4617" s="129">
        <v>87154</v>
      </c>
    </row>
    <row r="4618" spans="1:7" x14ac:dyDescent="0.35">
      <c r="A4618" s="125" t="s">
        <v>14894</v>
      </c>
      <c r="B4618" s="125" t="s">
        <v>14934</v>
      </c>
      <c r="C4618" s="125" t="s">
        <v>14935</v>
      </c>
      <c r="D4618" s="126" t="s">
        <v>15000</v>
      </c>
      <c r="E4618" s="127">
        <v>44326</v>
      </c>
      <c r="F4618" s="127">
        <v>44327</v>
      </c>
      <c r="G4618" s="129">
        <v>130730</v>
      </c>
    </row>
    <row r="4619" spans="1:7" x14ac:dyDescent="0.35">
      <c r="A4619" s="125" t="s">
        <v>14894</v>
      </c>
      <c r="B4619" s="125" t="s">
        <v>14934</v>
      </c>
      <c r="C4619" s="125" t="s">
        <v>14935</v>
      </c>
      <c r="D4619" s="126" t="s">
        <v>15001</v>
      </c>
      <c r="E4619" s="127">
        <v>44326</v>
      </c>
      <c r="F4619" s="127">
        <v>44327</v>
      </c>
      <c r="G4619" s="129">
        <v>43577</v>
      </c>
    </row>
    <row r="4620" spans="1:7" x14ac:dyDescent="0.35">
      <c r="A4620" s="125" t="s">
        <v>14894</v>
      </c>
      <c r="B4620" s="125" t="s">
        <v>14934</v>
      </c>
      <c r="C4620" s="125" t="s">
        <v>14935</v>
      </c>
      <c r="D4620" s="126" t="s">
        <v>15002</v>
      </c>
      <c r="E4620" s="127">
        <v>44326</v>
      </c>
      <c r="F4620" s="127">
        <v>44327</v>
      </c>
      <c r="G4620" s="129">
        <v>1655920</v>
      </c>
    </row>
    <row r="4621" spans="1:7" x14ac:dyDescent="0.35">
      <c r="A4621" s="125" t="s">
        <v>14894</v>
      </c>
      <c r="B4621" s="125" t="s">
        <v>14934</v>
      </c>
      <c r="C4621" s="125" t="s">
        <v>14935</v>
      </c>
      <c r="D4621" s="126" t="s">
        <v>15003</v>
      </c>
      <c r="E4621" s="127">
        <v>44340</v>
      </c>
      <c r="F4621" s="127">
        <v>44341</v>
      </c>
      <c r="G4621" s="129">
        <v>87154</v>
      </c>
    </row>
    <row r="4622" spans="1:7" x14ac:dyDescent="0.35">
      <c r="A4622" s="125" t="s">
        <v>14894</v>
      </c>
      <c r="B4622" s="125" t="s">
        <v>14934</v>
      </c>
      <c r="C4622" s="125" t="s">
        <v>14935</v>
      </c>
      <c r="D4622" s="126" t="s">
        <v>15004</v>
      </c>
      <c r="E4622" s="127">
        <v>44351</v>
      </c>
      <c r="F4622" s="127">
        <v>44352</v>
      </c>
      <c r="G4622" s="129">
        <v>43577</v>
      </c>
    </row>
    <row r="4623" spans="1:7" x14ac:dyDescent="0.35">
      <c r="A4623" s="125" t="s">
        <v>14894</v>
      </c>
      <c r="B4623" s="125" t="s">
        <v>14934</v>
      </c>
      <c r="C4623" s="125" t="s">
        <v>14935</v>
      </c>
      <c r="D4623" s="126" t="s">
        <v>15005</v>
      </c>
      <c r="E4623" s="127">
        <v>44351</v>
      </c>
      <c r="F4623" s="127">
        <v>44352</v>
      </c>
      <c r="G4623" s="129">
        <v>522922</v>
      </c>
    </row>
    <row r="4624" spans="1:7" x14ac:dyDescent="0.35">
      <c r="A4624" s="125" t="s">
        <v>14894</v>
      </c>
      <c r="B4624" s="125" t="s">
        <v>14934</v>
      </c>
      <c r="C4624" s="125" t="s">
        <v>14935</v>
      </c>
      <c r="D4624" s="126" t="s">
        <v>15006</v>
      </c>
      <c r="E4624" s="127">
        <v>44351</v>
      </c>
      <c r="F4624" s="127">
        <v>44352</v>
      </c>
      <c r="G4624" s="129">
        <v>43577</v>
      </c>
    </row>
    <row r="4625" spans="1:7" x14ac:dyDescent="0.35">
      <c r="A4625" s="125" t="s">
        <v>14894</v>
      </c>
      <c r="B4625" s="125" t="s">
        <v>14934</v>
      </c>
      <c r="C4625" s="125" t="s">
        <v>14935</v>
      </c>
      <c r="D4625" s="126" t="s">
        <v>15007</v>
      </c>
      <c r="E4625" s="127">
        <v>44351</v>
      </c>
      <c r="F4625" s="127">
        <v>44352</v>
      </c>
      <c r="G4625" s="129">
        <v>87154</v>
      </c>
    </row>
    <row r="4626" spans="1:7" x14ac:dyDescent="0.35">
      <c r="A4626" s="125" t="s">
        <v>14894</v>
      </c>
      <c r="B4626" s="125" t="s">
        <v>14934</v>
      </c>
      <c r="C4626" s="125" t="s">
        <v>14935</v>
      </c>
      <c r="D4626" s="126" t="s">
        <v>15008</v>
      </c>
      <c r="E4626" s="127">
        <v>44351</v>
      </c>
      <c r="F4626" s="127">
        <v>44352</v>
      </c>
      <c r="G4626" s="129">
        <v>348615</v>
      </c>
    </row>
    <row r="4627" spans="1:7" x14ac:dyDescent="0.35">
      <c r="A4627" s="125" t="s">
        <v>14894</v>
      </c>
      <c r="B4627" s="125" t="s">
        <v>14934</v>
      </c>
      <c r="C4627" s="125" t="s">
        <v>14935</v>
      </c>
      <c r="D4627" s="126" t="s">
        <v>15009</v>
      </c>
      <c r="E4627" s="127">
        <v>44351</v>
      </c>
      <c r="F4627" s="127">
        <v>44352</v>
      </c>
      <c r="G4627" s="129">
        <v>87154</v>
      </c>
    </row>
    <row r="4628" spans="1:7" x14ac:dyDescent="0.35">
      <c r="A4628" s="125" t="s">
        <v>14894</v>
      </c>
      <c r="B4628" s="125" t="s">
        <v>14934</v>
      </c>
      <c r="C4628" s="125" t="s">
        <v>14935</v>
      </c>
      <c r="D4628" s="126" t="s">
        <v>15010</v>
      </c>
      <c r="E4628" s="127">
        <v>44351</v>
      </c>
      <c r="F4628" s="127">
        <v>44352</v>
      </c>
      <c r="G4628" s="129">
        <v>130730</v>
      </c>
    </row>
    <row r="4629" spans="1:7" x14ac:dyDescent="0.35">
      <c r="A4629" s="125" t="s">
        <v>14894</v>
      </c>
      <c r="B4629" s="125" t="s">
        <v>14934</v>
      </c>
      <c r="C4629" s="125" t="s">
        <v>14935</v>
      </c>
      <c r="D4629" s="126" t="s">
        <v>15011</v>
      </c>
      <c r="E4629" s="127">
        <v>44351</v>
      </c>
      <c r="F4629" s="127">
        <v>44352</v>
      </c>
      <c r="G4629" s="129">
        <v>43577</v>
      </c>
    </row>
    <row r="4630" spans="1:7" x14ac:dyDescent="0.35">
      <c r="A4630" s="125" t="s">
        <v>14894</v>
      </c>
      <c r="B4630" s="125" t="s">
        <v>14934</v>
      </c>
      <c r="C4630" s="125" t="s">
        <v>14935</v>
      </c>
      <c r="D4630" s="126" t="s">
        <v>15012</v>
      </c>
      <c r="E4630" s="127">
        <v>44351</v>
      </c>
      <c r="F4630" s="127">
        <v>44352</v>
      </c>
      <c r="G4630" s="129">
        <v>1699496</v>
      </c>
    </row>
    <row r="4631" spans="1:7" x14ac:dyDescent="0.35">
      <c r="A4631" s="125" t="s">
        <v>14894</v>
      </c>
      <c r="B4631" s="125" t="s">
        <v>14934</v>
      </c>
      <c r="C4631" s="125" t="s">
        <v>14935</v>
      </c>
      <c r="D4631" s="126" t="s">
        <v>15013</v>
      </c>
      <c r="E4631" s="127">
        <v>44351</v>
      </c>
      <c r="F4631" s="127">
        <v>44352</v>
      </c>
      <c r="G4631" s="129">
        <v>87154</v>
      </c>
    </row>
    <row r="4632" spans="1:7" x14ac:dyDescent="0.35">
      <c r="A4632" s="125" t="s">
        <v>14894</v>
      </c>
      <c r="B4632" s="125" t="s">
        <v>138</v>
      </c>
      <c r="C4632" s="125" t="s">
        <v>139</v>
      </c>
      <c r="D4632" s="126" t="s">
        <v>15014</v>
      </c>
      <c r="E4632" s="127">
        <v>43714</v>
      </c>
      <c r="F4632" s="127">
        <v>43744</v>
      </c>
      <c r="G4632" s="129">
        <v>20699632</v>
      </c>
    </row>
    <row r="4633" spans="1:7" x14ac:dyDescent="0.35">
      <c r="A4633" s="125" t="s">
        <v>14894</v>
      </c>
      <c r="B4633" s="125" t="s">
        <v>138</v>
      </c>
      <c r="C4633" s="125" t="s">
        <v>139</v>
      </c>
      <c r="D4633" s="126" t="s">
        <v>15015</v>
      </c>
      <c r="E4633" s="127">
        <v>43726</v>
      </c>
      <c r="F4633" s="127">
        <v>43756</v>
      </c>
      <c r="G4633" s="129">
        <v>1253333</v>
      </c>
    </row>
    <row r="4634" spans="1:7" x14ac:dyDescent="0.35">
      <c r="A4634" s="125" t="s">
        <v>14894</v>
      </c>
      <c r="B4634" s="125" t="s">
        <v>138</v>
      </c>
      <c r="C4634" s="125" t="s">
        <v>139</v>
      </c>
      <c r="D4634" s="126" t="s">
        <v>15016</v>
      </c>
      <c r="E4634" s="127">
        <v>43746</v>
      </c>
      <c r="F4634" s="127">
        <v>43777</v>
      </c>
      <c r="G4634" s="129">
        <v>71021476</v>
      </c>
    </row>
    <row r="4635" spans="1:7" x14ac:dyDescent="0.35">
      <c r="A4635" s="125" t="s">
        <v>14894</v>
      </c>
      <c r="B4635" s="125" t="s">
        <v>138</v>
      </c>
      <c r="C4635" s="125" t="s">
        <v>139</v>
      </c>
      <c r="D4635" s="126" t="s">
        <v>15017</v>
      </c>
      <c r="E4635" s="127">
        <v>43783</v>
      </c>
      <c r="F4635" s="127">
        <v>43813</v>
      </c>
      <c r="G4635" s="129">
        <v>63967351</v>
      </c>
    </row>
    <row r="4636" spans="1:7" x14ac:dyDescent="0.35">
      <c r="A4636" s="125" t="s">
        <v>14894</v>
      </c>
      <c r="B4636" s="125" t="s">
        <v>138</v>
      </c>
      <c r="C4636" s="125" t="s">
        <v>139</v>
      </c>
      <c r="D4636" s="126" t="s">
        <v>15018</v>
      </c>
      <c r="E4636" s="127">
        <v>43815</v>
      </c>
      <c r="F4636" s="127">
        <v>43846</v>
      </c>
      <c r="G4636" s="129">
        <v>36589375</v>
      </c>
    </row>
    <row r="4637" spans="1:7" x14ac:dyDescent="0.35">
      <c r="A4637" s="125" t="s">
        <v>14894</v>
      </c>
      <c r="B4637" s="125" t="s">
        <v>15019</v>
      </c>
      <c r="C4637" s="125" t="s">
        <v>15020</v>
      </c>
      <c r="D4637" s="126" t="s">
        <v>15021</v>
      </c>
      <c r="E4637" s="127">
        <v>43685</v>
      </c>
      <c r="F4637" s="127">
        <v>43716</v>
      </c>
      <c r="G4637" s="129">
        <v>10676276.76</v>
      </c>
    </row>
    <row r="4638" spans="1:7" x14ac:dyDescent="0.35">
      <c r="A4638" s="125" t="s">
        <v>14894</v>
      </c>
      <c r="B4638" s="125" t="s">
        <v>15019</v>
      </c>
      <c r="C4638" s="125" t="s">
        <v>15020</v>
      </c>
      <c r="D4638" s="126" t="s">
        <v>15022</v>
      </c>
      <c r="E4638" s="127">
        <v>43798</v>
      </c>
      <c r="F4638" s="127">
        <v>43828</v>
      </c>
      <c r="G4638" s="129">
        <v>4750000</v>
      </c>
    </row>
    <row r="4639" spans="1:7" x14ac:dyDescent="0.35">
      <c r="A4639" s="125" t="s">
        <v>14894</v>
      </c>
      <c r="B4639" s="125" t="s">
        <v>15023</v>
      </c>
      <c r="C4639" s="125" t="s">
        <v>15024</v>
      </c>
      <c r="D4639" s="126" t="s">
        <v>15025</v>
      </c>
      <c r="E4639" s="127">
        <v>43832</v>
      </c>
      <c r="F4639" s="127">
        <v>43847</v>
      </c>
      <c r="G4639" s="129">
        <v>101900</v>
      </c>
    </row>
    <row r="4640" spans="1:7" x14ac:dyDescent="0.35">
      <c r="A4640" s="125" t="s">
        <v>14894</v>
      </c>
      <c r="B4640" s="125" t="s">
        <v>15023</v>
      </c>
      <c r="C4640" s="125" t="s">
        <v>15024</v>
      </c>
      <c r="D4640" s="126" t="s">
        <v>15026</v>
      </c>
      <c r="E4640" s="127">
        <v>43865</v>
      </c>
      <c r="F4640" s="127">
        <v>43880</v>
      </c>
      <c r="G4640" s="129">
        <v>101900</v>
      </c>
    </row>
    <row r="4641" spans="1:7" x14ac:dyDescent="0.35">
      <c r="A4641" s="125" t="s">
        <v>14894</v>
      </c>
      <c r="B4641" s="125" t="s">
        <v>15023</v>
      </c>
      <c r="C4641" s="125" t="s">
        <v>15024</v>
      </c>
      <c r="D4641" s="126" t="s">
        <v>15027</v>
      </c>
      <c r="E4641" s="127">
        <v>43893</v>
      </c>
      <c r="F4641" s="127">
        <v>43908</v>
      </c>
      <c r="G4641" s="129">
        <v>101900</v>
      </c>
    </row>
    <row r="4642" spans="1:7" x14ac:dyDescent="0.35">
      <c r="A4642" s="125" t="s">
        <v>14894</v>
      </c>
      <c r="B4642" s="125" t="s">
        <v>15028</v>
      </c>
      <c r="C4642" s="125" t="s">
        <v>15029</v>
      </c>
      <c r="D4642" s="126" t="s">
        <v>15030</v>
      </c>
      <c r="E4642" s="127">
        <v>43709</v>
      </c>
      <c r="F4642" s="127">
        <v>43738</v>
      </c>
      <c r="G4642" s="129">
        <v>85519</v>
      </c>
    </row>
    <row r="4643" spans="1:7" x14ac:dyDescent="0.35">
      <c r="A4643" s="125" t="s">
        <v>14894</v>
      </c>
      <c r="B4643" s="125" t="s">
        <v>15028</v>
      </c>
      <c r="C4643" s="125" t="s">
        <v>15029</v>
      </c>
      <c r="D4643" s="126" t="s">
        <v>15031</v>
      </c>
      <c r="E4643" s="127">
        <v>43709</v>
      </c>
      <c r="F4643" s="127">
        <v>43738</v>
      </c>
      <c r="G4643" s="129">
        <v>770667</v>
      </c>
    </row>
    <row r="4644" spans="1:7" x14ac:dyDescent="0.35">
      <c r="A4644" s="125" t="s">
        <v>14894</v>
      </c>
      <c r="B4644" s="125" t="s">
        <v>15028</v>
      </c>
      <c r="C4644" s="125" t="s">
        <v>15029</v>
      </c>
      <c r="D4644" s="126" t="s">
        <v>15032</v>
      </c>
      <c r="E4644" s="127">
        <v>43709</v>
      </c>
      <c r="F4644" s="127">
        <v>43738</v>
      </c>
      <c r="G4644" s="129">
        <v>818614</v>
      </c>
    </row>
    <row r="4645" spans="1:7" x14ac:dyDescent="0.35">
      <c r="A4645" s="125" t="s">
        <v>14894</v>
      </c>
      <c r="B4645" s="125" t="s">
        <v>15028</v>
      </c>
      <c r="C4645" s="125" t="s">
        <v>15029</v>
      </c>
      <c r="D4645" s="126" t="s">
        <v>15033</v>
      </c>
      <c r="E4645" s="127">
        <v>43770</v>
      </c>
      <c r="F4645" s="127">
        <v>43787</v>
      </c>
      <c r="G4645" s="129">
        <v>92106</v>
      </c>
    </row>
    <row r="4646" spans="1:7" x14ac:dyDescent="0.35">
      <c r="A4646" s="125" t="s">
        <v>14894</v>
      </c>
      <c r="B4646" s="125" t="s">
        <v>15028</v>
      </c>
      <c r="C4646" s="125" t="s">
        <v>15029</v>
      </c>
      <c r="D4646" s="126" t="s">
        <v>15034</v>
      </c>
      <c r="E4646" s="127">
        <v>43794</v>
      </c>
      <c r="F4646" s="127">
        <v>43794</v>
      </c>
      <c r="G4646" s="129">
        <v>1535544</v>
      </c>
    </row>
    <row r="4647" spans="1:7" x14ac:dyDescent="0.35">
      <c r="A4647" s="125" t="s">
        <v>15035</v>
      </c>
      <c r="B4647" s="125" t="s">
        <v>15036</v>
      </c>
      <c r="C4647" s="125" t="s">
        <v>15037</v>
      </c>
      <c r="D4647" s="126" t="s">
        <v>15038</v>
      </c>
      <c r="E4647" s="127">
        <v>43655</v>
      </c>
      <c r="F4647" s="127">
        <v>43686</v>
      </c>
      <c r="G4647" s="129">
        <v>2263160.04</v>
      </c>
    </row>
    <row r="4648" spans="1:7" x14ac:dyDescent="0.35">
      <c r="A4648" s="125" t="s">
        <v>15035</v>
      </c>
      <c r="B4648" s="125" t="s">
        <v>15036</v>
      </c>
      <c r="C4648" s="125" t="s">
        <v>15037</v>
      </c>
      <c r="D4648" s="126" t="s">
        <v>15039</v>
      </c>
      <c r="E4648" s="127">
        <v>43689</v>
      </c>
      <c r="F4648" s="127">
        <v>43720</v>
      </c>
      <c r="G4648" s="129">
        <v>8409141</v>
      </c>
    </row>
    <row r="4649" spans="1:7" x14ac:dyDescent="0.35">
      <c r="A4649" s="125" t="s">
        <v>15035</v>
      </c>
      <c r="B4649" s="125" t="s">
        <v>15040</v>
      </c>
      <c r="C4649" s="125" t="s">
        <v>15041</v>
      </c>
      <c r="D4649" s="126" t="s">
        <v>15042</v>
      </c>
      <c r="E4649" s="127">
        <v>43017</v>
      </c>
      <c r="F4649" s="127">
        <v>43048</v>
      </c>
      <c r="G4649" s="129">
        <v>4228272</v>
      </c>
    </row>
    <row r="4650" spans="1:7" x14ac:dyDescent="0.35">
      <c r="A4650" s="125" t="s">
        <v>15035</v>
      </c>
      <c r="B4650" s="125" t="s">
        <v>15040</v>
      </c>
      <c r="C4650" s="125" t="s">
        <v>15041</v>
      </c>
      <c r="D4650" s="126" t="s">
        <v>15043</v>
      </c>
      <c r="E4650" s="127">
        <v>43017</v>
      </c>
      <c r="F4650" s="127">
        <v>43048</v>
      </c>
      <c r="G4650" s="129">
        <v>2083680</v>
      </c>
    </row>
    <row r="4651" spans="1:7" x14ac:dyDescent="0.35">
      <c r="A4651" s="125" t="s">
        <v>15035</v>
      </c>
      <c r="B4651" s="125" t="s">
        <v>15040</v>
      </c>
      <c r="C4651" s="125" t="s">
        <v>15041</v>
      </c>
      <c r="D4651" s="126" t="s">
        <v>15044</v>
      </c>
      <c r="E4651" s="127">
        <v>43281</v>
      </c>
      <c r="F4651" s="127">
        <v>43281</v>
      </c>
      <c r="G4651" s="129">
        <v>7988554</v>
      </c>
    </row>
    <row r="4652" spans="1:7" x14ac:dyDescent="0.35">
      <c r="A4652" s="125" t="s">
        <v>15035</v>
      </c>
      <c r="B4652" s="125" t="s">
        <v>15045</v>
      </c>
      <c r="C4652" s="125" t="s">
        <v>15046</v>
      </c>
      <c r="D4652" s="126" t="s">
        <v>15047</v>
      </c>
      <c r="E4652" s="127">
        <v>43073</v>
      </c>
      <c r="F4652" s="127">
        <v>43104</v>
      </c>
      <c r="G4652" s="129">
        <v>1860680</v>
      </c>
    </row>
    <row r="4653" spans="1:7" x14ac:dyDescent="0.35">
      <c r="A4653" s="125" t="s">
        <v>15035</v>
      </c>
      <c r="B4653" s="125" t="s">
        <v>15048</v>
      </c>
      <c r="C4653" s="125" t="s">
        <v>15049</v>
      </c>
      <c r="D4653" s="126" t="s">
        <v>15050</v>
      </c>
      <c r="E4653" s="127">
        <v>42663</v>
      </c>
      <c r="F4653" s="127">
        <v>42663</v>
      </c>
      <c r="G4653" s="129">
        <v>1096000</v>
      </c>
    </row>
    <row r="4654" spans="1:7" x14ac:dyDescent="0.35">
      <c r="A4654" s="125" t="s">
        <v>15035</v>
      </c>
      <c r="B4654" s="125" t="s">
        <v>140</v>
      </c>
      <c r="C4654" s="125" t="s">
        <v>141</v>
      </c>
      <c r="D4654" s="126" t="s">
        <v>15051</v>
      </c>
      <c r="E4654" s="127">
        <v>43664</v>
      </c>
      <c r="F4654" s="127">
        <v>43695</v>
      </c>
      <c r="G4654" s="129">
        <v>955838</v>
      </c>
    </row>
    <row r="4655" spans="1:7" x14ac:dyDescent="0.35">
      <c r="A4655" s="125" t="s">
        <v>15035</v>
      </c>
      <c r="B4655" s="125" t="s">
        <v>142</v>
      </c>
      <c r="C4655" s="125" t="s">
        <v>143</v>
      </c>
      <c r="D4655" s="126" t="s">
        <v>14044</v>
      </c>
      <c r="E4655" s="127">
        <v>44365</v>
      </c>
      <c r="F4655" s="127">
        <v>44365</v>
      </c>
      <c r="G4655" s="129">
        <v>691411</v>
      </c>
    </row>
    <row r="4656" spans="1:7" x14ac:dyDescent="0.35">
      <c r="A4656" s="125" t="s">
        <v>15035</v>
      </c>
      <c r="B4656" s="125" t="s">
        <v>142</v>
      </c>
      <c r="C4656" s="125" t="s">
        <v>143</v>
      </c>
      <c r="D4656" s="126" t="s">
        <v>15052</v>
      </c>
      <c r="E4656" s="127">
        <v>44385</v>
      </c>
      <c r="F4656" s="127">
        <v>44416</v>
      </c>
      <c r="G4656" s="129">
        <v>5521288</v>
      </c>
    </row>
    <row r="4657" spans="1:7" x14ac:dyDescent="0.35">
      <c r="A4657" s="125" t="s">
        <v>15035</v>
      </c>
      <c r="B4657" s="125" t="s">
        <v>142</v>
      </c>
      <c r="C4657" s="125" t="s">
        <v>143</v>
      </c>
      <c r="D4657" s="126" t="s">
        <v>15053</v>
      </c>
      <c r="E4657" s="127">
        <v>44406</v>
      </c>
      <c r="F4657" s="127">
        <v>44437</v>
      </c>
      <c r="G4657" s="129">
        <v>435530</v>
      </c>
    </row>
    <row r="4658" spans="1:7" x14ac:dyDescent="0.35">
      <c r="A4658" s="125" t="s">
        <v>15054</v>
      </c>
      <c r="B4658" s="125" t="s">
        <v>15055</v>
      </c>
      <c r="C4658" s="125" t="s">
        <v>15056</v>
      </c>
      <c r="D4658" s="126" t="s">
        <v>15057</v>
      </c>
      <c r="E4658" s="127">
        <v>44084</v>
      </c>
      <c r="F4658" s="127">
        <v>44084</v>
      </c>
      <c r="G4658" s="129">
        <v>800</v>
      </c>
    </row>
    <row r="4659" spans="1:7" x14ac:dyDescent="0.35">
      <c r="A4659" s="125" t="s">
        <v>15054</v>
      </c>
      <c r="B4659" s="125" t="s">
        <v>15058</v>
      </c>
      <c r="C4659" s="125" t="s">
        <v>15059</v>
      </c>
      <c r="D4659" s="126" t="s">
        <v>15060</v>
      </c>
      <c r="E4659" s="127">
        <v>44438</v>
      </c>
      <c r="F4659" s="127">
        <v>44438</v>
      </c>
      <c r="G4659" s="129">
        <v>500000</v>
      </c>
    </row>
    <row r="4660" spans="1:7" x14ac:dyDescent="0.35">
      <c r="A4660" s="125" t="s">
        <v>15054</v>
      </c>
      <c r="B4660" s="125" t="s">
        <v>144</v>
      </c>
      <c r="C4660" s="125" t="s">
        <v>145</v>
      </c>
      <c r="D4660" s="126" t="s">
        <v>15061</v>
      </c>
      <c r="E4660" s="127">
        <v>43449</v>
      </c>
      <c r="F4660" s="127">
        <v>43480</v>
      </c>
      <c r="G4660" s="129">
        <v>259755</v>
      </c>
    </row>
    <row r="4661" spans="1:7" x14ac:dyDescent="0.35">
      <c r="A4661" s="125" t="s">
        <v>15054</v>
      </c>
      <c r="B4661" s="125" t="s">
        <v>15062</v>
      </c>
      <c r="C4661" s="125" t="s">
        <v>15063</v>
      </c>
      <c r="D4661" s="126" t="s">
        <v>15064</v>
      </c>
      <c r="E4661" s="127">
        <v>43342</v>
      </c>
      <c r="F4661" s="127">
        <v>43373</v>
      </c>
      <c r="G4661" s="129">
        <v>265375</v>
      </c>
    </row>
    <row r="4662" spans="1:7" x14ac:dyDescent="0.35">
      <c r="A4662" s="125" t="s">
        <v>15054</v>
      </c>
      <c r="B4662" s="125" t="s">
        <v>15065</v>
      </c>
      <c r="C4662" s="125" t="s">
        <v>15066</v>
      </c>
      <c r="D4662" s="126" t="s">
        <v>10903</v>
      </c>
      <c r="E4662" s="127">
        <v>44095</v>
      </c>
      <c r="F4662" s="127">
        <v>44125</v>
      </c>
      <c r="G4662" s="129">
        <v>360000</v>
      </c>
    </row>
    <row r="4663" spans="1:7" x14ac:dyDescent="0.35">
      <c r="A4663" s="125" t="s">
        <v>15054</v>
      </c>
      <c r="B4663" s="125" t="s">
        <v>15067</v>
      </c>
      <c r="C4663" s="125" t="s">
        <v>15068</v>
      </c>
      <c r="D4663" s="126" t="s">
        <v>15069</v>
      </c>
      <c r="E4663" s="127">
        <v>43972</v>
      </c>
      <c r="F4663" s="127">
        <v>44003</v>
      </c>
      <c r="G4663" s="129">
        <v>810331</v>
      </c>
    </row>
    <row r="4664" spans="1:7" x14ac:dyDescent="0.35">
      <c r="A4664" s="125" t="s">
        <v>15054</v>
      </c>
      <c r="B4664" s="125" t="s">
        <v>15067</v>
      </c>
      <c r="C4664" s="125" t="s">
        <v>15068</v>
      </c>
      <c r="D4664" s="126" t="s">
        <v>15070</v>
      </c>
      <c r="E4664" s="127">
        <v>43978</v>
      </c>
      <c r="F4664" s="127">
        <v>44009</v>
      </c>
      <c r="G4664" s="129">
        <v>1012914</v>
      </c>
    </row>
    <row r="4665" spans="1:7" x14ac:dyDescent="0.35">
      <c r="A4665" s="125" t="s">
        <v>15054</v>
      </c>
      <c r="B4665" s="125" t="s">
        <v>15067</v>
      </c>
      <c r="C4665" s="125" t="s">
        <v>15068</v>
      </c>
      <c r="D4665" s="126" t="s">
        <v>14965</v>
      </c>
      <c r="E4665" s="127">
        <v>44125</v>
      </c>
      <c r="F4665" s="127">
        <v>44156</v>
      </c>
      <c r="G4665" s="129">
        <v>722696</v>
      </c>
    </row>
    <row r="4666" spans="1:7" x14ac:dyDescent="0.35">
      <c r="A4666" s="125" t="s">
        <v>15054</v>
      </c>
      <c r="B4666" s="125" t="s">
        <v>15067</v>
      </c>
      <c r="C4666" s="125" t="s">
        <v>15068</v>
      </c>
      <c r="D4666" s="126" t="s">
        <v>14966</v>
      </c>
      <c r="E4666" s="127">
        <v>44125</v>
      </c>
      <c r="F4666" s="127">
        <v>44156</v>
      </c>
      <c r="G4666" s="129">
        <v>693204</v>
      </c>
    </row>
    <row r="4667" spans="1:7" x14ac:dyDescent="0.35">
      <c r="A4667" s="125" t="s">
        <v>15054</v>
      </c>
      <c r="B4667" s="125" t="s">
        <v>15067</v>
      </c>
      <c r="C4667" s="125" t="s">
        <v>15068</v>
      </c>
      <c r="D4667" s="126" t="s">
        <v>15071</v>
      </c>
      <c r="E4667" s="127">
        <v>44128</v>
      </c>
      <c r="F4667" s="127">
        <v>44159</v>
      </c>
      <c r="G4667" s="129">
        <v>548581</v>
      </c>
    </row>
    <row r="4668" spans="1:7" x14ac:dyDescent="0.35">
      <c r="A4668" s="125" t="s">
        <v>15054</v>
      </c>
      <c r="B4668" s="125" t="s">
        <v>15067</v>
      </c>
      <c r="C4668" s="125" t="s">
        <v>15068</v>
      </c>
      <c r="D4668" s="126" t="s">
        <v>15072</v>
      </c>
      <c r="E4668" s="127">
        <v>44159</v>
      </c>
      <c r="F4668" s="127">
        <v>44189</v>
      </c>
      <c r="G4668" s="129">
        <v>200131</v>
      </c>
    </row>
    <row r="4669" spans="1:7" x14ac:dyDescent="0.35">
      <c r="A4669" s="125" t="s">
        <v>15054</v>
      </c>
      <c r="B4669" s="125" t="s">
        <v>15067</v>
      </c>
      <c r="C4669" s="125" t="s">
        <v>15068</v>
      </c>
      <c r="D4669" s="126" t="s">
        <v>15073</v>
      </c>
      <c r="E4669" s="127">
        <v>44187</v>
      </c>
      <c r="F4669" s="127">
        <v>44218</v>
      </c>
      <c r="G4669" s="129">
        <v>200131</v>
      </c>
    </row>
    <row r="4670" spans="1:7" x14ac:dyDescent="0.35">
      <c r="A4670" s="125" t="s">
        <v>15054</v>
      </c>
      <c r="B4670" s="125" t="s">
        <v>15067</v>
      </c>
      <c r="C4670" s="125" t="s">
        <v>15068</v>
      </c>
      <c r="D4670" s="126" t="s">
        <v>15074</v>
      </c>
      <c r="E4670" s="127">
        <v>44221</v>
      </c>
      <c r="F4670" s="127">
        <v>44252</v>
      </c>
      <c r="G4670" s="129">
        <v>200131</v>
      </c>
    </row>
    <row r="4671" spans="1:7" x14ac:dyDescent="0.35">
      <c r="A4671" s="125" t="s">
        <v>15054</v>
      </c>
      <c r="B4671" s="125" t="s">
        <v>15067</v>
      </c>
      <c r="C4671" s="125" t="s">
        <v>15068</v>
      </c>
      <c r="D4671" s="126" t="s">
        <v>15075</v>
      </c>
      <c r="E4671" s="127">
        <v>44252</v>
      </c>
      <c r="F4671" s="127">
        <v>44280</v>
      </c>
      <c r="G4671" s="129">
        <v>200131</v>
      </c>
    </row>
    <row r="4672" spans="1:7" x14ac:dyDescent="0.35">
      <c r="A4672" s="125" t="s">
        <v>15054</v>
      </c>
      <c r="B4672" s="125" t="s">
        <v>15067</v>
      </c>
      <c r="C4672" s="125" t="s">
        <v>15068</v>
      </c>
      <c r="D4672" s="126" t="s">
        <v>15076</v>
      </c>
      <c r="E4672" s="127">
        <v>44280</v>
      </c>
      <c r="F4672" s="127">
        <v>44311</v>
      </c>
      <c r="G4672" s="129">
        <v>200131</v>
      </c>
    </row>
    <row r="4673" spans="1:7" x14ac:dyDescent="0.35">
      <c r="A4673" s="125" t="s">
        <v>15054</v>
      </c>
      <c r="B4673" s="125" t="s">
        <v>15067</v>
      </c>
      <c r="C4673" s="125" t="s">
        <v>15068</v>
      </c>
      <c r="D4673" s="126" t="s">
        <v>15077</v>
      </c>
      <c r="E4673" s="127">
        <v>44310</v>
      </c>
      <c r="F4673" s="127">
        <v>44340</v>
      </c>
      <c r="G4673" s="129">
        <v>200131</v>
      </c>
    </row>
    <row r="4674" spans="1:7" x14ac:dyDescent="0.35">
      <c r="A4674" s="125" t="s">
        <v>15054</v>
      </c>
      <c r="B4674" s="125" t="s">
        <v>15067</v>
      </c>
      <c r="C4674" s="125" t="s">
        <v>15068</v>
      </c>
      <c r="D4674" s="126" t="s">
        <v>15078</v>
      </c>
      <c r="E4674" s="127">
        <v>44340</v>
      </c>
      <c r="F4674" s="127">
        <v>44340</v>
      </c>
      <c r="G4674" s="129">
        <v>200131</v>
      </c>
    </row>
    <row r="4675" spans="1:7" x14ac:dyDescent="0.35">
      <c r="A4675" s="125" t="s">
        <v>15054</v>
      </c>
      <c r="B4675" s="125" t="s">
        <v>15067</v>
      </c>
      <c r="C4675" s="125" t="s">
        <v>15068</v>
      </c>
      <c r="D4675" s="126" t="s">
        <v>15079</v>
      </c>
      <c r="E4675" s="127">
        <v>44371</v>
      </c>
      <c r="F4675" s="127">
        <v>44371</v>
      </c>
      <c r="G4675" s="129">
        <v>200131</v>
      </c>
    </row>
    <row r="4676" spans="1:7" x14ac:dyDescent="0.35">
      <c r="A4676" s="125" t="s">
        <v>15054</v>
      </c>
      <c r="B4676" s="125" t="s">
        <v>15067</v>
      </c>
      <c r="C4676" s="125" t="s">
        <v>15068</v>
      </c>
      <c r="D4676" s="126" t="s">
        <v>15080</v>
      </c>
      <c r="E4676" s="127">
        <v>44399</v>
      </c>
      <c r="F4676" s="127">
        <v>44430</v>
      </c>
      <c r="G4676" s="129">
        <v>200131</v>
      </c>
    </row>
    <row r="4677" spans="1:7" x14ac:dyDescent="0.35">
      <c r="A4677" s="125" t="s">
        <v>15054</v>
      </c>
      <c r="B4677" s="125" t="s">
        <v>15081</v>
      </c>
      <c r="C4677" s="125" t="s">
        <v>15082</v>
      </c>
      <c r="D4677" s="126" t="s">
        <v>15083</v>
      </c>
      <c r="E4677" s="127">
        <v>44217</v>
      </c>
      <c r="F4677" s="127">
        <v>44217</v>
      </c>
      <c r="G4677" s="129">
        <v>105000</v>
      </c>
    </row>
    <row r="4678" spans="1:7" x14ac:dyDescent="0.35">
      <c r="A4678" s="125" t="s">
        <v>15054</v>
      </c>
      <c r="B4678" s="125" t="s">
        <v>15081</v>
      </c>
      <c r="C4678" s="125" t="s">
        <v>15082</v>
      </c>
      <c r="D4678" s="126" t="s">
        <v>15084</v>
      </c>
      <c r="E4678" s="127">
        <v>44217</v>
      </c>
      <c r="F4678" s="127">
        <v>44217</v>
      </c>
      <c r="G4678" s="129">
        <v>105000</v>
      </c>
    </row>
    <row r="4679" spans="1:7" x14ac:dyDescent="0.35">
      <c r="A4679" s="125" t="s">
        <v>15054</v>
      </c>
      <c r="B4679" s="125" t="s">
        <v>15081</v>
      </c>
      <c r="C4679" s="125" t="s">
        <v>15082</v>
      </c>
      <c r="D4679" s="126" t="s">
        <v>15085</v>
      </c>
      <c r="E4679" s="127">
        <v>44217</v>
      </c>
      <c r="F4679" s="127">
        <v>44217</v>
      </c>
      <c r="G4679" s="129">
        <v>105000</v>
      </c>
    </row>
    <row r="4680" spans="1:7" x14ac:dyDescent="0.35">
      <c r="A4680" s="125" t="s">
        <v>15054</v>
      </c>
      <c r="B4680" s="125" t="s">
        <v>15081</v>
      </c>
      <c r="C4680" s="125" t="s">
        <v>15082</v>
      </c>
      <c r="D4680" s="126" t="s">
        <v>15086</v>
      </c>
      <c r="E4680" s="127">
        <v>44217</v>
      </c>
      <c r="F4680" s="127">
        <v>44217</v>
      </c>
      <c r="G4680" s="129">
        <v>105000</v>
      </c>
    </row>
    <row r="4681" spans="1:7" x14ac:dyDescent="0.35">
      <c r="A4681" s="125" t="s">
        <v>15054</v>
      </c>
      <c r="B4681" s="125" t="s">
        <v>15081</v>
      </c>
      <c r="C4681" s="125" t="s">
        <v>15082</v>
      </c>
      <c r="D4681" s="126" t="s">
        <v>15087</v>
      </c>
      <c r="E4681" s="127">
        <v>44217</v>
      </c>
      <c r="F4681" s="127">
        <v>44217</v>
      </c>
      <c r="G4681" s="129">
        <v>105000</v>
      </c>
    </row>
    <row r="4682" spans="1:7" x14ac:dyDescent="0.35">
      <c r="A4682" s="125" t="s">
        <v>15054</v>
      </c>
      <c r="B4682" s="125" t="s">
        <v>15081</v>
      </c>
      <c r="C4682" s="125" t="s">
        <v>15082</v>
      </c>
      <c r="D4682" s="126" t="s">
        <v>15088</v>
      </c>
      <c r="E4682" s="127">
        <v>44282</v>
      </c>
      <c r="F4682" s="127">
        <v>44282</v>
      </c>
      <c r="G4682" s="129">
        <v>105000</v>
      </c>
    </row>
    <row r="4683" spans="1:7" x14ac:dyDescent="0.35">
      <c r="A4683" s="125" t="s">
        <v>15054</v>
      </c>
      <c r="B4683" s="125" t="s">
        <v>146</v>
      </c>
      <c r="C4683" s="125" t="s">
        <v>147</v>
      </c>
      <c r="D4683" s="126" t="s">
        <v>15089</v>
      </c>
      <c r="E4683" s="127">
        <v>43903</v>
      </c>
      <c r="F4683" s="127">
        <v>43903</v>
      </c>
      <c r="G4683" s="129">
        <v>2939200</v>
      </c>
    </row>
    <row r="4684" spans="1:7" x14ac:dyDescent="0.35">
      <c r="A4684" s="125" t="s">
        <v>15054</v>
      </c>
      <c r="B4684" s="125" t="s">
        <v>146</v>
      </c>
      <c r="C4684" s="125" t="s">
        <v>147</v>
      </c>
      <c r="D4684" s="126" t="s">
        <v>15090</v>
      </c>
      <c r="E4684" s="127">
        <v>43903</v>
      </c>
      <c r="F4684" s="127">
        <v>43903</v>
      </c>
      <c r="G4684" s="129">
        <v>132710</v>
      </c>
    </row>
    <row r="4685" spans="1:7" x14ac:dyDescent="0.35">
      <c r="A4685" s="125" t="s">
        <v>15054</v>
      </c>
      <c r="B4685" s="125" t="s">
        <v>11358</v>
      </c>
      <c r="C4685" s="125" t="s">
        <v>11359</v>
      </c>
      <c r="D4685" s="126" t="s">
        <v>15091</v>
      </c>
      <c r="E4685" s="127">
        <v>43803</v>
      </c>
      <c r="F4685" s="127">
        <v>43834</v>
      </c>
      <c r="G4685" s="129">
        <v>5402208</v>
      </c>
    </row>
    <row r="4686" spans="1:7" x14ac:dyDescent="0.35">
      <c r="A4686" s="125" t="s">
        <v>15054</v>
      </c>
      <c r="B4686" s="125" t="s">
        <v>11358</v>
      </c>
      <c r="C4686" s="125" t="s">
        <v>11359</v>
      </c>
      <c r="D4686" s="126" t="s">
        <v>15092</v>
      </c>
      <c r="E4686" s="127">
        <v>43808</v>
      </c>
      <c r="F4686" s="127">
        <v>43839</v>
      </c>
      <c r="G4686" s="129">
        <v>3350953</v>
      </c>
    </row>
    <row r="4687" spans="1:7" x14ac:dyDescent="0.35">
      <c r="A4687" s="125" t="s">
        <v>15054</v>
      </c>
      <c r="B4687" s="125" t="s">
        <v>11358</v>
      </c>
      <c r="C4687" s="125" t="s">
        <v>11359</v>
      </c>
      <c r="D4687" s="126" t="s">
        <v>15093</v>
      </c>
      <c r="E4687" s="127">
        <v>43985</v>
      </c>
      <c r="F4687" s="127">
        <v>44015</v>
      </c>
      <c r="G4687" s="129">
        <v>10268323</v>
      </c>
    </row>
    <row r="4688" spans="1:7" x14ac:dyDescent="0.35">
      <c r="A4688" s="125" t="s">
        <v>15054</v>
      </c>
      <c r="B4688" s="125" t="s">
        <v>11358</v>
      </c>
      <c r="C4688" s="125" t="s">
        <v>11359</v>
      </c>
      <c r="D4688" s="126" t="s">
        <v>15094</v>
      </c>
      <c r="E4688" s="127">
        <v>43985</v>
      </c>
      <c r="F4688" s="127">
        <v>44015</v>
      </c>
      <c r="G4688" s="129">
        <v>2562791</v>
      </c>
    </row>
    <row r="4689" spans="1:7" x14ac:dyDescent="0.35">
      <c r="A4689" s="125" t="s">
        <v>15054</v>
      </c>
      <c r="B4689" s="125" t="s">
        <v>11358</v>
      </c>
      <c r="C4689" s="125" t="s">
        <v>11359</v>
      </c>
      <c r="D4689" s="126" t="s">
        <v>15095</v>
      </c>
      <c r="E4689" s="127">
        <v>43993</v>
      </c>
      <c r="F4689" s="127">
        <v>44023</v>
      </c>
      <c r="G4689" s="129">
        <v>1498458</v>
      </c>
    </row>
    <row r="4690" spans="1:7" x14ac:dyDescent="0.35">
      <c r="A4690" s="125" t="s">
        <v>15054</v>
      </c>
      <c r="B4690" s="125" t="s">
        <v>15096</v>
      </c>
      <c r="C4690" s="125" t="s">
        <v>15097</v>
      </c>
      <c r="D4690" s="126" t="s">
        <v>15098</v>
      </c>
      <c r="E4690" s="127">
        <v>43593</v>
      </c>
      <c r="F4690" s="127">
        <v>43653</v>
      </c>
      <c r="G4690" s="129">
        <v>0.09</v>
      </c>
    </row>
    <row r="4691" spans="1:7" x14ac:dyDescent="0.35">
      <c r="A4691" s="125" t="s">
        <v>15054</v>
      </c>
      <c r="B4691" s="125" t="s">
        <v>15096</v>
      </c>
      <c r="C4691" s="125" t="s">
        <v>15097</v>
      </c>
      <c r="D4691" s="126" t="s">
        <v>15099</v>
      </c>
      <c r="E4691" s="127">
        <v>43644</v>
      </c>
      <c r="F4691" s="127">
        <v>43705</v>
      </c>
      <c r="G4691" s="129">
        <v>1487440</v>
      </c>
    </row>
    <row r="4692" spans="1:7" x14ac:dyDescent="0.35">
      <c r="A4692" s="125" t="s">
        <v>15054</v>
      </c>
      <c r="B4692" s="125" t="s">
        <v>15096</v>
      </c>
      <c r="C4692" s="125" t="s">
        <v>15097</v>
      </c>
      <c r="D4692" s="126" t="s">
        <v>15100</v>
      </c>
      <c r="E4692" s="127">
        <v>43644</v>
      </c>
      <c r="F4692" s="127">
        <v>43705</v>
      </c>
      <c r="G4692" s="129">
        <v>1523762</v>
      </c>
    </row>
    <row r="4693" spans="1:7" x14ac:dyDescent="0.35">
      <c r="A4693" s="125" t="s">
        <v>15054</v>
      </c>
      <c r="B4693" s="125" t="s">
        <v>15096</v>
      </c>
      <c r="C4693" s="125" t="s">
        <v>15097</v>
      </c>
      <c r="D4693" s="126" t="s">
        <v>15101</v>
      </c>
      <c r="E4693" s="127">
        <v>43705</v>
      </c>
      <c r="F4693" s="127">
        <v>43766</v>
      </c>
      <c r="G4693" s="129">
        <v>1675449</v>
      </c>
    </row>
    <row r="4694" spans="1:7" x14ac:dyDescent="0.35">
      <c r="A4694" s="125" t="s">
        <v>15054</v>
      </c>
      <c r="B4694" s="125" t="s">
        <v>15096</v>
      </c>
      <c r="C4694" s="125" t="s">
        <v>15097</v>
      </c>
      <c r="D4694" s="126" t="s">
        <v>15102</v>
      </c>
      <c r="E4694" s="127">
        <v>43705</v>
      </c>
      <c r="F4694" s="127">
        <v>43766</v>
      </c>
      <c r="G4694" s="129">
        <v>1675449</v>
      </c>
    </row>
    <row r="4695" spans="1:7" x14ac:dyDescent="0.35">
      <c r="A4695" s="125" t="s">
        <v>15054</v>
      </c>
      <c r="B4695" s="125" t="s">
        <v>15096</v>
      </c>
      <c r="C4695" s="125" t="s">
        <v>15097</v>
      </c>
      <c r="D4695" s="126" t="s">
        <v>15103</v>
      </c>
      <c r="E4695" s="127">
        <v>43783</v>
      </c>
      <c r="F4695" s="127">
        <v>43844</v>
      </c>
      <c r="G4695" s="129">
        <v>1675453</v>
      </c>
    </row>
    <row r="4696" spans="1:7" x14ac:dyDescent="0.35">
      <c r="A4696" s="125" t="s">
        <v>15054</v>
      </c>
      <c r="B4696" s="125" t="s">
        <v>15096</v>
      </c>
      <c r="C4696" s="125" t="s">
        <v>15097</v>
      </c>
      <c r="D4696" s="126" t="s">
        <v>15104</v>
      </c>
      <c r="E4696" s="127">
        <v>43783</v>
      </c>
      <c r="F4696" s="127">
        <v>43844</v>
      </c>
      <c r="G4696" s="129">
        <v>1675453</v>
      </c>
    </row>
    <row r="4697" spans="1:7" x14ac:dyDescent="0.35">
      <c r="A4697" s="125" t="s">
        <v>15054</v>
      </c>
      <c r="B4697" s="125" t="s">
        <v>15096</v>
      </c>
      <c r="C4697" s="125" t="s">
        <v>15097</v>
      </c>
      <c r="D4697" s="126" t="s">
        <v>15105</v>
      </c>
      <c r="E4697" s="127">
        <v>43783</v>
      </c>
      <c r="F4697" s="127">
        <v>43844</v>
      </c>
      <c r="G4697" s="129">
        <v>692157</v>
      </c>
    </row>
    <row r="4698" spans="1:7" x14ac:dyDescent="0.35">
      <c r="A4698" s="125" t="s">
        <v>15054</v>
      </c>
      <c r="B4698" s="125" t="s">
        <v>15096</v>
      </c>
      <c r="C4698" s="125" t="s">
        <v>15097</v>
      </c>
      <c r="D4698" s="126" t="s">
        <v>15106</v>
      </c>
      <c r="E4698" s="127">
        <v>43809</v>
      </c>
      <c r="F4698" s="127">
        <v>43871</v>
      </c>
      <c r="G4698" s="129">
        <v>692157</v>
      </c>
    </row>
    <row r="4699" spans="1:7" x14ac:dyDescent="0.35">
      <c r="A4699" s="125" t="s">
        <v>15054</v>
      </c>
      <c r="B4699" s="125" t="s">
        <v>15096</v>
      </c>
      <c r="C4699" s="125" t="s">
        <v>15097</v>
      </c>
      <c r="D4699" s="126" t="s">
        <v>15107</v>
      </c>
      <c r="E4699" s="127">
        <v>43809</v>
      </c>
      <c r="F4699" s="127">
        <v>43871</v>
      </c>
      <c r="G4699" s="129">
        <v>558485</v>
      </c>
    </row>
    <row r="4700" spans="1:7" x14ac:dyDescent="0.35">
      <c r="A4700" s="125" t="s">
        <v>15054</v>
      </c>
      <c r="B4700" s="125" t="s">
        <v>15096</v>
      </c>
      <c r="C4700" s="125" t="s">
        <v>15097</v>
      </c>
      <c r="D4700" s="126" t="s">
        <v>15108</v>
      </c>
      <c r="E4700" s="127">
        <v>43816</v>
      </c>
      <c r="F4700" s="127">
        <v>43878</v>
      </c>
      <c r="G4700" s="129">
        <v>1675450</v>
      </c>
    </row>
    <row r="4701" spans="1:7" x14ac:dyDescent="0.35">
      <c r="A4701" s="125" t="s">
        <v>15054</v>
      </c>
      <c r="B4701" s="125" t="s">
        <v>15096</v>
      </c>
      <c r="C4701" s="125" t="s">
        <v>15097</v>
      </c>
      <c r="D4701" s="126" t="s">
        <v>15109</v>
      </c>
      <c r="E4701" s="127">
        <v>43972</v>
      </c>
      <c r="F4701" s="127">
        <v>44033</v>
      </c>
      <c r="G4701" s="129">
        <v>684121</v>
      </c>
    </row>
    <row r="4702" spans="1:7" x14ac:dyDescent="0.35">
      <c r="A4702" s="125" t="s">
        <v>15054</v>
      </c>
      <c r="B4702" s="125" t="s">
        <v>15096</v>
      </c>
      <c r="C4702" s="125" t="s">
        <v>15097</v>
      </c>
      <c r="D4702" s="126" t="s">
        <v>15110</v>
      </c>
      <c r="E4702" s="127">
        <v>43983</v>
      </c>
      <c r="F4702" s="127">
        <v>44044</v>
      </c>
      <c r="G4702" s="129">
        <v>125787</v>
      </c>
    </row>
    <row r="4703" spans="1:7" x14ac:dyDescent="0.35">
      <c r="A4703" s="125" t="s">
        <v>15054</v>
      </c>
      <c r="B4703" s="125" t="s">
        <v>15096</v>
      </c>
      <c r="C4703" s="125" t="s">
        <v>15097</v>
      </c>
      <c r="D4703" s="126" t="s">
        <v>15111</v>
      </c>
      <c r="E4703" s="127">
        <v>44064</v>
      </c>
      <c r="F4703" s="127">
        <v>44125</v>
      </c>
      <c r="G4703" s="129">
        <v>1166609</v>
      </c>
    </row>
    <row r="4704" spans="1:7" x14ac:dyDescent="0.35">
      <c r="A4704" s="125" t="s">
        <v>15054</v>
      </c>
      <c r="B4704" s="125" t="s">
        <v>15112</v>
      </c>
      <c r="C4704" s="125" t="s">
        <v>15113</v>
      </c>
      <c r="D4704" s="126" t="s">
        <v>15114</v>
      </c>
      <c r="E4704" s="127">
        <v>44413</v>
      </c>
      <c r="F4704" s="127">
        <v>44444</v>
      </c>
      <c r="G4704" s="129">
        <v>2388329</v>
      </c>
    </row>
    <row r="4705" spans="1:7" x14ac:dyDescent="0.35">
      <c r="A4705" s="125" t="s">
        <v>15054</v>
      </c>
      <c r="B4705" s="125" t="s">
        <v>15115</v>
      </c>
      <c r="C4705" s="125" t="s">
        <v>15116</v>
      </c>
      <c r="D4705" s="126" t="s">
        <v>15117</v>
      </c>
      <c r="E4705" s="127">
        <v>43649</v>
      </c>
      <c r="F4705" s="127">
        <v>43680</v>
      </c>
      <c r="G4705" s="129">
        <v>4426751</v>
      </c>
    </row>
    <row r="4706" spans="1:7" x14ac:dyDescent="0.35">
      <c r="A4706" s="125" t="s">
        <v>15054</v>
      </c>
      <c r="B4706" s="125" t="s">
        <v>15118</v>
      </c>
      <c r="C4706" s="125" t="s">
        <v>15119</v>
      </c>
      <c r="D4706" s="126" t="s">
        <v>15120</v>
      </c>
      <c r="E4706" s="127">
        <v>43719</v>
      </c>
      <c r="F4706" s="127">
        <v>43749</v>
      </c>
      <c r="G4706" s="129">
        <v>6174481</v>
      </c>
    </row>
    <row r="4707" spans="1:7" x14ac:dyDescent="0.35">
      <c r="A4707" s="125" t="s">
        <v>15054</v>
      </c>
      <c r="B4707" s="125" t="s">
        <v>15121</v>
      </c>
      <c r="C4707" s="125" t="s">
        <v>15122</v>
      </c>
      <c r="D4707" s="126" t="s">
        <v>14642</v>
      </c>
      <c r="E4707" s="127">
        <v>44168</v>
      </c>
      <c r="F4707" s="127">
        <v>44199</v>
      </c>
      <c r="G4707" s="129">
        <v>454000</v>
      </c>
    </row>
    <row r="4708" spans="1:7" x14ac:dyDescent="0.35">
      <c r="A4708" s="125" t="s">
        <v>15054</v>
      </c>
      <c r="B4708" s="125" t="s">
        <v>11118</v>
      </c>
      <c r="C4708" s="125" t="s">
        <v>11119</v>
      </c>
      <c r="D4708" s="126" t="s">
        <v>15123</v>
      </c>
      <c r="E4708" s="127">
        <v>43928</v>
      </c>
      <c r="F4708" s="127">
        <v>43958</v>
      </c>
      <c r="G4708" s="129">
        <v>285102</v>
      </c>
    </row>
    <row r="4709" spans="1:7" x14ac:dyDescent="0.35">
      <c r="A4709" s="125" t="s">
        <v>15054</v>
      </c>
      <c r="B4709" s="125" t="s">
        <v>15124</v>
      </c>
      <c r="C4709" s="125" t="s">
        <v>15125</v>
      </c>
      <c r="D4709" s="126" t="s">
        <v>15126</v>
      </c>
      <c r="E4709" s="127">
        <v>44140</v>
      </c>
      <c r="F4709" s="127">
        <v>44140</v>
      </c>
      <c r="G4709" s="129">
        <v>0.4</v>
      </c>
    </row>
    <row r="4710" spans="1:7" x14ac:dyDescent="0.35">
      <c r="A4710" s="125" t="s">
        <v>15054</v>
      </c>
      <c r="B4710" s="125" t="s">
        <v>15124</v>
      </c>
      <c r="C4710" s="125" t="s">
        <v>15125</v>
      </c>
      <c r="D4710" s="126" t="s">
        <v>15127</v>
      </c>
      <c r="E4710" s="127">
        <v>44176</v>
      </c>
      <c r="F4710" s="127">
        <v>44176</v>
      </c>
      <c r="G4710" s="129">
        <v>0.4</v>
      </c>
    </row>
    <row r="4711" spans="1:7" x14ac:dyDescent="0.35">
      <c r="A4711" s="125" t="s">
        <v>15054</v>
      </c>
      <c r="B4711" s="125" t="s">
        <v>15124</v>
      </c>
      <c r="C4711" s="125" t="s">
        <v>15125</v>
      </c>
      <c r="D4711" s="126" t="s">
        <v>15128</v>
      </c>
      <c r="E4711" s="127">
        <v>44209</v>
      </c>
      <c r="F4711" s="127">
        <v>44209</v>
      </c>
      <c r="G4711" s="129">
        <v>1567694.4</v>
      </c>
    </row>
    <row r="4712" spans="1:7" x14ac:dyDescent="0.35">
      <c r="A4712" s="125" t="s">
        <v>15054</v>
      </c>
      <c r="B4712" s="125" t="s">
        <v>15124</v>
      </c>
      <c r="C4712" s="125" t="s">
        <v>15125</v>
      </c>
      <c r="D4712" s="126" t="s">
        <v>15129</v>
      </c>
      <c r="E4712" s="127">
        <v>44242</v>
      </c>
      <c r="F4712" s="127">
        <v>44242</v>
      </c>
      <c r="G4712" s="129">
        <v>1567694</v>
      </c>
    </row>
    <row r="4713" spans="1:7" x14ac:dyDescent="0.35">
      <c r="A4713" s="125" t="s">
        <v>15054</v>
      </c>
      <c r="B4713" s="125" t="s">
        <v>15124</v>
      </c>
      <c r="C4713" s="125" t="s">
        <v>15125</v>
      </c>
      <c r="D4713" s="126" t="s">
        <v>15130</v>
      </c>
      <c r="E4713" s="127">
        <v>44256</v>
      </c>
      <c r="F4713" s="127">
        <v>44256</v>
      </c>
      <c r="G4713" s="129">
        <v>1567695</v>
      </c>
    </row>
    <row r="4714" spans="1:7" x14ac:dyDescent="0.35">
      <c r="A4714" s="125" t="s">
        <v>15054</v>
      </c>
      <c r="B4714" s="125" t="s">
        <v>15124</v>
      </c>
      <c r="C4714" s="125" t="s">
        <v>15125</v>
      </c>
      <c r="D4714" s="126" t="s">
        <v>15131</v>
      </c>
      <c r="E4714" s="127">
        <v>44292</v>
      </c>
      <c r="F4714" s="127">
        <v>44292</v>
      </c>
      <c r="G4714" s="129">
        <v>1567695</v>
      </c>
    </row>
    <row r="4715" spans="1:7" x14ac:dyDescent="0.35">
      <c r="A4715" s="125" t="s">
        <v>15054</v>
      </c>
      <c r="B4715" s="125" t="s">
        <v>15124</v>
      </c>
      <c r="C4715" s="125" t="s">
        <v>15125</v>
      </c>
      <c r="D4715" s="126" t="s">
        <v>14144</v>
      </c>
      <c r="E4715" s="127">
        <v>44326</v>
      </c>
      <c r="F4715" s="127">
        <v>44326</v>
      </c>
      <c r="G4715" s="129">
        <v>1567695</v>
      </c>
    </row>
    <row r="4716" spans="1:7" x14ac:dyDescent="0.35">
      <c r="A4716" s="125" t="s">
        <v>15054</v>
      </c>
      <c r="B4716" s="125" t="s">
        <v>15124</v>
      </c>
      <c r="C4716" s="125" t="s">
        <v>15125</v>
      </c>
      <c r="D4716" s="126" t="s">
        <v>15132</v>
      </c>
      <c r="E4716" s="127">
        <v>44351</v>
      </c>
      <c r="F4716" s="127">
        <v>44351</v>
      </c>
      <c r="G4716" s="129">
        <v>1567694</v>
      </c>
    </row>
    <row r="4717" spans="1:7" x14ac:dyDescent="0.35">
      <c r="A4717" s="125" t="s">
        <v>15054</v>
      </c>
      <c r="B4717" s="125" t="s">
        <v>15124</v>
      </c>
      <c r="C4717" s="125" t="s">
        <v>15125</v>
      </c>
      <c r="D4717" s="126" t="s">
        <v>14437</v>
      </c>
      <c r="E4717" s="127">
        <v>44384</v>
      </c>
      <c r="F4717" s="127">
        <v>44384</v>
      </c>
      <c r="G4717" s="129">
        <v>1567694</v>
      </c>
    </row>
    <row r="4718" spans="1:7" x14ac:dyDescent="0.35">
      <c r="A4718" s="125" t="s">
        <v>15054</v>
      </c>
      <c r="B4718" s="125" t="s">
        <v>15124</v>
      </c>
      <c r="C4718" s="125" t="s">
        <v>15125</v>
      </c>
      <c r="D4718" s="126" t="s">
        <v>13035</v>
      </c>
      <c r="E4718" s="127">
        <v>44413</v>
      </c>
      <c r="F4718" s="127">
        <v>44413</v>
      </c>
      <c r="G4718" s="129">
        <v>1567694</v>
      </c>
    </row>
    <row r="4719" spans="1:7" x14ac:dyDescent="0.35">
      <c r="A4719" s="125" t="s">
        <v>15054</v>
      </c>
      <c r="B4719" s="125" t="s">
        <v>15133</v>
      </c>
      <c r="C4719" s="125" t="s">
        <v>15134</v>
      </c>
      <c r="D4719" s="126" t="s">
        <v>15135</v>
      </c>
      <c r="E4719" s="127">
        <v>43608</v>
      </c>
      <c r="F4719" s="127">
        <v>43639</v>
      </c>
      <c r="G4719" s="129">
        <v>2020046</v>
      </c>
    </row>
    <row r="4720" spans="1:7" x14ac:dyDescent="0.35">
      <c r="A4720" s="125" t="s">
        <v>15054</v>
      </c>
      <c r="B4720" s="125" t="s">
        <v>114</v>
      </c>
      <c r="C4720" s="125" t="s">
        <v>115</v>
      </c>
      <c r="D4720" s="126" t="s">
        <v>15136</v>
      </c>
      <c r="E4720" s="127">
        <v>43823</v>
      </c>
      <c r="F4720" s="127">
        <v>43854</v>
      </c>
      <c r="G4720" s="129">
        <v>50320.51</v>
      </c>
    </row>
    <row r="4721" spans="1:7" x14ac:dyDescent="0.35">
      <c r="A4721" s="125" t="s">
        <v>15054</v>
      </c>
      <c r="B4721" s="125" t="s">
        <v>15137</v>
      </c>
      <c r="C4721" s="125" t="s">
        <v>15138</v>
      </c>
      <c r="D4721" s="126" t="s">
        <v>15139</v>
      </c>
      <c r="E4721" s="127">
        <v>43851</v>
      </c>
      <c r="F4721" s="127">
        <v>43851</v>
      </c>
      <c r="G4721" s="129">
        <v>270442</v>
      </c>
    </row>
    <row r="4722" spans="1:7" x14ac:dyDescent="0.35">
      <c r="A4722" s="125" t="s">
        <v>15054</v>
      </c>
      <c r="B4722" s="125" t="s">
        <v>15140</v>
      </c>
      <c r="C4722" s="125" t="s">
        <v>15141</v>
      </c>
      <c r="D4722" s="126" t="s">
        <v>15142</v>
      </c>
      <c r="E4722" s="127">
        <v>44403</v>
      </c>
      <c r="F4722" s="127">
        <v>44434</v>
      </c>
      <c r="G4722" s="129">
        <v>0.06</v>
      </c>
    </row>
    <row r="4723" spans="1:7" x14ac:dyDescent="0.35">
      <c r="A4723" s="125" t="s">
        <v>15054</v>
      </c>
      <c r="B4723" s="125" t="s">
        <v>15140</v>
      </c>
      <c r="C4723" s="125" t="s">
        <v>15141</v>
      </c>
      <c r="D4723" s="126" t="s">
        <v>15143</v>
      </c>
      <c r="E4723" s="127">
        <v>44431</v>
      </c>
      <c r="F4723" s="127">
        <v>44462</v>
      </c>
      <c r="G4723" s="129">
        <v>117411</v>
      </c>
    </row>
    <row r="4724" spans="1:7" x14ac:dyDescent="0.35">
      <c r="A4724" s="125" t="s">
        <v>15054</v>
      </c>
      <c r="B4724" s="125" t="s">
        <v>15140</v>
      </c>
      <c r="C4724" s="125" t="s">
        <v>15141</v>
      </c>
      <c r="D4724" s="126" t="s">
        <v>15144</v>
      </c>
      <c r="E4724" s="127">
        <v>44432</v>
      </c>
      <c r="F4724" s="127">
        <v>44463</v>
      </c>
      <c r="G4724" s="129">
        <v>57366</v>
      </c>
    </row>
    <row r="4725" spans="1:7" x14ac:dyDescent="0.35">
      <c r="A4725" s="125" t="s">
        <v>15054</v>
      </c>
      <c r="B4725" s="125" t="s">
        <v>15145</v>
      </c>
      <c r="C4725" s="125" t="s">
        <v>15146</v>
      </c>
      <c r="D4725" s="126" t="s">
        <v>15147</v>
      </c>
      <c r="E4725" s="127">
        <v>44210</v>
      </c>
      <c r="F4725" s="127">
        <v>44241</v>
      </c>
      <c r="G4725" s="129">
        <v>942644</v>
      </c>
    </row>
    <row r="4726" spans="1:7" x14ac:dyDescent="0.35">
      <c r="A4726" s="125" t="s">
        <v>15054</v>
      </c>
      <c r="B4726" s="125" t="s">
        <v>15145</v>
      </c>
      <c r="C4726" s="125" t="s">
        <v>15146</v>
      </c>
      <c r="D4726" s="126" t="s">
        <v>15148</v>
      </c>
      <c r="E4726" s="127">
        <v>44239</v>
      </c>
      <c r="F4726" s="127">
        <v>44239</v>
      </c>
      <c r="G4726" s="129">
        <v>957829</v>
      </c>
    </row>
    <row r="4727" spans="1:7" x14ac:dyDescent="0.35">
      <c r="A4727" s="125" t="s">
        <v>15054</v>
      </c>
      <c r="B4727" s="125" t="s">
        <v>15145</v>
      </c>
      <c r="C4727" s="125" t="s">
        <v>15146</v>
      </c>
      <c r="D4727" s="126" t="s">
        <v>11456</v>
      </c>
      <c r="E4727" s="127">
        <v>44261</v>
      </c>
      <c r="F4727" s="127">
        <v>44261</v>
      </c>
      <c r="G4727" s="129">
        <v>957829</v>
      </c>
    </row>
    <row r="4728" spans="1:7" x14ac:dyDescent="0.35">
      <c r="A4728" s="125" t="s">
        <v>15054</v>
      </c>
      <c r="B4728" s="125" t="s">
        <v>15145</v>
      </c>
      <c r="C4728" s="125" t="s">
        <v>15146</v>
      </c>
      <c r="D4728" s="126" t="s">
        <v>15149</v>
      </c>
      <c r="E4728" s="127">
        <v>44298</v>
      </c>
      <c r="F4728" s="127">
        <v>44298</v>
      </c>
      <c r="G4728" s="129">
        <v>809684</v>
      </c>
    </row>
    <row r="4729" spans="1:7" x14ac:dyDescent="0.35">
      <c r="A4729" s="125" t="s">
        <v>15054</v>
      </c>
      <c r="B4729" s="125" t="s">
        <v>15145</v>
      </c>
      <c r="C4729" s="125" t="s">
        <v>15146</v>
      </c>
      <c r="D4729" s="126" t="s">
        <v>15150</v>
      </c>
      <c r="E4729" s="127">
        <v>44329</v>
      </c>
      <c r="F4729" s="127">
        <v>44329</v>
      </c>
      <c r="G4729" s="129">
        <v>809684</v>
      </c>
    </row>
    <row r="4730" spans="1:7" x14ac:dyDescent="0.35">
      <c r="A4730" s="125" t="s">
        <v>15054</v>
      </c>
      <c r="B4730" s="125" t="s">
        <v>15151</v>
      </c>
      <c r="C4730" s="125" t="s">
        <v>15152</v>
      </c>
      <c r="D4730" s="126" t="s">
        <v>15153</v>
      </c>
      <c r="E4730" s="127">
        <v>44316</v>
      </c>
      <c r="F4730" s="127">
        <v>44316</v>
      </c>
      <c r="G4730" s="129">
        <v>3800</v>
      </c>
    </row>
    <row r="4731" spans="1:7" x14ac:dyDescent="0.35">
      <c r="A4731" s="125" t="s">
        <v>15054</v>
      </c>
      <c r="B4731" s="125" t="s">
        <v>15154</v>
      </c>
      <c r="C4731" s="125" t="s">
        <v>15155</v>
      </c>
      <c r="D4731" s="126" t="s">
        <v>15156</v>
      </c>
      <c r="E4731" s="127">
        <v>43740</v>
      </c>
      <c r="F4731" s="127">
        <v>43771</v>
      </c>
      <c r="G4731" s="129">
        <v>123365</v>
      </c>
    </row>
    <row r="4732" spans="1:7" x14ac:dyDescent="0.35">
      <c r="A4732" s="125" t="s">
        <v>15054</v>
      </c>
      <c r="B4732" s="125" t="s">
        <v>148</v>
      </c>
      <c r="C4732" s="125" t="s">
        <v>149</v>
      </c>
      <c r="D4732" s="126" t="s">
        <v>11289</v>
      </c>
      <c r="E4732" s="127">
        <v>44148</v>
      </c>
      <c r="F4732" s="127">
        <v>44178</v>
      </c>
      <c r="G4732" s="129">
        <v>527535</v>
      </c>
    </row>
    <row r="4733" spans="1:7" x14ac:dyDescent="0.35">
      <c r="A4733" s="125" t="s">
        <v>15054</v>
      </c>
      <c r="B4733" s="125" t="s">
        <v>148</v>
      </c>
      <c r="C4733" s="125" t="s">
        <v>149</v>
      </c>
      <c r="D4733" s="126" t="s">
        <v>15157</v>
      </c>
      <c r="E4733" s="127">
        <v>44421</v>
      </c>
      <c r="F4733" s="127">
        <v>44452</v>
      </c>
      <c r="G4733" s="129">
        <v>1801181</v>
      </c>
    </row>
    <row r="4734" spans="1:7" x14ac:dyDescent="0.35">
      <c r="A4734" s="125" t="s">
        <v>15054</v>
      </c>
      <c r="B4734" s="125" t="s">
        <v>15158</v>
      </c>
      <c r="C4734" s="125" t="s">
        <v>15159</v>
      </c>
      <c r="D4734" s="126" t="s">
        <v>15160</v>
      </c>
      <c r="E4734" s="127">
        <v>44439</v>
      </c>
      <c r="F4734" s="127">
        <v>44470</v>
      </c>
      <c r="G4734" s="129">
        <v>219851</v>
      </c>
    </row>
    <row r="4735" spans="1:7" x14ac:dyDescent="0.35">
      <c r="A4735" s="125" t="s">
        <v>15161</v>
      </c>
      <c r="B4735" s="125" t="s">
        <v>15162</v>
      </c>
      <c r="C4735" s="125" t="s">
        <v>15163</v>
      </c>
      <c r="D4735" s="126" t="s">
        <v>15164</v>
      </c>
      <c r="E4735" s="127">
        <v>43731</v>
      </c>
      <c r="F4735" s="127">
        <v>43761</v>
      </c>
      <c r="G4735" s="129">
        <v>9398494</v>
      </c>
    </row>
    <row r="4736" spans="1:7" x14ac:dyDescent="0.35">
      <c r="A4736" s="125" t="s">
        <v>15165</v>
      </c>
      <c r="B4736" s="125" t="s">
        <v>15166</v>
      </c>
      <c r="C4736" s="125" t="s">
        <v>15167</v>
      </c>
      <c r="D4736" s="126" t="s">
        <v>15168</v>
      </c>
      <c r="E4736" s="127">
        <v>44256</v>
      </c>
      <c r="F4736" s="127">
        <v>44256</v>
      </c>
      <c r="G4736" s="129">
        <v>500000</v>
      </c>
    </row>
    <row r="4737" spans="1:7" x14ac:dyDescent="0.35">
      <c r="A4737" s="125" t="s">
        <v>15165</v>
      </c>
      <c r="B4737" s="125" t="s">
        <v>15166</v>
      </c>
      <c r="C4737" s="125" t="s">
        <v>15167</v>
      </c>
      <c r="D4737" s="126" t="s">
        <v>15169</v>
      </c>
      <c r="E4737" s="127">
        <v>44256</v>
      </c>
      <c r="F4737" s="127">
        <v>44256</v>
      </c>
      <c r="G4737" s="129">
        <v>32000</v>
      </c>
    </row>
    <row r="4738" spans="1:7" x14ac:dyDescent="0.35">
      <c r="A4738" s="125" t="s">
        <v>15165</v>
      </c>
      <c r="B4738" s="125" t="s">
        <v>15170</v>
      </c>
      <c r="C4738" s="125" t="s">
        <v>15171</v>
      </c>
      <c r="D4738" s="126" t="s">
        <v>15172</v>
      </c>
      <c r="E4738" s="127">
        <v>44029</v>
      </c>
      <c r="F4738" s="127">
        <v>44060</v>
      </c>
      <c r="G4738" s="129">
        <v>1295519</v>
      </c>
    </row>
    <row r="4739" spans="1:7" x14ac:dyDescent="0.35">
      <c r="A4739" s="125" t="s">
        <v>15165</v>
      </c>
      <c r="B4739" s="125" t="s">
        <v>15173</v>
      </c>
      <c r="C4739" s="125" t="s">
        <v>15174</v>
      </c>
      <c r="D4739" s="126" t="s">
        <v>15175</v>
      </c>
      <c r="E4739" s="127">
        <v>44044</v>
      </c>
      <c r="F4739" s="127">
        <v>44075</v>
      </c>
      <c r="G4739" s="129">
        <v>35000</v>
      </c>
    </row>
    <row r="4740" spans="1:7" x14ac:dyDescent="0.35">
      <c r="A4740" s="125" t="s">
        <v>15165</v>
      </c>
      <c r="B4740" s="125" t="s">
        <v>15176</v>
      </c>
      <c r="C4740" s="125" t="s">
        <v>15177</v>
      </c>
      <c r="D4740" s="126" t="s">
        <v>15178</v>
      </c>
      <c r="E4740" s="127">
        <v>43667</v>
      </c>
      <c r="F4740" s="127">
        <v>43698</v>
      </c>
      <c r="G4740" s="129">
        <v>499200</v>
      </c>
    </row>
    <row r="4741" spans="1:7" x14ac:dyDescent="0.35">
      <c r="A4741" s="125" t="s">
        <v>15165</v>
      </c>
      <c r="B4741" s="125" t="s">
        <v>15179</v>
      </c>
      <c r="C4741" s="125" t="s">
        <v>15180</v>
      </c>
      <c r="D4741" s="126" t="s">
        <v>15181</v>
      </c>
      <c r="E4741" s="127">
        <v>43958</v>
      </c>
      <c r="F4741" s="127">
        <v>43989</v>
      </c>
      <c r="G4741" s="129">
        <v>50000</v>
      </c>
    </row>
    <row r="4742" spans="1:7" x14ac:dyDescent="0.35">
      <c r="A4742" s="125" t="s">
        <v>15165</v>
      </c>
      <c r="B4742" s="125" t="s">
        <v>15182</v>
      </c>
      <c r="C4742" s="125" t="s">
        <v>15183</v>
      </c>
      <c r="D4742" s="126" t="s">
        <v>15184</v>
      </c>
      <c r="E4742" s="127">
        <v>44099</v>
      </c>
      <c r="F4742" s="127">
        <v>44129</v>
      </c>
      <c r="G4742" s="129">
        <v>100000</v>
      </c>
    </row>
    <row r="4743" spans="1:7" x14ac:dyDescent="0.35">
      <c r="A4743" s="125" t="s">
        <v>15165</v>
      </c>
      <c r="B4743" s="125" t="s">
        <v>15185</v>
      </c>
      <c r="C4743" s="125" t="s">
        <v>15186</v>
      </c>
      <c r="D4743" s="126" t="s">
        <v>15187</v>
      </c>
      <c r="E4743" s="127">
        <v>43843</v>
      </c>
      <c r="F4743" s="127">
        <v>43874</v>
      </c>
      <c r="G4743" s="129">
        <v>7650</v>
      </c>
    </row>
    <row r="4744" spans="1:7" x14ac:dyDescent="0.35">
      <c r="A4744" s="125" t="s">
        <v>15165</v>
      </c>
      <c r="B4744" s="125" t="s">
        <v>15188</v>
      </c>
      <c r="C4744" s="125" t="s">
        <v>15189</v>
      </c>
      <c r="D4744" s="126" t="s">
        <v>15190</v>
      </c>
      <c r="E4744" s="127">
        <v>43280</v>
      </c>
      <c r="F4744" s="127">
        <v>43280</v>
      </c>
      <c r="G4744" s="129">
        <v>64543</v>
      </c>
    </row>
    <row r="4745" spans="1:7" x14ac:dyDescent="0.35">
      <c r="A4745" s="125" t="s">
        <v>15165</v>
      </c>
      <c r="B4745" s="125" t="s">
        <v>15188</v>
      </c>
      <c r="C4745" s="125" t="s">
        <v>15189</v>
      </c>
      <c r="D4745" s="126" t="s">
        <v>15191</v>
      </c>
      <c r="E4745" s="127">
        <v>43334</v>
      </c>
      <c r="F4745" s="127">
        <v>43334</v>
      </c>
      <c r="G4745" s="129">
        <v>132800</v>
      </c>
    </row>
    <row r="4746" spans="1:7" x14ac:dyDescent="0.35">
      <c r="A4746" s="125" t="s">
        <v>15165</v>
      </c>
      <c r="B4746" s="125" t="s">
        <v>15192</v>
      </c>
      <c r="C4746" s="125" t="s">
        <v>15193</v>
      </c>
      <c r="D4746" s="126" t="s">
        <v>15194</v>
      </c>
      <c r="E4746" s="127">
        <v>43159</v>
      </c>
      <c r="F4746" s="127">
        <v>43163</v>
      </c>
      <c r="G4746" s="129">
        <v>13600</v>
      </c>
    </row>
    <row r="4747" spans="1:7" x14ac:dyDescent="0.35">
      <c r="A4747" s="125" t="s">
        <v>15165</v>
      </c>
      <c r="B4747" s="125" t="s">
        <v>15195</v>
      </c>
      <c r="C4747" s="125" t="s">
        <v>15196</v>
      </c>
      <c r="D4747" s="126" t="s">
        <v>15197</v>
      </c>
      <c r="E4747" s="127">
        <v>43462</v>
      </c>
      <c r="F4747" s="127">
        <v>43463</v>
      </c>
      <c r="G4747" s="129">
        <v>167000</v>
      </c>
    </row>
    <row r="4748" spans="1:7" x14ac:dyDescent="0.35">
      <c r="A4748" s="125" t="s">
        <v>15165</v>
      </c>
      <c r="B4748" s="125" t="s">
        <v>15198</v>
      </c>
      <c r="C4748" s="125" t="s">
        <v>15199</v>
      </c>
      <c r="D4748" s="126" t="s">
        <v>15200</v>
      </c>
      <c r="E4748" s="127">
        <v>44101</v>
      </c>
      <c r="F4748" s="127">
        <v>44131</v>
      </c>
      <c r="G4748" s="129">
        <v>100000</v>
      </c>
    </row>
    <row r="4749" spans="1:7" x14ac:dyDescent="0.35">
      <c r="A4749" s="125" t="s">
        <v>15165</v>
      </c>
      <c r="B4749" s="125" t="s">
        <v>15201</v>
      </c>
      <c r="C4749" s="125" t="s">
        <v>15202</v>
      </c>
      <c r="D4749" s="126" t="s">
        <v>15203</v>
      </c>
      <c r="E4749" s="127">
        <v>43952</v>
      </c>
      <c r="F4749" s="127">
        <v>43952</v>
      </c>
      <c r="G4749" s="129">
        <v>50000</v>
      </c>
    </row>
    <row r="4750" spans="1:7" x14ac:dyDescent="0.35">
      <c r="A4750" s="125" t="s">
        <v>15165</v>
      </c>
      <c r="B4750" s="125" t="s">
        <v>15204</v>
      </c>
      <c r="C4750" s="125" t="s">
        <v>15205</v>
      </c>
      <c r="D4750" s="126" t="s">
        <v>15206</v>
      </c>
      <c r="E4750" s="127">
        <v>43624</v>
      </c>
      <c r="F4750" s="127">
        <v>43625</v>
      </c>
      <c r="G4750" s="129">
        <v>100000</v>
      </c>
    </row>
    <row r="4751" spans="1:7" x14ac:dyDescent="0.35">
      <c r="A4751" s="125" t="s">
        <v>15165</v>
      </c>
      <c r="B4751" s="125" t="s">
        <v>15207</v>
      </c>
      <c r="C4751" s="125" t="s">
        <v>15208</v>
      </c>
      <c r="D4751" s="126" t="s">
        <v>15209</v>
      </c>
      <c r="E4751" s="127">
        <v>43433</v>
      </c>
      <c r="F4751" s="127">
        <v>43434</v>
      </c>
      <c r="G4751" s="129">
        <v>500000</v>
      </c>
    </row>
    <row r="4752" spans="1:7" x14ac:dyDescent="0.35">
      <c r="A4752" s="125" t="s">
        <v>15165</v>
      </c>
      <c r="B4752" s="125" t="s">
        <v>15210</v>
      </c>
      <c r="C4752" s="125" t="s">
        <v>15211</v>
      </c>
      <c r="D4752" s="126" t="s">
        <v>15212</v>
      </c>
      <c r="E4752" s="127">
        <v>43862</v>
      </c>
      <c r="F4752" s="127">
        <v>43863</v>
      </c>
      <c r="G4752" s="129">
        <v>100000</v>
      </c>
    </row>
    <row r="4753" spans="1:7" x14ac:dyDescent="0.35">
      <c r="A4753" s="125" t="s">
        <v>15165</v>
      </c>
      <c r="B4753" s="125" t="s">
        <v>15213</v>
      </c>
      <c r="C4753" s="125" t="s">
        <v>15214</v>
      </c>
      <c r="D4753" s="126" t="s">
        <v>15215</v>
      </c>
      <c r="E4753" s="127">
        <v>43811</v>
      </c>
      <c r="F4753" s="127">
        <v>43842</v>
      </c>
      <c r="G4753" s="129">
        <v>100000</v>
      </c>
    </row>
    <row r="4754" spans="1:7" x14ac:dyDescent="0.35">
      <c r="A4754" s="125" t="s">
        <v>15165</v>
      </c>
      <c r="B4754" s="125" t="s">
        <v>15216</v>
      </c>
      <c r="C4754" s="125" t="s">
        <v>15217</v>
      </c>
      <c r="D4754" s="126" t="s">
        <v>15218</v>
      </c>
      <c r="E4754" s="127">
        <v>43565</v>
      </c>
      <c r="F4754" s="127">
        <v>43566</v>
      </c>
      <c r="G4754" s="129">
        <v>100000</v>
      </c>
    </row>
    <row r="4755" spans="1:7" x14ac:dyDescent="0.35">
      <c r="A4755" s="125" t="s">
        <v>15165</v>
      </c>
      <c r="B4755" s="125" t="s">
        <v>15219</v>
      </c>
      <c r="C4755" s="125" t="s">
        <v>15220</v>
      </c>
      <c r="D4755" s="126" t="s">
        <v>15221</v>
      </c>
      <c r="E4755" s="127">
        <v>43983</v>
      </c>
      <c r="F4755" s="127">
        <v>44013</v>
      </c>
      <c r="G4755" s="129">
        <v>100000</v>
      </c>
    </row>
    <row r="4756" spans="1:7" x14ac:dyDescent="0.35">
      <c r="A4756" s="125" t="s">
        <v>15165</v>
      </c>
      <c r="B4756" s="125" t="s">
        <v>15222</v>
      </c>
      <c r="C4756" s="125" t="s">
        <v>15223</v>
      </c>
      <c r="D4756" s="126" t="s">
        <v>15224</v>
      </c>
      <c r="E4756" s="127">
        <v>44378</v>
      </c>
      <c r="F4756" s="127">
        <v>44409</v>
      </c>
      <c r="G4756" s="129">
        <v>1500000</v>
      </c>
    </row>
    <row r="4757" spans="1:7" x14ac:dyDescent="0.35">
      <c r="A4757" s="125" t="s">
        <v>15165</v>
      </c>
      <c r="B4757" s="125" t="s">
        <v>15225</v>
      </c>
      <c r="C4757" s="125" t="s">
        <v>15226</v>
      </c>
      <c r="D4757" s="126" t="s">
        <v>15227</v>
      </c>
      <c r="E4757" s="127">
        <v>44142</v>
      </c>
      <c r="F4757" s="127">
        <v>44142</v>
      </c>
      <c r="G4757" s="129">
        <v>10000</v>
      </c>
    </row>
    <row r="4758" spans="1:7" x14ac:dyDescent="0.35">
      <c r="A4758" s="125" t="s">
        <v>15165</v>
      </c>
      <c r="B4758" s="125" t="s">
        <v>15228</v>
      </c>
      <c r="C4758" s="125" t="s">
        <v>15229</v>
      </c>
      <c r="D4758" s="126" t="s">
        <v>15230</v>
      </c>
      <c r="E4758" s="127">
        <v>44301</v>
      </c>
      <c r="F4758" s="127">
        <v>44331</v>
      </c>
      <c r="G4758" s="129">
        <v>100000</v>
      </c>
    </row>
    <row r="4759" spans="1:7" x14ac:dyDescent="0.35">
      <c r="A4759" s="125" t="s">
        <v>15165</v>
      </c>
      <c r="B4759" s="125" t="s">
        <v>144</v>
      </c>
      <c r="C4759" s="125" t="s">
        <v>145</v>
      </c>
      <c r="D4759" s="126" t="s">
        <v>15231</v>
      </c>
      <c r="E4759" s="127">
        <v>43579</v>
      </c>
      <c r="F4759" s="127">
        <v>43609</v>
      </c>
      <c r="G4759" s="129">
        <v>112416</v>
      </c>
    </row>
    <row r="4760" spans="1:7" x14ac:dyDescent="0.35">
      <c r="A4760" s="125" t="s">
        <v>15165</v>
      </c>
      <c r="B4760" s="125" t="s">
        <v>15232</v>
      </c>
      <c r="C4760" s="125" t="s">
        <v>15233</v>
      </c>
      <c r="D4760" s="126" t="s">
        <v>15234</v>
      </c>
      <c r="E4760" s="127">
        <v>43733</v>
      </c>
      <c r="F4760" s="127">
        <v>43763</v>
      </c>
      <c r="G4760" s="129">
        <v>100000</v>
      </c>
    </row>
    <row r="4761" spans="1:7" x14ac:dyDescent="0.35">
      <c r="A4761" s="125" t="s">
        <v>15165</v>
      </c>
      <c r="B4761" s="125" t="s">
        <v>15235</v>
      </c>
      <c r="C4761" s="125" t="s">
        <v>15236</v>
      </c>
      <c r="D4761" s="126" t="s">
        <v>15237</v>
      </c>
      <c r="E4761" s="127">
        <v>44393</v>
      </c>
      <c r="F4761" s="127">
        <v>44424</v>
      </c>
      <c r="G4761" s="129">
        <v>100000</v>
      </c>
    </row>
    <row r="4762" spans="1:7" x14ac:dyDescent="0.35">
      <c r="A4762" s="125" t="s">
        <v>15165</v>
      </c>
      <c r="B4762" s="125" t="s">
        <v>15238</v>
      </c>
      <c r="C4762" s="125" t="s">
        <v>15239</v>
      </c>
      <c r="D4762" s="126" t="s">
        <v>15240</v>
      </c>
      <c r="E4762" s="127">
        <v>42474</v>
      </c>
      <c r="F4762" s="127">
        <v>42479</v>
      </c>
      <c r="G4762" s="129">
        <v>1288605</v>
      </c>
    </row>
    <row r="4763" spans="1:7" x14ac:dyDescent="0.35">
      <c r="A4763" s="125" t="s">
        <v>15165</v>
      </c>
      <c r="B4763" s="125" t="s">
        <v>15241</v>
      </c>
      <c r="C4763" s="125" t="s">
        <v>15242</v>
      </c>
      <c r="D4763" s="126" t="s">
        <v>15243</v>
      </c>
      <c r="E4763" s="127">
        <v>43427</v>
      </c>
      <c r="F4763" s="127">
        <v>43427</v>
      </c>
      <c r="G4763" s="129">
        <v>200000</v>
      </c>
    </row>
    <row r="4764" spans="1:7" x14ac:dyDescent="0.35">
      <c r="A4764" s="125" t="s">
        <v>15165</v>
      </c>
      <c r="B4764" s="125" t="s">
        <v>15244</v>
      </c>
      <c r="C4764" s="125" t="s">
        <v>15245</v>
      </c>
      <c r="D4764" s="126" t="s">
        <v>15246</v>
      </c>
      <c r="E4764" s="127">
        <v>44075</v>
      </c>
      <c r="F4764" s="127">
        <v>44105</v>
      </c>
      <c r="G4764" s="129">
        <v>300000</v>
      </c>
    </row>
    <row r="4765" spans="1:7" x14ac:dyDescent="0.35">
      <c r="A4765" s="125" t="s">
        <v>15165</v>
      </c>
      <c r="B4765" s="125" t="s">
        <v>15247</v>
      </c>
      <c r="C4765" s="125" t="s">
        <v>15248</v>
      </c>
      <c r="D4765" s="126" t="s">
        <v>15249</v>
      </c>
      <c r="E4765" s="127">
        <v>42647</v>
      </c>
      <c r="F4765" s="127">
        <v>42652</v>
      </c>
      <c r="G4765" s="129">
        <v>1000000</v>
      </c>
    </row>
    <row r="4766" spans="1:7" x14ac:dyDescent="0.35">
      <c r="A4766" s="125" t="s">
        <v>15165</v>
      </c>
      <c r="B4766" s="125" t="s">
        <v>15250</v>
      </c>
      <c r="C4766" s="125" t="s">
        <v>15251</v>
      </c>
      <c r="D4766" s="126" t="s">
        <v>15252</v>
      </c>
      <c r="E4766" s="127">
        <v>43500</v>
      </c>
      <c r="F4766" s="127">
        <v>43528</v>
      </c>
      <c r="G4766" s="129">
        <v>185900</v>
      </c>
    </row>
    <row r="4767" spans="1:7" x14ac:dyDescent="0.35">
      <c r="A4767" s="125" t="s">
        <v>15165</v>
      </c>
      <c r="B4767" s="125" t="s">
        <v>15250</v>
      </c>
      <c r="C4767" s="125" t="s">
        <v>15251</v>
      </c>
      <c r="D4767" s="126" t="s">
        <v>15253</v>
      </c>
      <c r="E4767" s="127">
        <v>43504</v>
      </c>
      <c r="F4767" s="127">
        <v>43532</v>
      </c>
      <c r="G4767" s="129">
        <v>101138</v>
      </c>
    </row>
    <row r="4768" spans="1:7" x14ac:dyDescent="0.35">
      <c r="A4768" s="125" t="s">
        <v>15165</v>
      </c>
      <c r="B4768" s="125" t="s">
        <v>15250</v>
      </c>
      <c r="C4768" s="125" t="s">
        <v>15251</v>
      </c>
      <c r="D4768" s="126" t="s">
        <v>15254</v>
      </c>
      <c r="E4768" s="127">
        <v>43557</v>
      </c>
      <c r="F4768" s="127">
        <v>43587</v>
      </c>
      <c r="G4768" s="129">
        <v>832300</v>
      </c>
    </row>
    <row r="4769" spans="1:7" x14ac:dyDescent="0.35">
      <c r="A4769" s="125" t="s">
        <v>15165</v>
      </c>
      <c r="B4769" s="125" t="s">
        <v>15255</v>
      </c>
      <c r="C4769" s="125" t="s">
        <v>15256</v>
      </c>
      <c r="D4769" s="126" t="s">
        <v>15257</v>
      </c>
      <c r="E4769" s="127">
        <v>42794</v>
      </c>
      <c r="F4769" s="127">
        <v>42794</v>
      </c>
      <c r="G4769" s="129">
        <v>318500</v>
      </c>
    </row>
    <row r="4770" spans="1:7" x14ac:dyDescent="0.35">
      <c r="A4770" s="125" t="s">
        <v>15165</v>
      </c>
      <c r="B4770" s="125" t="s">
        <v>15258</v>
      </c>
      <c r="C4770" s="125" t="s">
        <v>15259</v>
      </c>
      <c r="D4770" s="126" t="s">
        <v>15260</v>
      </c>
      <c r="E4770" s="127">
        <v>43709</v>
      </c>
      <c r="F4770" s="127">
        <v>43739</v>
      </c>
      <c r="G4770" s="129">
        <v>75000</v>
      </c>
    </row>
    <row r="4771" spans="1:7" x14ac:dyDescent="0.35">
      <c r="A4771" s="125" t="s">
        <v>15165</v>
      </c>
      <c r="B4771" s="125" t="s">
        <v>15261</v>
      </c>
      <c r="C4771" s="125" t="s">
        <v>15262</v>
      </c>
      <c r="D4771" s="126" t="s">
        <v>15263</v>
      </c>
      <c r="E4771" s="127">
        <v>43774</v>
      </c>
      <c r="F4771" s="127">
        <v>43804</v>
      </c>
      <c r="G4771" s="129">
        <v>50000</v>
      </c>
    </row>
    <row r="4772" spans="1:7" x14ac:dyDescent="0.35">
      <c r="A4772" s="125" t="s">
        <v>15165</v>
      </c>
      <c r="B4772" s="125" t="s">
        <v>15264</v>
      </c>
      <c r="C4772" s="125" t="s">
        <v>15265</v>
      </c>
      <c r="D4772" s="126" t="s">
        <v>15266</v>
      </c>
      <c r="E4772" s="127">
        <v>43837</v>
      </c>
      <c r="F4772" s="127">
        <v>43868</v>
      </c>
      <c r="G4772" s="129">
        <v>200000</v>
      </c>
    </row>
    <row r="4773" spans="1:7" x14ac:dyDescent="0.35">
      <c r="A4773" s="125" t="s">
        <v>15165</v>
      </c>
      <c r="B4773" s="125" t="s">
        <v>15267</v>
      </c>
      <c r="C4773" s="125" t="s">
        <v>15268</v>
      </c>
      <c r="D4773" s="126" t="s">
        <v>15269</v>
      </c>
      <c r="E4773" s="127">
        <v>44098</v>
      </c>
      <c r="F4773" s="127">
        <v>44128</v>
      </c>
      <c r="G4773" s="129">
        <v>30000</v>
      </c>
    </row>
    <row r="4774" spans="1:7" x14ac:dyDescent="0.35">
      <c r="A4774" s="125" t="s">
        <v>15165</v>
      </c>
      <c r="B4774" s="125" t="s">
        <v>15270</v>
      </c>
      <c r="C4774" s="125" t="s">
        <v>15271</v>
      </c>
      <c r="D4774" s="126" t="s">
        <v>15272</v>
      </c>
      <c r="E4774" s="127">
        <v>43486</v>
      </c>
      <c r="F4774" s="127">
        <v>43486</v>
      </c>
      <c r="G4774" s="129">
        <v>150000</v>
      </c>
    </row>
    <row r="4775" spans="1:7" x14ac:dyDescent="0.35">
      <c r="A4775" s="125" t="s">
        <v>15165</v>
      </c>
      <c r="B4775" s="125" t="s">
        <v>15273</v>
      </c>
      <c r="C4775" s="125" t="s">
        <v>15274</v>
      </c>
      <c r="D4775" s="126" t="s">
        <v>15275</v>
      </c>
      <c r="E4775" s="127">
        <v>43737</v>
      </c>
      <c r="F4775" s="127">
        <v>43767</v>
      </c>
      <c r="G4775" s="129">
        <v>2500000</v>
      </c>
    </row>
    <row r="4776" spans="1:7" x14ac:dyDescent="0.35">
      <c r="A4776" s="125" t="s">
        <v>15165</v>
      </c>
      <c r="B4776" s="125" t="s">
        <v>15276</v>
      </c>
      <c r="C4776" s="125" t="s">
        <v>15277</v>
      </c>
      <c r="D4776" s="126" t="s">
        <v>15278</v>
      </c>
      <c r="E4776" s="127">
        <v>42937</v>
      </c>
      <c r="F4776" s="127">
        <v>42964</v>
      </c>
      <c r="G4776" s="129">
        <v>8700</v>
      </c>
    </row>
    <row r="4777" spans="1:7" x14ac:dyDescent="0.35">
      <c r="A4777" s="125" t="s">
        <v>15165</v>
      </c>
      <c r="B4777" s="125" t="s">
        <v>15279</v>
      </c>
      <c r="C4777" s="125" t="s">
        <v>15280</v>
      </c>
      <c r="D4777" s="126" t="s">
        <v>15281</v>
      </c>
      <c r="E4777" s="127">
        <v>42913</v>
      </c>
      <c r="F4777" s="127">
        <v>42943</v>
      </c>
      <c r="G4777" s="129">
        <v>229046</v>
      </c>
    </row>
    <row r="4778" spans="1:7" x14ac:dyDescent="0.35">
      <c r="A4778" s="125" t="s">
        <v>15165</v>
      </c>
      <c r="B4778" s="125" t="s">
        <v>15282</v>
      </c>
      <c r="C4778" s="125" t="s">
        <v>15283</v>
      </c>
      <c r="D4778" s="126" t="s">
        <v>15284</v>
      </c>
      <c r="E4778" s="127">
        <v>43791</v>
      </c>
      <c r="F4778" s="127">
        <v>43821</v>
      </c>
      <c r="G4778" s="129">
        <v>300000</v>
      </c>
    </row>
    <row r="4779" spans="1:7" x14ac:dyDescent="0.35">
      <c r="A4779" s="125" t="s">
        <v>15165</v>
      </c>
      <c r="B4779" s="125" t="s">
        <v>15285</v>
      </c>
      <c r="C4779" s="125" t="s">
        <v>15286</v>
      </c>
      <c r="D4779" s="126" t="s">
        <v>15287</v>
      </c>
      <c r="E4779" s="127">
        <v>43601</v>
      </c>
      <c r="F4779" s="127">
        <v>43602</v>
      </c>
      <c r="G4779" s="129">
        <v>50000</v>
      </c>
    </row>
    <row r="4780" spans="1:7" x14ac:dyDescent="0.35">
      <c r="A4780" s="125" t="s">
        <v>15165</v>
      </c>
      <c r="B4780" s="125" t="s">
        <v>15288</v>
      </c>
      <c r="C4780" s="125" t="s">
        <v>15289</v>
      </c>
      <c r="D4780" s="126" t="s">
        <v>15290</v>
      </c>
      <c r="E4780" s="127">
        <v>42522</v>
      </c>
      <c r="F4780" s="127">
        <v>42527</v>
      </c>
      <c r="G4780" s="129">
        <v>56610</v>
      </c>
    </row>
    <row r="4781" spans="1:7" x14ac:dyDescent="0.35">
      <c r="A4781" s="125" t="s">
        <v>15165</v>
      </c>
      <c r="B4781" s="125" t="s">
        <v>15291</v>
      </c>
      <c r="C4781" s="125" t="s">
        <v>15292</v>
      </c>
      <c r="D4781" s="126" t="s">
        <v>15293</v>
      </c>
      <c r="E4781" s="127">
        <v>44256</v>
      </c>
      <c r="F4781" s="127">
        <v>44256</v>
      </c>
      <c r="G4781" s="129">
        <v>1500000</v>
      </c>
    </row>
    <row r="4782" spans="1:7" x14ac:dyDescent="0.35">
      <c r="A4782" s="125" t="s">
        <v>15165</v>
      </c>
      <c r="B4782" s="125" t="s">
        <v>15294</v>
      </c>
      <c r="C4782" s="125" t="s">
        <v>15295</v>
      </c>
      <c r="D4782" s="126" t="s">
        <v>15296</v>
      </c>
      <c r="E4782" s="127">
        <v>42559</v>
      </c>
      <c r="F4782" s="127">
        <v>42564</v>
      </c>
      <c r="G4782" s="129">
        <v>249750</v>
      </c>
    </row>
    <row r="4783" spans="1:7" x14ac:dyDescent="0.35">
      <c r="A4783" s="125" t="s">
        <v>15165</v>
      </c>
      <c r="B4783" s="125" t="s">
        <v>15297</v>
      </c>
      <c r="C4783" s="125" t="s">
        <v>15298</v>
      </c>
      <c r="D4783" s="126" t="s">
        <v>15299</v>
      </c>
      <c r="E4783" s="127">
        <v>43327</v>
      </c>
      <c r="F4783" s="127">
        <v>43358</v>
      </c>
      <c r="G4783" s="129">
        <v>24094</v>
      </c>
    </row>
    <row r="4784" spans="1:7" x14ac:dyDescent="0.35">
      <c r="A4784" s="125" t="s">
        <v>15165</v>
      </c>
      <c r="B4784" s="125" t="s">
        <v>150</v>
      </c>
      <c r="C4784" s="125" t="s">
        <v>151</v>
      </c>
      <c r="D4784" s="126" t="s">
        <v>15300</v>
      </c>
      <c r="E4784" s="127">
        <v>44412</v>
      </c>
      <c r="F4784" s="127">
        <v>44443</v>
      </c>
      <c r="G4784" s="129">
        <v>1750000</v>
      </c>
    </row>
    <row r="4785" spans="1:7" x14ac:dyDescent="0.35">
      <c r="A4785" s="125" t="s">
        <v>15165</v>
      </c>
      <c r="B4785" s="125" t="s">
        <v>15301</v>
      </c>
      <c r="C4785" s="125" t="s">
        <v>15302</v>
      </c>
      <c r="D4785" s="126" t="s">
        <v>15303</v>
      </c>
      <c r="E4785" s="127">
        <v>42698</v>
      </c>
      <c r="F4785" s="127">
        <v>42698</v>
      </c>
      <c r="G4785" s="129">
        <v>1200000</v>
      </c>
    </row>
    <row r="4786" spans="1:7" x14ac:dyDescent="0.35">
      <c r="A4786" s="125" t="s">
        <v>15165</v>
      </c>
      <c r="B4786" s="125" t="s">
        <v>152</v>
      </c>
      <c r="C4786" s="125" t="s">
        <v>153</v>
      </c>
      <c r="D4786" s="126" t="s">
        <v>15304</v>
      </c>
      <c r="E4786" s="127">
        <v>43410</v>
      </c>
      <c r="F4786" s="127">
        <v>43410</v>
      </c>
      <c r="G4786" s="129">
        <v>250000</v>
      </c>
    </row>
    <row r="4787" spans="1:7" x14ac:dyDescent="0.35">
      <c r="A4787" s="125" t="s">
        <v>15165</v>
      </c>
      <c r="B4787" s="125" t="s">
        <v>15305</v>
      </c>
      <c r="C4787" s="125" t="s">
        <v>15306</v>
      </c>
      <c r="D4787" s="126" t="s">
        <v>15307</v>
      </c>
      <c r="E4787" s="127">
        <v>42509</v>
      </c>
      <c r="F4787" s="127">
        <v>42514</v>
      </c>
      <c r="G4787" s="129">
        <v>1205000</v>
      </c>
    </row>
    <row r="4788" spans="1:7" x14ac:dyDescent="0.35">
      <c r="A4788" s="125" t="s">
        <v>15165</v>
      </c>
      <c r="B4788" s="125" t="s">
        <v>15305</v>
      </c>
      <c r="C4788" s="125" t="s">
        <v>15306</v>
      </c>
      <c r="D4788" s="126" t="s">
        <v>15308</v>
      </c>
      <c r="E4788" s="127">
        <v>42650</v>
      </c>
      <c r="F4788" s="127">
        <v>42655</v>
      </c>
      <c r="G4788" s="129">
        <v>1500000</v>
      </c>
    </row>
    <row r="4789" spans="1:7" x14ac:dyDescent="0.35">
      <c r="A4789" s="125" t="s">
        <v>15165</v>
      </c>
      <c r="B4789" s="125" t="s">
        <v>15309</v>
      </c>
      <c r="C4789" s="125" t="s">
        <v>15310</v>
      </c>
      <c r="D4789" s="126" t="s">
        <v>15311</v>
      </c>
      <c r="E4789" s="127">
        <v>43053</v>
      </c>
      <c r="F4789" s="127">
        <v>43053</v>
      </c>
      <c r="G4789" s="129">
        <v>269053</v>
      </c>
    </row>
    <row r="4790" spans="1:7" x14ac:dyDescent="0.35">
      <c r="A4790" s="125" t="s">
        <v>15165</v>
      </c>
      <c r="B4790" s="125" t="s">
        <v>15312</v>
      </c>
      <c r="C4790" s="125" t="s">
        <v>15313</v>
      </c>
      <c r="D4790" s="126" t="s">
        <v>15314</v>
      </c>
      <c r="E4790" s="127">
        <v>43768</v>
      </c>
      <c r="F4790" s="127">
        <v>43799</v>
      </c>
      <c r="G4790" s="129">
        <v>95200</v>
      </c>
    </row>
    <row r="4791" spans="1:7" x14ac:dyDescent="0.35">
      <c r="A4791" s="125" t="s">
        <v>15165</v>
      </c>
      <c r="B4791" s="125" t="s">
        <v>15315</v>
      </c>
      <c r="C4791" s="125" t="s">
        <v>15316</v>
      </c>
      <c r="D4791" s="126" t="s">
        <v>15317</v>
      </c>
      <c r="E4791" s="127">
        <v>43501</v>
      </c>
      <c r="F4791" s="127">
        <v>43529</v>
      </c>
      <c r="G4791" s="129">
        <v>586679</v>
      </c>
    </row>
    <row r="4792" spans="1:7" x14ac:dyDescent="0.35">
      <c r="A4792" s="125" t="s">
        <v>15165</v>
      </c>
      <c r="B4792" s="125" t="s">
        <v>15318</v>
      </c>
      <c r="C4792" s="125" t="s">
        <v>15319</v>
      </c>
      <c r="D4792" s="126" t="s">
        <v>15320</v>
      </c>
      <c r="E4792" s="127">
        <v>44281</v>
      </c>
      <c r="F4792" s="127">
        <v>44312</v>
      </c>
      <c r="G4792" s="129">
        <v>400000</v>
      </c>
    </row>
    <row r="4793" spans="1:7" x14ac:dyDescent="0.35">
      <c r="A4793" s="125" t="s">
        <v>15165</v>
      </c>
      <c r="B4793" s="125" t="s">
        <v>15321</v>
      </c>
      <c r="C4793" s="125" t="s">
        <v>15322</v>
      </c>
      <c r="D4793" s="126" t="s">
        <v>15323</v>
      </c>
      <c r="E4793" s="127">
        <v>43448</v>
      </c>
      <c r="F4793" s="127">
        <v>43448</v>
      </c>
      <c r="G4793" s="129">
        <v>600000</v>
      </c>
    </row>
    <row r="4794" spans="1:7" x14ac:dyDescent="0.35">
      <c r="A4794" s="125" t="s">
        <v>15165</v>
      </c>
      <c r="B4794" s="125" t="s">
        <v>146</v>
      </c>
      <c r="C4794" s="125" t="s">
        <v>147</v>
      </c>
      <c r="D4794" s="126" t="s">
        <v>15324</v>
      </c>
      <c r="E4794" s="127">
        <v>42913</v>
      </c>
      <c r="F4794" s="127">
        <v>42943</v>
      </c>
      <c r="G4794" s="129">
        <v>18800</v>
      </c>
    </row>
    <row r="4795" spans="1:7" x14ac:dyDescent="0.35">
      <c r="A4795" s="125" t="s">
        <v>15165</v>
      </c>
      <c r="B4795" s="125" t="s">
        <v>146</v>
      </c>
      <c r="C4795" s="125" t="s">
        <v>147</v>
      </c>
      <c r="D4795" s="126" t="s">
        <v>15325</v>
      </c>
      <c r="E4795" s="127">
        <v>42913</v>
      </c>
      <c r="F4795" s="127">
        <v>42943</v>
      </c>
      <c r="G4795" s="129">
        <v>8787</v>
      </c>
    </row>
    <row r="4796" spans="1:7" x14ac:dyDescent="0.35">
      <c r="A4796" s="125" t="s">
        <v>15165</v>
      </c>
      <c r="B4796" s="125" t="s">
        <v>146</v>
      </c>
      <c r="C4796" s="125" t="s">
        <v>147</v>
      </c>
      <c r="D4796" s="126" t="s">
        <v>15326</v>
      </c>
      <c r="E4796" s="127">
        <v>42916</v>
      </c>
      <c r="F4796" s="127">
        <v>42946</v>
      </c>
      <c r="G4796" s="129">
        <v>100022</v>
      </c>
    </row>
    <row r="4797" spans="1:7" x14ac:dyDescent="0.35">
      <c r="A4797" s="125" t="s">
        <v>15165</v>
      </c>
      <c r="B4797" s="125" t="s">
        <v>146</v>
      </c>
      <c r="C4797" s="125" t="s">
        <v>147</v>
      </c>
      <c r="D4797" s="126" t="s">
        <v>15327</v>
      </c>
      <c r="E4797" s="127">
        <v>43669</v>
      </c>
      <c r="F4797" s="127">
        <v>43700</v>
      </c>
      <c r="G4797" s="129">
        <v>35305</v>
      </c>
    </row>
    <row r="4798" spans="1:7" x14ac:dyDescent="0.35">
      <c r="A4798" s="125" t="s">
        <v>15165</v>
      </c>
      <c r="B4798" s="125" t="s">
        <v>15328</v>
      </c>
      <c r="C4798" s="125" t="s">
        <v>15329</v>
      </c>
      <c r="D4798" s="126" t="s">
        <v>15330</v>
      </c>
      <c r="E4798" s="127">
        <v>42501</v>
      </c>
      <c r="F4798" s="127">
        <v>42501</v>
      </c>
      <c r="G4798" s="129">
        <v>200000</v>
      </c>
    </row>
    <row r="4799" spans="1:7" x14ac:dyDescent="0.35">
      <c r="A4799" s="125" t="s">
        <v>15165</v>
      </c>
      <c r="B4799" s="125" t="s">
        <v>15331</v>
      </c>
      <c r="C4799" s="125" t="s">
        <v>15332</v>
      </c>
      <c r="D4799" s="126" t="s">
        <v>15333</v>
      </c>
      <c r="E4799" s="127">
        <v>43508</v>
      </c>
      <c r="F4799" s="127">
        <v>43508</v>
      </c>
      <c r="G4799" s="129">
        <v>100000</v>
      </c>
    </row>
    <row r="4800" spans="1:7" x14ac:dyDescent="0.35">
      <c r="A4800" s="125" t="s">
        <v>15165</v>
      </c>
      <c r="B4800" s="125" t="s">
        <v>15334</v>
      </c>
      <c r="C4800" s="125" t="s">
        <v>15335</v>
      </c>
      <c r="D4800" s="126" t="s">
        <v>15336</v>
      </c>
      <c r="E4800" s="127">
        <v>43382</v>
      </c>
      <c r="F4800" s="127">
        <v>43382</v>
      </c>
      <c r="G4800" s="129">
        <v>200000</v>
      </c>
    </row>
    <row r="4801" spans="1:7" x14ac:dyDescent="0.35">
      <c r="A4801" s="125" t="s">
        <v>15165</v>
      </c>
      <c r="B4801" s="125" t="s">
        <v>15337</v>
      </c>
      <c r="C4801" s="125" t="s">
        <v>15338</v>
      </c>
      <c r="D4801" s="126" t="s">
        <v>15339</v>
      </c>
      <c r="E4801" s="127">
        <v>44287</v>
      </c>
      <c r="F4801" s="127">
        <v>44287</v>
      </c>
      <c r="G4801" s="129">
        <v>42250</v>
      </c>
    </row>
    <row r="4802" spans="1:7" x14ac:dyDescent="0.35">
      <c r="A4802" s="125" t="s">
        <v>15165</v>
      </c>
      <c r="B4802" s="125" t="s">
        <v>15340</v>
      </c>
      <c r="C4802" s="125" t="s">
        <v>15341</v>
      </c>
      <c r="D4802" s="126" t="s">
        <v>15342</v>
      </c>
      <c r="E4802" s="127">
        <v>44412</v>
      </c>
      <c r="F4802" s="127">
        <v>44412</v>
      </c>
      <c r="G4802" s="129">
        <v>2000000</v>
      </c>
    </row>
    <row r="4803" spans="1:7" x14ac:dyDescent="0.35">
      <c r="A4803" s="125" t="s">
        <v>15165</v>
      </c>
      <c r="B4803" s="125" t="s">
        <v>15343</v>
      </c>
      <c r="C4803" s="125" t="s">
        <v>15344</v>
      </c>
      <c r="D4803" s="126" t="s">
        <v>15345</v>
      </c>
      <c r="E4803" s="127">
        <v>44421</v>
      </c>
      <c r="F4803" s="127">
        <v>44452</v>
      </c>
      <c r="G4803" s="129">
        <v>5000</v>
      </c>
    </row>
    <row r="4804" spans="1:7" x14ac:dyDescent="0.35">
      <c r="A4804" s="125" t="s">
        <v>15165</v>
      </c>
      <c r="B4804" s="125" t="s">
        <v>154</v>
      </c>
      <c r="C4804" s="125" t="s">
        <v>155</v>
      </c>
      <c r="D4804" s="126" t="s">
        <v>15346</v>
      </c>
      <c r="E4804" s="127">
        <v>43039</v>
      </c>
      <c r="F4804" s="127">
        <v>43073</v>
      </c>
      <c r="G4804" s="129">
        <v>3756.48</v>
      </c>
    </row>
    <row r="4805" spans="1:7" x14ac:dyDescent="0.35">
      <c r="A4805" s="125" t="s">
        <v>15165</v>
      </c>
      <c r="B4805" s="125" t="s">
        <v>154</v>
      </c>
      <c r="C4805" s="125" t="s">
        <v>155</v>
      </c>
      <c r="D4805" s="126" t="s">
        <v>15347</v>
      </c>
      <c r="E4805" s="127">
        <v>43581</v>
      </c>
      <c r="F4805" s="127">
        <v>43581</v>
      </c>
      <c r="G4805" s="129">
        <v>46934</v>
      </c>
    </row>
    <row r="4806" spans="1:7" x14ac:dyDescent="0.35">
      <c r="A4806" s="125" t="s">
        <v>15165</v>
      </c>
      <c r="B4806" s="125" t="s">
        <v>15348</v>
      </c>
      <c r="C4806" s="125" t="s">
        <v>15349</v>
      </c>
      <c r="D4806" s="126" t="s">
        <v>15350</v>
      </c>
      <c r="E4806" s="127">
        <v>43866</v>
      </c>
      <c r="F4806" s="127">
        <v>43867</v>
      </c>
      <c r="G4806" s="129">
        <v>426380</v>
      </c>
    </row>
    <row r="4807" spans="1:7" x14ac:dyDescent="0.35">
      <c r="A4807" s="125" t="s">
        <v>15165</v>
      </c>
      <c r="B4807" s="125" t="s">
        <v>15348</v>
      </c>
      <c r="C4807" s="125" t="s">
        <v>15349</v>
      </c>
      <c r="D4807" s="126" t="s">
        <v>15351</v>
      </c>
      <c r="E4807" s="127">
        <v>43880</v>
      </c>
      <c r="F4807" s="127">
        <v>43881</v>
      </c>
      <c r="G4807" s="129">
        <v>155600</v>
      </c>
    </row>
    <row r="4808" spans="1:7" x14ac:dyDescent="0.35">
      <c r="A4808" s="125" t="s">
        <v>15165</v>
      </c>
      <c r="B4808" s="125" t="s">
        <v>15348</v>
      </c>
      <c r="C4808" s="125" t="s">
        <v>15349</v>
      </c>
      <c r="D4808" s="126" t="s">
        <v>15352</v>
      </c>
      <c r="E4808" s="127">
        <v>44023</v>
      </c>
      <c r="F4808" s="127">
        <v>44024</v>
      </c>
      <c r="G4808" s="129">
        <v>90605</v>
      </c>
    </row>
    <row r="4809" spans="1:7" x14ac:dyDescent="0.35">
      <c r="A4809" s="125" t="s">
        <v>15165</v>
      </c>
      <c r="B4809" s="125" t="s">
        <v>15348</v>
      </c>
      <c r="C4809" s="125" t="s">
        <v>15349</v>
      </c>
      <c r="D4809" s="126" t="s">
        <v>15353</v>
      </c>
      <c r="E4809" s="127">
        <v>44075</v>
      </c>
      <c r="F4809" s="127">
        <v>44076</v>
      </c>
      <c r="G4809" s="129">
        <v>35890</v>
      </c>
    </row>
    <row r="4810" spans="1:7" x14ac:dyDescent="0.35">
      <c r="A4810" s="125" t="s">
        <v>15165</v>
      </c>
      <c r="B4810" s="125" t="s">
        <v>15348</v>
      </c>
      <c r="C4810" s="125" t="s">
        <v>15349</v>
      </c>
      <c r="D4810" s="126" t="s">
        <v>15354</v>
      </c>
      <c r="E4810" s="127">
        <v>44075</v>
      </c>
      <c r="F4810" s="127">
        <v>44076</v>
      </c>
      <c r="G4810" s="129">
        <v>792300</v>
      </c>
    </row>
    <row r="4811" spans="1:7" x14ac:dyDescent="0.35">
      <c r="A4811" s="125" t="s">
        <v>15165</v>
      </c>
      <c r="B4811" s="125" t="s">
        <v>15348</v>
      </c>
      <c r="C4811" s="125" t="s">
        <v>15349</v>
      </c>
      <c r="D4811" s="126" t="s">
        <v>15355</v>
      </c>
      <c r="E4811" s="127">
        <v>44093</v>
      </c>
      <c r="F4811" s="127">
        <v>44094</v>
      </c>
      <c r="G4811" s="129">
        <v>231450</v>
      </c>
    </row>
    <row r="4812" spans="1:7" x14ac:dyDescent="0.35">
      <c r="A4812" s="125" t="s">
        <v>15165</v>
      </c>
      <c r="B4812" s="125" t="s">
        <v>15348</v>
      </c>
      <c r="C4812" s="125" t="s">
        <v>15349</v>
      </c>
      <c r="D4812" s="126" t="s">
        <v>15356</v>
      </c>
      <c r="E4812" s="127">
        <v>44105</v>
      </c>
      <c r="F4812" s="127">
        <v>44106</v>
      </c>
      <c r="G4812" s="129">
        <v>751070</v>
      </c>
    </row>
    <row r="4813" spans="1:7" x14ac:dyDescent="0.35">
      <c r="A4813" s="125" t="s">
        <v>15165</v>
      </c>
      <c r="B4813" s="125" t="s">
        <v>15348</v>
      </c>
      <c r="C4813" s="125" t="s">
        <v>15349</v>
      </c>
      <c r="D4813" s="126" t="s">
        <v>15357</v>
      </c>
      <c r="E4813" s="127">
        <v>44124</v>
      </c>
      <c r="F4813" s="127">
        <v>44125</v>
      </c>
      <c r="G4813" s="129">
        <v>68360</v>
      </c>
    </row>
    <row r="4814" spans="1:7" x14ac:dyDescent="0.35">
      <c r="A4814" s="125" t="s">
        <v>15165</v>
      </c>
      <c r="B4814" s="125" t="s">
        <v>15348</v>
      </c>
      <c r="C4814" s="125" t="s">
        <v>15349</v>
      </c>
      <c r="D4814" s="126" t="s">
        <v>15358</v>
      </c>
      <c r="E4814" s="127">
        <v>44145</v>
      </c>
      <c r="F4814" s="127">
        <v>44146</v>
      </c>
      <c r="G4814" s="129">
        <v>12490</v>
      </c>
    </row>
    <row r="4815" spans="1:7" x14ac:dyDescent="0.35">
      <c r="A4815" s="125" t="s">
        <v>15165</v>
      </c>
      <c r="B4815" s="125" t="s">
        <v>15359</v>
      </c>
      <c r="C4815" s="125" t="s">
        <v>15360</v>
      </c>
      <c r="D4815" s="126" t="s">
        <v>15361</v>
      </c>
      <c r="E4815" s="127">
        <v>44133</v>
      </c>
      <c r="F4815" s="127">
        <v>44133</v>
      </c>
      <c r="G4815" s="129">
        <v>226576</v>
      </c>
    </row>
    <row r="4816" spans="1:7" x14ac:dyDescent="0.35">
      <c r="A4816" s="125" t="s">
        <v>15165</v>
      </c>
      <c r="B4816" s="125" t="s">
        <v>15362</v>
      </c>
      <c r="C4816" s="125" t="s">
        <v>15363</v>
      </c>
      <c r="D4816" s="126" t="s">
        <v>15364</v>
      </c>
      <c r="E4816" s="127">
        <v>42845</v>
      </c>
      <c r="F4816" s="127">
        <v>42845</v>
      </c>
      <c r="G4816" s="129">
        <v>169325</v>
      </c>
    </row>
    <row r="4817" spans="1:7" x14ac:dyDescent="0.35">
      <c r="A4817" s="125" t="s">
        <v>15165</v>
      </c>
      <c r="B4817" s="125" t="s">
        <v>15365</v>
      </c>
      <c r="C4817" s="125" t="s">
        <v>15366</v>
      </c>
      <c r="D4817" s="126" t="s">
        <v>15367</v>
      </c>
      <c r="E4817" s="127">
        <v>42893</v>
      </c>
      <c r="F4817" s="127">
        <v>42923</v>
      </c>
      <c r="G4817" s="129">
        <v>11800</v>
      </c>
    </row>
    <row r="4818" spans="1:7" x14ac:dyDescent="0.35">
      <c r="A4818" s="125" t="s">
        <v>15165</v>
      </c>
      <c r="B4818" s="125" t="s">
        <v>156</v>
      </c>
      <c r="C4818" s="125" t="s">
        <v>157</v>
      </c>
      <c r="D4818" s="126" t="s">
        <v>15368</v>
      </c>
      <c r="E4818" s="127">
        <v>44426</v>
      </c>
      <c r="F4818" s="127">
        <v>44426</v>
      </c>
      <c r="G4818" s="129">
        <v>250000</v>
      </c>
    </row>
    <row r="4819" spans="1:7" x14ac:dyDescent="0.35">
      <c r="A4819" s="125" t="s">
        <v>15165</v>
      </c>
      <c r="B4819" s="125" t="s">
        <v>15369</v>
      </c>
      <c r="C4819" s="125" t="s">
        <v>15370</v>
      </c>
      <c r="D4819" s="126" t="s">
        <v>15371</v>
      </c>
      <c r="E4819" s="127">
        <v>42334</v>
      </c>
      <c r="F4819" s="127">
        <v>42334</v>
      </c>
      <c r="G4819" s="129">
        <v>92000</v>
      </c>
    </row>
    <row r="4820" spans="1:7" x14ac:dyDescent="0.35">
      <c r="A4820" s="125" t="s">
        <v>15165</v>
      </c>
      <c r="B4820" s="125" t="s">
        <v>158</v>
      </c>
      <c r="C4820" s="125" t="s">
        <v>159</v>
      </c>
      <c r="D4820" s="126" t="s">
        <v>15372</v>
      </c>
      <c r="E4820" s="127">
        <v>43621</v>
      </c>
      <c r="F4820" s="127">
        <v>43651</v>
      </c>
      <c r="G4820" s="129">
        <v>1949681</v>
      </c>
    </row>
    <row r="4821" spans="1:7" x14ac:dyDescent="0.35">
      <c r="A4821" s="125" t="s">
        <v>15165</v>
      </c>
      <c r="B4821" s="125" t="s">
        <v>158</v>
      </c>
      <c r="C4821" s="125" t="s">
        <v>159</v>
      </c>
      <c r="D4821" s="126" t="s">
        <v>15373</v>
      </c>
      <c r="E4821" s="127">
        <v>43669</v>
      </c>
      <c r="F4821" s="127">
        <v>43669</v>
      </c>
      <c r="G4821" s="129">
        <v>302833</v>
      </c>
    </row>
    <row r="4822" spans="1:7" x14ac:dyDescent="0.35">
      <c r="A4822" s="125" t="s">
        <v>15165</v>
      </c>
      <c r="B4822" s="125" t="s">
        <v>158</v>
      </c>
      <c r="C4822" s="125" t="s">
        <v>159</v>
      </c>
      <c r="D4822" s="126" t="s">
        <v>15374</v>
      </c>
      <c r="E4822" s="127">
        <v>43741</v>
      </c>
      <c r="F4822" s="127">
        <v>43772</v>
      </c>
      <c r="G4822" s="129">
        <v>165903</v>
      </c>
    </row>
    <row r="4823" spans="1:7" x14ac:dyDescent="0.35">
      <c r="A4823" s="125" t="s">
        <v>15165</v>
      </c>
      <c r="B4823" s="125" t="s">
        <v>158</v>
      </c>
      <c r="C4823" s="125" t="s">
        <v>159</v>
      </c>
      <c r="D4823" s="126" t="s">
        <v>15375</v>
      </c>
      <c r="E4823" s="127">
        <v>43768</v>
      </c>
      <c r="F4823" s="127">
        <v>43799</v>
      </c>
      <c r="G4823" s="129">
        <v>317851</v>
      </c>
    </row>
    <row r="4824" spans="1:7" x14ac:dyDescent="0.35">
      <c r="A4824" s="125" t="s">
        <v>15165</v>
      </c>
      <c r="B4824" s="125" t="s">
        <v>158</v>
      </c>
      <c r="C4824" s="125" t="s">
        <v>159</v>
      </c>
      <c r="D4824" s="126" t="s">
        <v>15376</v>
      </c>
      <c r="E4824" s="127">
        <v>43843</v>
      </c>
      <c r="F4824" s="127">
        <v>43874</v>
      </c>
      <c r="G4824" s="129">
        <v>3622847</v>
      </c>
    </row>
    <row r="4825" spans="1:7" x14ac:dyDescent="0.35">
      <c r="A4825" s="125" t="s">
        <v>15165</v>
      </c>
      <c r="B4825" s="125" t="s">
        <v>15377</v>
      </c>
      <c r="C4825" s="125" t="s">
        <v>15378</v>
      </c>
      <c r="D4825" s="126" t="s">
        <v>15379</v>
      </c>
      <c r="E4825" s="127">
        <v>43704</v>
      </c>
      <c r="F4825" s="127">
        <v>43704</v>
      </c>
      <c r="G4825" s="129">
        <v>1537348</v>
      </c>
    </row>
    <row r="4826" spans="1:7" x14ac:dyDescent="0.35">
      <c r="A4826" s="125" t="s">
        <v>15165</v>
      </c>
      <c r="B4826" s="125" t="s">
        <v>160</v>
      </c>
      <c r="C4826" s="125" t="s">
        <v>161</v>
      </c>
      <c r="D4826" s="126" t="s">
        <v>15380</v>
      </c>
      <c r="E4826" s="127">
        <v>43623</v>
      </c>
      <c r="F4826" s="127">
        <v>43623</v>
      </c>
      <c r="G4826" s="129">
        <v>50986000</v>
      </c>
    </row>
    <row r="4827" spans="1:7" x14ac:dyDescent="0.35">
      <c r="A4827" s="125" t="s">
        <v>15165</v>
      </c>
      <c r="B4827" s="125" t="s">
        <v>162</v>
      </c>
      <c r="C4827" s="125" t="s">
        <v>163</v>
      </c>
      <c r="D4827" s="126" t="s">
        <v>15381</v>
      </c>
      <c r="E4827" s="127">
        <v>43336</v>
      </c>
      <c r="F4827" s="127">
        <v>43336</v>
      </c>
      <c r="G4827" s="129">
        <v>2673700</v>
      </c>
    </row>
    <row r="4828" spans="1:7" x14ac:dyDescent="0.35">
      <c r="A4828" s="125" t="s">
        <v>15165</v>
      </c>
      <c r="B4828" s="125" t="s">
        <v>162</v>
      </c>
      <c r="C4828" s="125" t="s">
        <v>163</v>
      </c>
      <c r="D4828" s="126" t="s">
        <v>15382</v>
      </c>
      <c r="E4828" s="127">
        <v>43467</v>
      </c>
      <c r="F4828" s="127">
        <v>43467</v>
      </c>
      <c r="G4828" s="129">
        <v>927250</v>
      </c>
    </row>
    <row r="4829" spans="1:7" x14ac:dyDescent="0.35">
      <c r="A4829" s="125" t="s">
        <v>15165</v>
      </c>
      <c r="B4829" s="125" t="s">
        <v>162</v>
      </c>
      <c r="C4829" s="125" t="s">
        <v>163</v>
      </c>
      <c r="D4829" s="126" t="s">
        <v>15383</v>
      </c>
      <c r="E4829" s="127">
        <v>43467</v>
      </c>
      <c r="F4829" s="127">
        <v>43467</v>
      </c>
      <c r="G4829" s="129">
        <v>2026580</v>
      </c>
    </row>
    <row r="4830" spans="1:7" x14ac:dyDescent="0.35">
      <c r="A4830" s="125" t="s">
        <v>15165</v>
      </c>
      <c r="B4830" s="125" t="s">
        <v>15384</v>
      </c>
      <c r="C4830" s="125" t="s">
        <v>15385</v>
      </c>
      <c r="D4830" s="126" t="s">
        <v>15386</v>
      </c>
      <c r="E4830" s="127">
        <v>43901</v>
      </c>
      <c r="F4830" s="127">
        <v>43932</v>
      </c>
      <c r="G4830" s="129">
        <v>50000</v>
      </c>
    </row>
    <row r="4831" spans="1:7" x14ac:dyDescent="0.35">
      <c r="A4831" s="125" t="s">
        <v>15165</v>
      </c>
      <c r="B4831" s="125" t="s">
        <v>15387</v>
      </c>
      <c r="C4831" s="125" t="s">
        <v>15388</v>
      </c>
      <c r="D4831" s="126" t="s">
        <v>15389</v>
      </c>
      <c r="E4831" s="127">
        <v>43616</v>
      </c>
      <c r="F4831" s="127">
        <v>43618</v>
      </c>
      <c r="G4831" s="129">
        <v>439926</v>
      </c>
    </row>
    <row r="4832" spans="1:7" x14ac:dyDescent="0.35">
      <c r="A4832" s="125" t="s">
        <v>15165</v>
      </c>
      <c r="B4832" s="125" t="s">
        <v>164</v>
      </c>
      <c r="C4832" s="125" t="s">
        <v>165</v>
      </c>
      <c r="D4832" s="126" t="s">
        <v>15390</v>
      </c>
      <c r="E4832" s="127">
        <v>43258</v>
      </c>
      <c r="F4832" s="127">
        <v>43259</v>
      </c>
      <c r="G4832" s="129">
        <v>40492</v>
      </c>
    </row>
    <row r="4833" spans="1:7" x14ac:dyDescent="0.35">
      <c r="A4833" s="125" t="s">
        <v>15165</v>
      </c>
      <c r="B4833" s="125" t="s">
        <v>166</v>
      </c>
      <c r="C4833" s="125" t="s">
        <v>167</v>
      </c>
      <c r="D4833" s="126" t="s">
        <v>15391</v>
      </c>
      <c r="E4833" s="127">
        <v>43389</v>
      </c>
      <c r="F4833" s="127">
        <v>43389</v>
      </c>
      <c r="G4833" s="129">
        <v>1058322</v>
      </c>
    </row>
    <row r="4834" spans="1:7" x14ac:dyDescent="0.35">
      <c r="A4834" s="125" t="s">
        <v>15165</v>
      </c>
      <c r="B4834" s="125" t="s">
        <v>15392</v>
      </c>
      <c r="C4834" s="125" t="s">
        <v>15393</v>
      </c>
      <c r="D4834" s="126" t="s">
        <v>15394</v>
      </c>
      <c r="E4834" s="127">
        <v>43369</v>
      </c>
      <c r="F4834" s="127">
        <v>43369</v>
      </c>
      <c r="G4834" s="129">
        <v>60000</v>
      </c>
    </row>
    <row r="4835" spans="1:7" x14ac:dyDescent="0.35">
      <c r="A4835" s="125" t="s">
        <v>15165</v>
      </c>
      <c r="B4835" s="125" t="s">
        <v>15395</v>
      </c>
      <c r="C4835" s="125" t="s">
        <v>15396</v>
      </c>
      <c r="D4835" s="126" t="s">
        <v>15397</v>
      </c>
      <c r="E4835" s="127">
        <v>43802</v>
      </c>
      <c r="F4835" s="127">
        <v>43833</v>
      </c>
      <c r="G4835" s="129">
        <v>685440</v>
      </c>
    </row>
    <row r="4836" spans="1:7" x14ac:dyDescent="0.35">
      <c r="A4836" s="125" t="s">
        <v>15165</v>
      </c>
      <c r="B4836" s="125" t="s">
        <v>15398</v>
      </c>
      <c r="C4836" s="125" t="s">
        <v>15399</v>
      </c>
      <c r="D4836" s="126" t="s">
        <v>15400</v>
      </c>
      <c r="E4836" s="127">
        <v>42482</v>
      </c>
      <c r="F4836" s="127">
        <v>42487</v>
      </c>
      <c r="G4836" s="129">
        <v>46250</v>
      </c>
    </row>
    <row r="4837" spans="1:7" x14ac:dyDescent="0.35">
      <c r="A4837" s="125" t="s">
        <v>15165</v>
      </c>
      <c r="B4837" s="125" t="s">
        <v>15401</v>
      </c>
      <c r="C4837" s="125" t="s">
        <v>15402</v>
      </c>
      <c r="D4837" s="126" t="s">
        <v>15403</v>
      </c>
      <c r="E4837" s="127">
        <v>44075</v>
      </c>
      <c r="F4837" s="127">
        <v>44105</v>
      </c>
      <c r="G4837" s="129">
        <v>500000</v>
      </c>
    </row>
    <row r="4838" spans="1:7" x14ac:dyDescent="0.35">
      <c r="A4838" s="125" t="s">
        <v>15165</v>
      </c>
      <c r="B4838" s="125" t="s">
        <v>15404</v>
      </c>
      <c r="C4838" s="125" t="s">
        <v>15405</v>
      </c>
      <c r="D4838" s="126" t="s">
        <v>15406</v>
      </c>
      <c r="E4838" s="127">
        <v>43425</v>
      </c>
      <c r="F4838" s="127">
        <v>43425</v>
      </c>
      <c r="G4838" s="129">
        <v>25000</v>
      </c>
    </row>
    <row r="4839" spans="1:7" x14ac:dyDescent="0.35">
      <c r="A4839" s="125" t="s">
        <v>15165</v>
      </c>
      <c r="B4839" s="125" t="s">
        <v>15407</v>
      </c>
      <c r="C4839" s="125" t="s">
        <v>15408</v>
      </c>
      <c r="D4839" s="126" t="s">
        <v>15409</v>
      </c>
      <c r="E4839" s="127">
        <v>42402</v>
      </c>
      <c r="F4839" s="127">
        <v>42402</v>
      </c>
      <c r="G4839" s="129">
        <v>1072871</v>
      </c>
    </row>
    <row r="4840" spans="1:7" x14ac:dyDescent="0.35">
      <c r="A4840" s="125" t="s">
        <v>15165</v>
      </c>
      <c r="B4840" s="125" t="s">
        <v>15410</v>
      </c>
      <c r="C4840" s="125" t="s">
        <v>15411</v>
      </c>
      <c r="D4840" s="126" t="s">
        <v>15412</v>
      </c>
      <c r="E4840" s="127">
        <v>44414</v>
      </c>
      <c r="F4840" s="127">
        <v>44414</v>
      </c>
      <c r="G4840" s="129">
        <v>1000000</v>
      </c>
    </row>
    <row r="4841" spans="1:7" x14ac:dyDescent="0.35">
      <c r="A4841" s="125" t="s">
        <v>15165</v>
      </c>
      <c r="B4841" s="125" t="s">
        <v>15413</v>
      </c>
      <c r="C4841" s="125" t="s">
        <v>15414</v>
      </c>
      <c r="D4841" s="126" t="s">
        <v>15415</v>
      </c>
      <c r="E4841" s="127">
        <v>44228</v>
      </c>
      <c r="F4841" s="127">
        <v>44228</v>
      </c>
      <c r="G4841" s="129">
        <v>350000</v>
      </c>
    </row>
    <row r="4842" spans="1:7" x14ac:dyDescent="0.35">
      <c r="A4842" s="125" t="s">
        <v>15165</v>
      </c>
      <c r="B4842" s="125" t="s">
        <v>15416</v>
      </c>
      <c r="C4842" s="125" t="s">
        <v>15417</v>
      </c>
      <c r="D4842" s="126" t="s">
        <v>15418</v>
      </c>
      <c r="E4842" s="127">
        <v>43551</v>
      </c>
      <c r="F4842" s="127">
        <v>43582</v>
      </c>
      <c r="G4842" s="129">
        <v>100000</v>
      </c>
    </row>
    <row r="4843" spans="1:7" x14ac:dyDescent="0.35">
      <c r="A4843" s="125" t="s">
        <v>15165</v>
      </c>
      <c r="B4843" s="125" t="s">
        <v>15419</v>
      </c>
      <c r="C4843" s="125" t="s">
        <v>15420</v>
      </c>
      <c r="D4843" s="126" t="s">
        <v>15421</v>
      </c>
      <c r="E4843" s="127">
        <v>44342</v>
      </c>
      <c r="F4843" s="127">
        <v>44373</v>
      </c>
      <c r="G4843" s="129">
        <v>22341</v>
      </c>
    </row>
    <row r="4844" spans="1:7" x14ac:dyDescent="0.35">
      <c r="A4844" s="125" t="s">
        <v>15165</v>
      </c>
      <c r="B4844" s="125" t="s">
        <v>15422</v>
      </c>
      <c r="C4844" s="125" t="s">
        <v>15423</v>
      </c>
      <c r="D4844" s="126" t="s">
        <v>15424</v>
      </c>
      <c r="E4844" s="127">
        <v>43368</v>
      </c>
      <c r="F4844" s="127">
        <v>43368</v>
      </c>
      <c r="G4844" s="129">
        <v>1500000</v>
      </c>
    </row>
    <row r="4845" spans="1:7" x14ac:dyDescent="0.35">
      <c r="A4845" s="125" t="s">
        <v>15165</v>
      </c>
      <c r="B4845" s="125" t="s">
        <v>15425</v>
      </c>
      <c r="C4845" s="125" t="s">
        <v>15426</v>
      </c>
      <c r="D4845" s="126" t="s">
        <v>15427</v>
      </c>
      <c r="E4845" s="127">
        <v>42489</v>
      </c>
      <c r="F4845" s="127">
        <v>42494</v>
      </c>
      <c r="G4845" s="129">
        <v>249750</v>
      </c>
    </row>
    <row r="4846" spans="1:7" x14ac:dyDescent="0.35">
      <c r="A4846" s="125" t="s">
        <v>15165</v>
      </c>
      <c r="B4846" s="125" t="s">
        <v>15428</v>
      </c>
      <c r="C4846" s="125" t="s">
        <v>15429</v>
      </c>
      <c r="D4846" s="126" t="s">
        <v>15430</v>
      </c>
      <c r="E4846" s="127">
        <v>42530</v>
      </c>
      <c r="F4846" s="127">
        <v>42535</v>
      </c>
      <c r="G4846" s="129">
        <v>24500</v>
      </c>
    </row>
    <row r="4847" spans="1:7" x14ac:dyDescent="0.35">
      <c r="A4847" s="125" t="s">
        <v>15165</v>
      </c>
      <c r="B4847" s="125" t="s">
        <v>15428</v>
      </c>
      <c r="C4847" s="125" t="s">
        <v>15429</v>
      </c>
      <c r="D4847" s="126" t="s">
        <v>15431</v>
      </c>
      <c r="E4847" s="127">
        <v>42671</v>
      </c>
      <c r="F4847" s="127">
        <v>42677</v>
      </c>
      <c r="G4847" s="129">
        <v>46250</v>
      </c>
    </row>
    <row r="4848" spans="1:7" x14ac:dyDescent="0.35">
      <c r="A4848" s="125" t="s">
        <v>15165</v>
      </c>
      <c r="B4848" s="125" t="s">
        <v>15432</v>
      </c>
      <c r="C4848" s="125" t="s">
        <v>15433</v>
      </c>
      <c r="D4848" s="126" t="s">
        <v>15434</v>
      </c>
      <c r="E4848" s="127">
        <v>43633</v>
      </c>
      <c r="F4848" s="127">
        <v>43663</v>
      </c>
      <c r="G4848" s="129">
        <v>10000</v>
      </c>
    </row>
    <row r="4849" spans="1:7" x14ac:dyDescent="0.35">
      <c r="A4849" s="125" t="s">
        <v>15165</v>
      </c>
      <c r="B4849" s="125" t="s">
        <v>15435</v>
      </c>
      <c r="C4849" s="125" t="s">
        <v>15436</v>
      </c>
      <c r="D4849" s="126" t="s">
        <v>15437</v>
      </c>
      <c r="E4849" s="127">
        <v>43435</v>
      </c>
      <c r="F4849" s="127">
        <v>43435</v>
      </c>
      <c r="G4849" s="129">
        <v>13550</v>
      </c>
    </row>
    <row r="4850" spans="1:7" x14ac:dyDescent="0.35">
      <c r="A4850" s="125" t="s">
        <v>15165</v>
      </c>
      <c r="B4850" s="125" t="s">
        <v>15438</v>
      </c>
      <c r="C4850" s="125" t="s">
        <v>15439</v>
      </c>
      <c r="D4850" s="126" t="s">
        <v>15440</v>
      </c>
      <c r="E4850" s="127">
        <v>44077</v>
      </c>
      <c r="F4850" s="127">
        <v>44077</v>
      </c>
      <c r="G4850" s="129">
        <v>1500000</v>
      </c>
    </row>
    <row r="4851" spans="1:7" x14ac:dyDescent="0.35">
      <c r="A4851" s="125" t="s">
        <v>15165</v>
      </c>
      <c r="B4851" s="125" t="s">
        <v>15441</v>
      </c>
      <c r="C4851" s="125" t="s">
        <v>15442</v>
      </c>
      <c r="D4851" s="126" t="s">
        <v>15443</v>
      </c>
      <c r="E4851" s="127">
        <v>43811</v>
      </c>
      <c r="F4851" s="127">
        <v>43842</v>
      </c>
      <c r="G4851" s="129">
        <v>763241</v>
      </c>
    </row>
    <row r="4852" spans="1:7" x14ac:dyDescent="0.35">
      <c r="A4852" s="125" t="s">
        <v>15165</v>
      </c>
      <c r="B4852" s="125" t="s">
        <v>15444</v>
      </c>
      <c r="C4852" s="125" t="s">
        <v>15445</v>
      </c>
      <c r="D4852" s="126" t="s">
        <v>15446</v>
      </c>
      <c r="E4852" s="127">
        <v>44132</v>
      </c>
      <c r="F4852" s="127">
        <v>44163</v>
      </c>
      <c r="G4852" s="129">
        <v>500000</v>
      </c>
    </row>
    <row r="4853" spans="1:7" x14ac:dyDescent="0.35">
      <c r="A4853" s="125" t="s">
        <v>15165</v>
      </c>
      <c r="B4853" s="125" t="s">
        <v>15447</v>
      </c>
      <c r="C4853" s="125" t="s">
        <v>15448</v>
      </c>
      <c r="D4853" s="126" t="s">
        <v>15449</v>
      </c>
      <c r="E4853" s="127">
        <v>43952</v>
      </c>
      <c r="F4853" s="127">
        <v>43952</v>
      </c>
      <c r="G4853" s="129">
        <v>100000</v>
      </c>
    </row>
    <row r="4854" spans="1:7" x14ac:dyDescent="0.35">
      <c r="A4854" s="125" t="s">
        <v>15165</v>
      </c>
      <c r="B4854" s="125" t="s">
        <v>15450</v>
      </c>
      <c r="C4854" s="125" t="s">
        <v>15451</v>
      </c>
      <c r="D4854" s="126" t="s">
        <v>15452</v>
      </c>
      <c r="E4854" s="127">
        <v>43819</v>
      </c>
      <c r="F4854" s="127">
        <v>43819</v>
      </c>
      <c r="G4854" s="129">
        <v>94500</v>
      </c>
    </row>
    <row r="4855" spans="1:7" x14ac:dyDescent="0.35">
      <c r="A4855" s="125" t="s">
        <v>15165</v>
      </c>
      <c r="B4855" s="125" t="s">
        <v>15453</v>
      </c>
      <c r="C4855" s="125" t="s">
        <v>15454</v>
      </c>
      <c r="D4855" s="126" t="s">
        <v>15455</v>
      </c>
      <c r="E4855" s="127">
        <v>43685</v>
      </c>
      <c r="F4855" s="127">
        <v>43716</v>
      </c>
      <c r="G4855" s="129">
        <v>431975</v>
      </c>
    </row>
    <row r="4856" spans="1:7" x14ac:dyDescent="0.35">
      <c r="A4856" s="125" t="s">
        <v>15165</v>
      </c>
      <c r="B4856" s="125" t="s">
        <v>15456</v>
      </c>
      <c r="C4856" s="125" t="s">
        <v>15457</v>
      </c>
      <c r="D4856" s="126" t="s">
        <v>15458</v>
      </c>
      <c r="E4856" s="127">
        <v>44228</v>
      </c>
      <c r="F4856" s="127">
        <v>44256</v>
      </c>
      <c r="G4856" s="129">
        <v>500000</v>
      </c>
    </row>
    <row r="4857" spans="1:7" x14ac:dyDescent="0.35">
      <c r="A4857" s="125" t="s">
        <v>15165</v>
      </c>
      <c r="B4857" s="125" t="s">
        <v>15456</v>
      </c>
      <c r="C4857" s="125" t="s">
        <v>15457</v>
      </c>
      <c r="D4857" s="126" t="s">
        <v>15459</v>
      </c>
      <c r="E4857" s="127">
        <v>44278</v>
      </c>
      <c r="F4857" s="127">
        <v>44309</v>
      </c>
      <c r="G4857" s="129">
        <v>310000</v>
      </c>
    </row>
    <row r="4858" spans="1:7" x14ac:dyDescent="0.35">
      <c r="A4858" s="125" t="s">
        <v>15165</v>
      </c>
      <c r="B4858" s="125" t="s">
        <v>15456</v>
      </c>
      <c r="C4858" s="125" t="s">
        <v>15457</v>
      </c>
      <c r="D4858" s="126" t="s">
        <v>15460</v>
      </c>
      <c r="E4858" s="127">
        <v>44278</v>
      </c>
      <c r="F4858" s="127">
        <v>44309</v>
      </c>
      <c r="G4858" s="129">
        <v>250000</v>
      </c>
    </row>
    <row r="4859" spans="1:7" x14ac:dyDescent="0.35">
      <c r="A4859" s="125" t="s">
        <v>15165</v>
      </c>
      <c r="B4859" s="125" t="s">
        <v>15456</v>
      </c>
      <c r="C4859" s="125" t="s">
        <v>15457</v>
      </c>
      <c r="D4859" s="126" t="s">
        <v>15461</v>
      </c>
      <c r="E4859" s="127">
        <v>44278</v>
      </c>
      <c r="F4859" s="127">
        <v>44309</v>
      </c>
      <c r="G4859" s="129">
        <v>320000</v>
      </c>
    </row>
    <row r="4860" spans="1:7" x14ac:dyDescent="0.35">
      <c r="A4860" s="125" t="s">
        <v>15165</v>
      </c>
      <c r="B4860" s="125" t="s">
        <v>15462</v>
      </c>
      <c r="C4860" s="125" t="s">
        <v>15463</v>
      </c>
      <c r="D4860" s="126" t="s">
        <v>15464</v>
      </c>
      <c r="E4860" s="127">
        <v>44378</v>
      </c>
      <c r="F4860" s="127">
        <v>44409</v>
      </c>
      <c r="G4860" s="129">
        <v>60000</v>
      </c>
    </row>
    <row r="4861" spans="1:7" x14ac:dyDescent="0.35">
      <c r="A4861" s="125" t="s">
        <v>15165</v>
      </c>
      <c r="B4861" s="125" t="s">
        <v>15465</v>
      </c>
      <c r="C4861" s="125" t="s">
        <v>15466</v>
      </c>
      <c r="D4861" s="126" t="s">
        <v>15467</v>
      </c>
      <c r="E4861" s="127">
        <v>43273</v>
      </c>
      <c r="F4861" s="127">
        <v>43273</v>
      </c>
      <c r="G4861" s="129">
        <v>357000</v>
      </c>
    </row>
    <row r="4862" spans="1:7" x14ac:dyDescent="0.35">
      <c r="A4862" s="125" t="s">
        <v>15165</v>
      </c>
      <c r="B4862" s="125" t="s">
        <v>15465</v>
      </c>
      <c r="C4862" s="125" t="s">
        <v>15466</v>
      </c>
      <c r="D4862" s="126" t="s">
        <v>15468</v>
      </c>
      <c r="E4862" s="127">
        <v>43563</v>
      </c>
      <c r="F4862" s="127">
        <v>43563</v>
      </c>
      <c r="G4862" s="129">
        <v>226100</v>
      </c>
    </row>
    <row r="4863" spans="1:7" x14ac:dyDescent="0.35">
      <c r="A4863" s="125" t="s">
        <v>15165</v>
      </c>
      <c r="B4863" s="125" t="s">
        <v>15469</v>
      </c>
      <c r="C4863" s="125" t="s">
        <v>15470</v>
      </c>
      <c r="D4863" s="126" t="s">
        <v>15471</v>
      </c>
      <c r="E4863" s="127">
        <v>43200</v>
      </c>
      <c r="F4863" s="127">
        <v>43200</v>
      </c>
      <c r="G4863" s="129">
        <v>749000</v>
      </c>
    </row>
    <row r="4864" spans="1:7" x14ac:dyDescent="0.35">
      <c r="A4864" s="125" t="s">
        <v>15165</v>
      </c>
      <c r="B4864" s="125" t="s">
        <v>15472</v>
      </c>
      <c r="C4864" s="125" t="s">
        <v>15473</v>
      </c>
      <c r="D4864" s="126" t="s">
        <v>15474</v>
      </c>
      <c r="E4864" s="127">
        <v>43958</v>
      </c>
      <c r="F4864" s="127">
        <v>43958</v>
      </c>
      <c r="G4864" s="129">
        <v>500000</v>
      </c>
    </row>
    <row r="4865" spans="1:7" x14ac:dyDescent="0.35">
      <c r="A4865" s="125" t="s">
        <v>15165</v>
      </c>
      <c r="B4865" s="125" t="s">
        <v>15475</v>
      </c>
      <c r="C4865" s="125" t="s">
        <v>15476</v>
      </c>
      <c r="D4865" s="126" t="s">
        <v>15477</v>
      </c>
      <c r="E4865" s="127">
        <v>44012</v>
      </c>
      <c r="F4865" s="127">
        <v>44012</v>
      </c>
      <c r="G4865" s="129">
        <v>1000000</v>
      </c>
    </row>
    <row r="4866" spans="1:7" x14ac:dyDescent="0.35">
      <c r="A4866" s="125" t="s">
        <v>15165</v>
      </c>
      <c r="B4866" s="125" t="s">
        <v>15478</v>
      </c>
      <c r="C4866" s="125" t="s">
        <v>15479</v>
      </c>
      <c r="D4866" s="126" t="s">
        <v>15480</v>
      </c>
      <c r="E4866" s="127">
        <v>44228</v>
      </c>
      <c r="F4866" s="127">
        <v>44228</v>
      </c>
      <c r="G4866" s="129">
        <v>100000</v>
      </c>
    </row>
    <row r="4867" spans="1:7" x14ac:dyDescent="0.35">
      <c r="A4867" s="125" t="s">
        <v>15165</v>
      </c>
      <c r="B4867" s="125" t="s">
        <v>15481</v>
      </c>
      <c r="C4867" s="125" t="s">
        <v>15482</v>
      </c>
      <c r="D4867" s="126" t="s">
        <v>15483</v>
      </c>
      <c r="E4867" s="127">
        <v>44228</v>
      </c>
      <c r="F4867" s="127">
        <v>44256</v>
      </c>
      <c r="G4867" s="129">
        <v>500000</v>
      </c>
    </row>
    <row r="4868" spans="1:7" x14ac:dyDescent="0.35">
      <c r="A4868" s="125" t="s">
        <v>15165</v>
      </c>
      <c r="B4868" s="125" t="s">
        <v>15484</v>
      </c>
      <c r="C4868" s="125" t="s">
        <v>15485</v>
      </c>
      <c r="D4868" s="126" t="s">
        <v>15486</v>
      </c>
      <c r="E4868" s="127">
        <v>44287</v>
      </c>
      <c r="F4868" s="127">
        <v>44287</v>
      </c>
      <c r="G4868" s="129">
        <v>300000</v>
      </c>
    </row>
    <row r="4869" spans="1:7" x14ac:dyDescent="0.35">
      <c r="A4869" s="125" t="s">
        <v>15165</v>
      </c>
      <c r="B4869" s="125" t="s">
        <v>15487</v>
      </c>
      <c r="C4869" s="125" t="s">
        <v>15488</v>
      </c>
      <c r="D4869" s="126" t="s">
        <v>15489</v>
      </c>
      <c r="E4869" s="127">
        <v>43720</v>
      </c>
      <c r="F4869" s="127">
        <v>43750</v>
      </c>
      <c r="G4869" s="129">
        <v>50000</v>
      </c>
    </row>
    <row r="4870" spans="1:7" x14ac:dyDescent="0.35">
      <c r="A4870" s="125" t="s">
        <v>15165</v>
      </c>
      <c r="B4870" s="125" t="s">
        <v>15490</v>
      </c>
      <c r="C4870" s="125" t="s">
        <v>15491</v>
      </c>
      <c r="D4870" s="126" t="s">
        <v>15492</v>
      </c>
      <c r="E4870" s="127">
        <v>44295</v>
      </c>
      <c r="F4870" s="127">
        <v>44325</v>
      </c>
      <c r="G4870" s="129">
        <v>250000</v>
      </c>
    </row>
    <row r="4871" spans="1:7" x14ac:dyDescent="0.35">
      <c r="A4871" s="125" t="s">
        <v>15165</v>
      </c>
      <c r="B4871" s="125" t="s">
        <v>15493</v>
      </c>
      <c r="C4871" s="125" t="s">
        <v>15494</v>
      </c>
      <c r="D4871" s="126" t="s">
        <v>15495</v>
      </c>
      <c r="E4871" s="127">
        <v>43994</v>
      </c>
      <c r="F4871" s="127">
        <v>44024</v>
      </c>
      <c r="G4871" s="129">
        <v>686328</v>
      </c>
    </row>
    <row r="4872" spans="1:7" x14ac:dyDescent="0.35">
      <c r="A4872" s="125" t="s">
        <v>15165</v>
      </c>
      <c r="B4872" s="125" t="s">
        <v>15493</v>
      </c>
      <c r="C4872" s="125" t="s">
        <v>15494</v>
      </c>
      <c r="D4872" s="126" t="s">
        <v>15496</v>
      </c>
      <c r="E4872" s="127">
        <v>43999</v>
      </c>
      <c r="F4872" s="127">
        <v>44029</v>
      </c>
      <c r="G4872" s="129">
        <v>1075956</v>
      </c>
    </row>
    <row r="4873" spans="1:7" x14ac:dyDescent="0.35">
      <c r="A4873" s="125" t="s">
        <v>15165</v>
      </c>
      <c r="B4873" s="125" t="s">
        <v>15493</v>
      </c>
      <c r="C4873" s="125" t="s">
        <v>15494</v>
      </c>
      <c r="D4873" s="126" t="s">
        <v>15497</v>
      </c>
      <c r="E4873" s="127">
        <v>44256</v>
      </c>
      <c r="F4873" s="127">
        <v>44287</v>
      </c>
      <c r="G4873" s="129">
        <v>571492</v>
      </c>
    </row>
    <row r="4874" spans="1:7" x14ac:dyDescent="0.35">
      <c r="A4874" s="125" t="s">
        <v>15165</v>
      </c>
      <c r="B4874" s="125" t="s">
        <v>15498</v>
      </c>
      <c r="C4874" s="125" t="s">
        <v>15499</v>
      </c>
      <c r="D4874" s="126" t="s">
        <v>15500</v>
      </c>
      <c r="E4874" s="127">
        <v>44300</v>
      </c>
      <c r="F4874" s="127">
        <v>44330</v>
      </c>
      <c r="G4874" s="129">
        <v>833333</v>
      </c>
    </row>
    <row r="4875" spans="1:7" x14ac:dyDescent="0.35">
      <c r="A4875" s="125" t="s">
        <v>15165</v>
      </c>
      <c r="B4875" s="125" t="s">
        <v>15501</v>
      </c>
      <c r="C4875" s="125" t="s">
        <v>15502</v>
      </c>
      <c r="D4875" s="126" t="s">
        <v>15503</v>
      </c>
      <c r="E4875" s="127">
        <v>43538</v>
      </c>
      <c r="F4875" s="127">
        <v>43539</v>
      </c>
      <c r="G4875" s="129">
        <v>45800</v>
      </c>
    </row>
    <row r="4876" spans="1:7" x14ac:dyDescent="0.35">
      <c r="A4876" s="125" t="s">
        <v>15165</v>
      </c>
      <c r="B4876" s="125" t="s">
        <v>15504</v>
      </c>
      <c r="C4876" s="125" t="s">
        <v>15505</v>
      </c>
      <c r="D4876" s="126" t="s">
        <v>15506</v>
      </c>
      <c r="E4876" s="127">
        <v>43791</v>
      </c>
      <c r="F4876" s="127">
        <v>43821</v>
      </c>
      <c r="G4876" s="129">
        <v>144000</v>
      </c>
    </row>
    <row r="4877" spans="1:7" x14ac:dyDescent="0.35">
      <c r="A4877" s="125" t="s">
        <v>15165</v>
      </c>
      <c r="B4877" s="125" t="s">
        <v>15507</v>
      </c>
      <c r="C4877" s="125" t="s">
        <v>15508</v>
      </c>
      <c r="D4877" s="126" t="s">
        <v>15509</v>
      </c>
      <c r="E4877" s="127">
        <v>44044</v>
      </c>
      <c r="F4877" s="127">
        <v>44075</v>
      </c>
      <c r="G4877" s="129">
        <v>1000000</v>
      </c>
    </row>
    <row r="4878" spans="1:7" x14ac:dyDescent="0.35">
      <c r="A4878" s="125" t="s">
        <v>15165</v>
      </c>
      <c r="B4878" s="125" t="s">
        <v>15510</v>
      </c>
      <c r="C4878" s="125" t="s">
        <v>15511</v>
      </c>
      <c r="D4878" s="126" t="s">
        <v>15512</v>
      </c>
      <c r="E4878" s="127">
        <v>44348</v>
      </c>
      <c r="F4878" s="127">
        <v>44378</v>
      </c>
      <c r="G4878" s="129">
        <v>1000000</v>
      </c>
    </row>
    <row r="4879" spans="1:7" x14ac:dyDescent="0.35">
      <c r="A4879" s="125" t="s">
        <v>15165</v>
      </c>
      <c r="B4879" s="125" t="s">
        <v>15513</v>
      </c>
      <c r="C4879" s="125" t="s">
        <v>15514</v>
      </c>
      <c r="D4879" s="126" t="s">
        <v>15515</v>
      </c>
      <c r="E4879" s="127">
        <v>44417</v>
      </c>
      <c r="F4879" s="127">
        <v>44417</v>
      </c>
      <c r="G4879" s="129">
        <v>1000000</v>
      </c>
    </row>
    <row r="4880" spans="1:7" x14ac:dyDescent="0.35">
      <c r="A4880" s="125" t="s">
        <v>15165</v>
      </c>
      <c r="B4880" s="125" t="s">
        <v>15516</v>
      </c>
      <c r="C4880" s="125" t="s">
        <v>15517</v>
      </c>
      <c r="D4880" s="126" t="s">
        <v>15518</v>
      </c>
      <c r="E4880" s="127">
        <v>44242</v>
      </c>
      <c r="F4880" s="127">
        <v>44270</v>
      </c>
      <c r="G4880" s="129">
        <v>500000</v>
      </c>
    </row>
    <row r="4881" spans="1:7" x14ac:dyDescent="0.35">
      <c r="A4881" s="125" t="s">
        <v>15165</v>
      </c>
      <c r="B4881" s="125" t="s">
        <v>15519</v>
      </c>
      <c r="C4881" s="125" t="s">
        <v>15520</v>
      </c>
      <c r="D4881" s="126" t="s">
        <v>15521</v>
      </c>
      <c r="E4881" s="127">
        <v>44308</v>
      </c>
      <c r="F4881" s="127">
        <v>44338</v>
      </c>
      <c r="G4881" s="129">
        <v>500000</v>
      </c>
    </row>
    <row r="4882" spans="1:7" x14ac:dyDescent="0.35">
      <c r="A4882" s="125" t="s">
        <v>15165</v>
      </c>
      <c r="B4882" s="125" t="s">
        <v>15519</v>
      </c>
      <c r="C4882" s="125" t="s">
        <v>15520</v>
      </c>
      <c r="D4882" s="126" t="s">
        <v>15522</v>
      </c>
      <c r="E4882" s="127">
        <v>44358</v>
      </c>
      <c r="F4882" s="127">
        <v>44358</v>
      </c>
      <c r="G4882" s="129">
        <v>500000</v>
      </c>
    </row>
    <row r="4883" spans="1:7" x14ac:dyDescent="0.35">
      <c r="A4883" s="125" t="s">
        <v>15165</v>
      </c>
      <c r="B4883" s="125" t="s">
        <v>15523</v>
      </c>
      <c r="C4883" s="125" t="s">
        <v>15524</v>
      </c>
      <c r="D4883" s="126" t="s">
        <v>15525</v>
      </c>
      <c r="E4883" s="127">
        <v>44256</v>
      </c>
      <c r="F4883" s="127">
        <v>44256</v>
      </c>
      <c r="G4883" s="129">
        <v>250000</v>
      </c>
    </row>
    <row r="4884" spans="1:7" x14ac:dyDescent="0.35">
      <c r="A4884" s="125" t="s">
        <v>15165</v>
      </c>
      <c r="B4884" s="125" t="s">
        <v>15526</v>
      </c>
      <c r="C4884" s="125" t="s">
        <v>15527</v>
      </c>
      <c r="D4884" s="126" t="s">
        <v>15528</v>
      </c>
      <c r="E4884" s="127">
        <v>44378</v>
      </c>
      <c r="F4884" s="127">
        <v>44409</v>
      </c>
      <c r="G4884" s="129">
        <v>12600</v>
      </c>
    </row>
    <row r="4885" spans="1:7" x14ac:dyDescent="0.35">
      <c r="A4885" s="125" t="s">
        <v>15165</v>
      </c>
      <c r="B4885" s="125" t="s">
        <v>15529</v>
      </c>
      <c r="C4885" s="125" t="s">
        <v>15530</v>
      </c>
      <c r="D4885" s="126" t="s">
        <v>15531</v>
      </c>
      <c r="E4885" s="127">
        <v>43782</v>
      </c>
      <c r="F4885" s="127">
        <v>43812</v>
      </c>
      <c r="G4885" s="129">
        <v>509972</v>
      </c>
    </row>
    <row r="4886" spans="1:7" x14ac:dyDescent="0.35">
      <c r="A4886" s="125" t="s">
        <v>15165</v>
      </c>
      <c r="B4886" s="125" t="s">
        <v>15532</v>
      </c>
      <c r="C4886" s="125" t="s">
        <v>15533</v>
      </c>
      <c r="D4886" s="126" t="s">
        <v>15534</v>
      </c>
      <c r="E4886" s="127">
        <v>43759</v>
      </c>
      <c r="F4886" s="127">
        <v>43790</v>
      </c>
      <c r="G4886" s="129">
        <v>400000</v>
      </c>
    </row>
    <row r="4887" spans="1:7" x14ac:dyDescent="0.35">
      <c r="A4887" s="125" t="s">
        <v>15535</v>
      </c>
      <c r="B4887" s="125" t="s">
        <v>15536</v>
      </c>
      <c r="C4887" s="125" t="s">
        <v>15537</v>
      </c>
      <c r="D4887" s="126" t="s">
        <v>15538</v>
      </c>
      <c r="E4887" s="127">
        <v>43952</v>
      </c>
      <c r="F4887" s="127">
        <v>43952</v>
      </c>
      <c r="G4887" s="129">
        <v>93000</v>
      </c>
    </row>
    <row r="4888" spans="1:7" x14ac:dyDescent="0.35">
      <c r="A4888" s="125" t="s">
        <v>15535</v>
      </c>
      <c r="B4888" s="125" t="s">
        <v>168</v>
      </c>
      <c r="C4888" s="125" t="s">
        <v>169</v>
      </c>
      <c r="D4888" s="126" t="s">
        <v>15539</v>
      </c>
      <c r="E4888" s="127">
        <v>44012</v>
      </c>
      <c r="F4888" s="127">
        <v>44012</v>
      </c>
      <c r="G4888" s="129">
        <v>4500</v>
      </c>
    </row>
    <row r="4889" spans="1:7" x14ac:dyDescent="0.35">
      <c r="A4889" s="125" t="s">
        <v>15535</v>
      </c>
      <c r="B4889" s="125" t="s">
        <v>170</v>
      </c>
      <c r="C4889" s="125" t="s">
        <v>171</v>
      </c>
      <c r="D4889" s="126" t="s">
        <v>15540</v>
      </c>
      <c r="E4889" s="127">
        <v>44145</v>
      </c>
      <c r="F4889" s="127">
        <v>44175</v>
      </c>
      <c r="G4889" s="129">
        <v>660000</v>
      </c>
    </row>
    <row r="4890" spans="1:7" x14ac:dyDescent="0.35">
      <c r="A4890" s="125" t="s">
        <v>15535</v>
      </c>
      <c r="B4890" s="125" t="s">
        <v>172</v>
      </c>
      <c r="C4890" s="125" t="s">
        <v>173</v>
      </c>
      <c r="D4890" s="126" t="s">
        <v>15541</v>
      </c>
      <c r="E4890" s="127">
        <v>44109</v>
      </c>
      <c r="F4890" s="127">
        <v>44140</v>
      </c>
      <c r="G4890" s="129">
        <v>300000</v>
      </c>
    </row>
    <row r="4891" spans="1:7" x14ac:dyDescent="0.35">
      <c r="A4891" s="125" t="s">
        <v>15535</v>
      </c>
      <c r="B4891" s="125" t="s">
        <v>174</v>
      </c>
      <c r="C4891" s="125" t="s">
        <v>175</v>
      </c>
      <c r="D4891" s="126" t="s">
        <v>15542</v>
      </c>
      <c r="E4891" s="127">
        <v>44419</v>
      </c>
      <c r="F4891" s="127">
        <v>44450</v>
      </c>
      <c r="G4891" s="129">
        <v>2000000</v>
      </c>
    </row>
    <row r="4892" spans="1:7" x14ac:dyDescent="0.35">
      <c r="A4892" s="125" t="s">
        <v>15535</v>
      </c>
      <c r="B4892" s="125" t="s">
        <v>174</v>
      </c>
      <c r="C4892" s="125" t="s">
        <v>175</v>
      </c>
      <c r="D4892" s="126" t="s">
        <v>15543</v>
      </c>
      <c r="E4892" s="127">
        <v>44419</v>
      </c>
      <c r="F4892" s="127">
        <v>44450</v>
      </c>
      <c r="G4892" s="129">
        <v>1200000</v>
      </c>
    </row>
    <row r="4893" spans="1:7" x14ac:dyDescent="0.35">
      <c r="A4893" s="125" t="s">
        <v>15535</v>
      </c>
      <c r="B4893" s="125" t="s">
        <v>146</v>
      </c>
      <c r="C4893" s="125" t="s">
        <v>147</v>
      </c>
      <c r="D4893" s="126" t="s">
        <v>15544</v>
      </c>
      <c r="E4893" s="127">
        <v>43795</v>
      </c>
      <c r="F4893" s="127">
        <v>43825</v>
      </c>
      <c r="G4893" s="129">
        <v>669007</v>
      </c>
    </row>
    <row r="4894" spans="1:7" x14ac:dyDescent="0.35">
      <c r="A4894" s="125" t="s">
        <v>15535</v>
      </c>
      <c r="B4894" s="125" t="s">
        <v>146</v>
      </c>
      <c r="C4894" s="125" t="s">
        <v>147</v>
      </c>
      <c r="D4894" s="126" t="s">
        <v>15545</v>
      </c>
      <c r="E4894" s="127">
        <v>43809</v>
      </c>
      <c r="F4894" s="127">
        <v>43840</v>
      </c>
      <c r="G4894" s="129">
        <v>301724</v>
      </c>
    </row>
    <row r="4895" spans="1:7" x14ac:dyDescent="0.35">
      <c r="A4895" s="125" t="s">
        <v>15535</v>
      </c>
      <c r="B4895" s="125" t="s">
        <v>146</v>
      </c>
      <c r="C4895" s="125" t="s">
        <v>147</v>
      </c>
      <c r="D4895" s="126" t="s">
        <v>15546</v>
      </c>
      <c r="E4895" s="127">
        <v>43809</v>
      </c>
      <c r="F4895" s="127">
        <v>43840</v>
      </c>
      <c r="G4895" s="129">
        <v>52941</v>
      </c>
    </row>
    <row r="4896" spans="1:7" x14ac:dyDescent="0.35">
      <c r="A4896" s="125" t="s">
        <v>15535</v>
      </c>
      <c r="B4896" s="125" t="s">
        <v>146</v>
      </c>
      <c r="C4896" s="125" t="s">
        <v>147</v>
      </c>
      <c r="D4896" s="126" t="s">
        <v>15547</v>
      </c>
      <c r="E4896" s="127">
        <v>43818</v>
      </c>
      <c r="F4896" s="127">
        <v>43849</v>
      </c>
      <c r="G4896" s="129">
        <v>79000</v>
      </c>
    </row>
    <row r="4897" spans="1:7" x14ac:dyDescent="0.35">
      <c r="A4897" s="125" t="s">
        <v>15535</v>
      </c>
      <c r="B4897" s="125" t="s">
        <v>146</v>
      </c>
      <c r="C4897" s="125" t="s">
        <v>147</v>
      </c>
      <c r="D4897" s="126" t="s">
        <v>15548</v>
      </c>
      <c r="E4897" s="127">
        <v>43840</v>
      </c>
      <c r="F4897" s="127">
        <v>43871</v>
      </c>
      <c r="G4897" s="129">
        <v>1300000</v>
      </c>
    </row>
    <row r="4898" spans="1:7" x14ac:dyDescent="0.35">
      <c r="A4898" s="125" t="s">
        <v>15535</v>
      </c>
      <c r="B4898" s="125" t="s">
        <v>146</v>
      </c>
      <c r="C4898" s="125" t="s">
        <v>147</v>
      </c>
      <c r="D4898" s="126" t="s">
        <v>15549</v>
      </c>
      <c r="E4898" s="127">
        <v>43853</v>
      </c>
      <c r="F4898" s="127">
        <v>43884</v>
      </c>
      <c r="G4898" s="129">
        <v>30500</v>
      </c>
    </row>
    <row r="4899" spans="1:7" x14ac:dyDescent="0.35">
      <c r="A4899" s="125" t="s">
        <v>15535</v>
      </c>
      <c r="B4899" s="125" t="s">
        <v>146</v>
      </c>
      <c r="C4899" s="125" t="s">
        <v>147</v>
      </c>
      <c r="D4899" s="126" t="s">
        <v>15550</v>
      </c>
      <c r="E4899" s="127">
        <v>43867</v>
      </c>
      <c r="F4899" s="127">
        <v>43896</v>
      </c>
      <c r="G4899" s="129">
        <v>119900</v>
      </c>
    </row>
    <row r="4900" spans="1:7" x14ac:dyDescent="0.35">
      <c r="A4900" s="125" t="s">
        <v>15535</v>
      </c>
      <c r="B4900" s="125" t="s">
        <v>146</v>
      </c>
      <c r="C4900" s="125" t="s">
        <v>147</v>
      </c>
      <c r="D4900" s="126" t="s">
        <v>15551</v>
      </c>
      <c r="E4900" s="127">
        <v>43872</v>
      </c>
      <c r="F4900" s="127">
        <v>43901</v>
      </c>
      <c r="G4900" s="129">
        <v>180000</v>
      </c>
    </row>
    <row r="4901" spans="1:7" x14ac:dyDescent="0.35">
      <c r="A4901" s="125" t="s">
        <v>15535</v>
      </c>
      <c r="B4901" s="125" t="s">
        <v>146</v>
      </c>
      <c r="C4901" s="125" t="s">
        <v>147</v>
      </c>
      <c r="D4901" s="126" t="s">
        <v>15552</v>
      </c>
      <c r="E4901" s="127">
        <v>43901</v>
      </c>
      <c r="F4901" s="127">
        <v>43932</v>
      </c>
      <c r="G4901" s="129">
        <v>42900</v>
      </c>
    </row>
    <row r="4902" spans="1:7" x14ac:dyDescent="0.35">
      <c r="A4902" s="125" t="s">
        <v>15535</v>
      </c>
      <c r="B4902" s="125" t="s">
        <v>146</v>
      </c>
      <c r="C4902" s="125" t="s">
        <v>147</v>
      </c>
      <c r="D4902" s="126" t="s">
        <v>15553</v>
      </c>
      <c r="E4902" s="127">
        <v>43910</v>
      </c>
      <c r="F4902" s="127">
        <v>43941</v>
      </c>
      <c r="G4902" s="129">
        <v>161206</v>
      </c>
    </row>
    <row r="4903" spans="1:7" x14ac:dyDescent="0.35">
      <c r="A4903" s="125" t="s">
        <v>15535</v>
      </c>
      <c r="B4903" s="125" t="s">
        <v>146</v>
      </c>
      <c r="C4903" s="125" t="s">
        <v>147</v>
      </c>
      <c r="D4903" s="126" t="s">
        <v>15554</v>
      </c>
      <c r="E4903" s="127">
        <v>43910</v>
      </c>
      <c r="F4903" s="127">
        <v>43941</v>
      </c>
      <c r="G4903" s="129">
        <v>2965065</v>
      </c>
    </row>
    <row r="4904" spans="1:7" x14ac:dyDescent="0.35">
      <c r="A4904" s="125" t="s">
        <v>15535</v>
      </c>
      <c r="B4904" s="125" t="s">
        <v>146</v>
      </c>
      <c r="C4904" s="125" t="s">
        <v>147</v>
      </c>
      <c r="D4904" s="126" t="s">
        <v>15555</v>
      </c>
      <c r="E4904" s="127">
        <v>43948</v>
      </c>
      <c r="F4904" s="127">
        <v>43978</v>
      </c>
      <c r="G4904" s="129">
        <v>15461</v>
      </c>
    </row>
    <row r="4905" spans="1:7" x14ac:dyDescent="0.35">
      <c r="A4905" s="125" t="s">
        <v>15535</v>
      </c>
      <c r="B4905" s="125" t="s">
        <v>146</v>
      </c>
      <c r="C4905" s="125" t="s">
        <v>147</v>
      </c>
      <c r="D4905" s="126" t="s">
        <v>15556</v>
      </c>
      <c r="E4905" s="127">
        <v>43952</v>
      </c>
      <c r="F4905" s="127">
        <v>43952</v>
      </c>
      <c r="G4905" s="129">
        <v>320151</v>
      </c>
    </row>
    <row r="4906" spans="1:7" x14ac:dyDescent="0.35">
      <c r="A4906" s="125" t="s">
        <v>15535</v>
      </c>
      <c r="B4906" s="125" t="s">
        <v>146</v>
      </c>
      <c r="C4906" s="125" t="s">
        <v>147</v>
      </c>
      <c r="D4906" s="126" t="s">
        <v>15557</v>
      </c>
      <c r="E4906" s="127">
        <v>43952</v>
      </c>
      <c r="F4906" s="127">
        <v>43952</v>
      </c>
      <c r="G4906" s="129">
        <v>12993</v>
      </c>
    </row>
    <row r="4907" spans="1:7" x14ac:dyDescent="0.35">
      <c r="A4907" s="125" t="s">
        <v>15535</v>
      </c>
      <c r="B4907" s="125" t="s">
        <v>146</v>
      </c>
      <c r="C4907" s="125" t="s">
        <v>147</v>
      </c>
      <c r="D4907" s="126" t="s">
        <v>15558</v>
      </c>
      <c r="E4907" s="127">
        <v>43952</v>
      </c>
      <c r="F4907" s="127">
        <v>43952</v>
      </c>
      <c r="G4907" s="129">
        <v>264238</v>
      </c>
    </row>
    <row r="4908" spans="1:7" x14ac:dyDescent="0.35">
      <c r="A4908" s="125" t="s">
        <v>15535</v>
      </c>
      <c r="B4908" s="125" t="s">
        <v>146</v>
      </c>
      <c r="C4908" s="125" t="s">
        <v>147</v>
      </c>
      <c r="D4908" s="126" t="s">
        <v>15559</v>
      </c>
      <c r="E4908" s="127">
        <v>43952</v>
      </c>
      <c r="F4908" s="127">
        <v>43952</v>
      </c>
      <c r="G4908" s="129">
        <v>600000</v>
      </c>
    </row>
    <row r="4909" spans="1:7" x14ac:dyDescent="0.35">
      <c r="A4909" s="125" t="s">
        <v>15535</v>
      </c>
      <c r="B4909" s="125" t="s">
        <v>146</v>
      </c>
      <c r="C4909" s="125" t="s">
        <v>147</v>
      </c>
      <c r="D4909" s="126" t="s">
        <v>15560</v>
      </c>
      <c r="E4909" s="127">
        <v>43952</v>
      </c>
      <c r="F4909" s="127">
        <v>43983</v>
      </c>
      <c r="G4909" s="129">
        <v>219928</v>
      </c>
    </row>
    <row r="4910" spans="1:7" x14ac:dyDescent="0.35">
      <c r="A4910" s="125" t="s">
        <v>15535</v>
      </c>
      <c r="B4910" s="125" t="s">
        <v>146</v>
      </c>
      <c r="C4910" s="125" t="s">
        <v>147</v>
      </c>
      <c r="D4910" s="126" t="s">
        <v>15561</v>
      </c>
      <c r="E4910" s="127">
        <v>43955</v>
      </c>
      <c r="F4910" s="127">
        <v>43986</v>
      </c>
      <c r="G4910" s="129">
        <v>637804</v>
      </c>
    </row>
    <row r="4911" spans="1:7" x14ac:dyDescent="0.35">
      <c r="A4911" s="125" t="s">
        <v>15535</v>
      </c>
      <c r="B4911" s="125" t="s">
        <v>146</v>
      </c>
      <c r="C4911" s="125" t="s">
        <v>147</v>
      </c>
      <c r="D4911" s="126" t="s">
        <v>15562</v>
      </c>
      <c r="E4911" s="127">
        <v>43983</v>
      </c>
      <c r="F4911" s="127">
        <v>44013</v>
      </c>
      <c r="G4911" s="129">
        <v>217000</v>
      </c>
    </row>
    <row r="4912" spans="1:7" x14ac:dyDescent="0.35">
      <c r="A4912" s="125" t="s">
        <v>15535</v>
      </c>
      <c r="B4912" s="125" t="s">
        <v>146</v>
      </c>
      <c r="C4912" s="125" t="s">
        <v>147</v>
      </c>
      <c r="D4912" s="126" t="s">
        <v>15563</v>
      </c>
      <c r="E4912" s="127">
        <v>43983</v>
      </c>
      <c r="F4912" s="127">
        <v>44013</v>
      </c>
      <c r="G4912" s="129">
        <v>135074</v>
      </c>
    </row>
    <row r="4913" spans="1:7" x14ac:dyDescent="0.35">
      <c r="A4913" s="125" t="s">
        <v>15535</v>
      </c>
      <c r="B4913" s="125" t="s">
        <v>146</v>
      </c>
      <c r="C4913" s="125" t="s">
        <v>147</v>
      </c>
      <c r="D4913" s="126" t="s">
        <v>15564</v>
      </c>
      <c r="E4913" s="127">
        <v>44026</v>
      </c>
      <c r="F4913" s="127">
        <v>44057</v>
      </c>
      <c r="G4913" s="129">
        <v>775298</v>
      </c>
    </row>
    <row r="4914" spans="1:7" x14ac:dyDescent="0.35">
      <c r="A4914" s="125" t="s">
        <v>15535</v>
      </c>
      <c r="B4914" s="125" t="s">
        <v>146</v>
      </c>
      <c r="C4914" s="125" t="s">
        <v>147</v>
      </c>
      <c r="D4914" s="126" t="s">
        <v>15565</v>
      </c>
      <c r="E4914" s="127">
        <v>44044</v>
      </c>
      <c r="F4914" s="127">
        <v>44075</v>
      </c>
      <c r="G4914" s="129">
        <v>1727775</v>
      </c>
    </row>
    <row r="4915" spans="1:7" x14ac:dyDescent="0.35">
      <c r="A4915" s="125" t="s">
        <v>15535</v>
      </c>
      <c r="B4915" s="125" t="s">
        <v>146</v>
      </c>
      <c r="C4915" s="125" t="s">
        <v>147</v>
      </c>
      <c r="D4915" s="126" t="s">
        <v>15566</v>
      </c>
      <c r="E4915" s="127">
        <v>44044</v>
      </c>
      <c r="F4915" s="127">
        <v>44075</v>
      </c>
      <c r="G4915" s="129">
        <v>1191893</v>
      </c>
    </row>
    <row r="4916" spans="1:7" x14ac:dyDescent="0.35">
      <c r="A4916" s="125" t="s">
        <v>15535</v>
      </c>
      <c r="B4916" s="125" t="s">
        <v>146</v>
      </c>
      <c r="C4916" s="125" t="s">
        <v>147</v>
      </c>
      <c r="D4916" s="126" t="s">
        <v>15567</v>
      </c>
      <c r="E4916" s="127">
        <v>44075</v>
      </c>
      <c r="F4916" s="127">
        <v>44105</v>
      </c>
      <c r="G4916" s="129">
        <v>195723</v>
      </c>
    </row>
    <row r="4917" spans="1:7" x14ac:dyDescent="0.35">
      <c r="A4917" s="125" t="s">
        <v>15535</v>
      </c>
      <c r="B4917" s="125" t="s">
        <v>146</v>
      </c>
      <c r="C4917" s="125" t="s">
        <v>147</v>
      </c>
      <c r="D4917" s="126" t="s">
        <v>15568</v>
      </c>
      <c r="E4917" s="127">
        <v>44090</v>
      </c>
      <c r="F4917" s="127">
        <v>44120</v>
      </c>
      <c r="G4917" s="129">
        <v>644682</v>
      </c>
    </row>
    <row r="4918" spans="1:7" x14ac:dyDescent="0.35">
      <c r="A4918" s="125" t="s">
        <v>15535</v>
      </c>
      <c r="B4918" s="125" t="s">
        <v>146</v>
      </c>
      <c r="C4918" s="125" t="s">
        <v>147</v>
      </c>
      <c r="D4918" s="126" t="s">
        <v>15569</v>
      </c>
      <c r="E4918" s="127">
        <v>44158</v>
      </c>
      <c r="F4918" s="127">
        <v>44188</v>
      </c>
      <c r="G4918" s="129">
        <v>166478</v>
      </c>
    </row>
    <row r="4919" spans="1:7" x14ac:dyDescent="0.35">
      <c r="A4919" s="125" t="s">
        <v>15535</v>
      </c>
      <c r="B4919" s="125" t="s">
        <v>146</v>
      </c>
      <c r="C4919" s="125" t="s">
        <v>147</v>
      </c>
      <c r="D4919" s="126" t="s">
        <v>15570</v>
      </c>
      <c r="E4919" s="127">
        <v>44256</v>
      </c>
      <c r="F4919" s="127">
        <v>44287</v>
      </c>
      <c r="G4919" s="129">
        <v>4567602</v>
      </c>
    </row>
    <row r="4920" spans="1:7" x14ac:dyDescent="0.35">
      <c r="A4920" s="125" t="s">
        <v>15535</v>
      </c>
      <c r="B4920" s="125" t="s">
        <v>146</v>
      </c>
      <c r="C4920" s="125" t="s">
        <v>147</v>
      </c>
      <c r="D4920" s="126" t="s">
        <v>15571</v>
      </c>
      <c r="E4920" s="127">
        <v>44398</v>
      </c>
      <c r="F4920" s="127">
        <v>44429</v>
      </c>
      <c r="G4920" s="129">
        <v>500000</v>
      </c>
    </row>
    <row r="4921" spans="1:7" x14ac:dyDescent="0.35">
      <c r="A4921" s="125" t="s">
        <v>15535</v>
      </c>
      <c r="B4921" s="125" t="s">
        <v>146</v>
      </c>
      <c r="C4921" s="125" t="s">
        <v>147</v>
      </c>
      <c r="D4921" s="126" t="s">
        <v>15572</v>
      </c>
      <c r="E4921" s="127">
        <v>44417</v>
      </c>
      <c r="F4921" s="127">
        <v>44448</v>
      </c>
      <c r="G4921" s="129">
        <v>1017623</v>
      </c>
    </row>
    <row r="4922" spans="1:7" x14ac:dyDescent="0.35">
      <c r="A4922" s="125" t="s">
        <v>15535</v>
      </c>
      <c r="B4922" s="125" t="s">
        <v>176</v>
      </c>
      <c r="C4922" s="125" t="s">
        <v>177</v>
      </c>
      <c r="D4922" s="126" t="s">
        <v>15573</v>
      </c>
      <c r="E4922" s="127">
        <v>44105</v>
      </c>
      <c r="F4922" s="127">
        <v>44136</v>
      </c>
      <c r="G4922" s="129">
        <v>300000</v>
      </c>
    </row>
    <row r="4923" spans="1:7" x14ac:dyDescent="0.35">
      <c r="A4923" s="125" t="s">
        <v>15535</v>
      </c>
      <c r="B4923" s="125" t="s">
        <v>178</v>
      </c>
      <c r="C4923" s="125" t="s">
        <v>179</v>
      </c>
      <c r="D4923" s="126" t="s">
        <v>15574</v>
      </c>
      <c r="E4923" s="127">
        <v>43862</v>
      </c>
      <c r="F4923" s="127">
        <v>43862</v>
      </c>
      <c r="G4923" s="129">
        <v>200000</v>
      </c>
    </row>
    <row r="4924" spans="1:7" x14ac:dyDescent="0.35">
      <c r="A4924" s="125" t="s">
        <v>15535</v>
      </c>
      <c r="B4924" s="125" t="s">
        <v>15575</v>
      </c>
      <c r="C4924" s="125" t="s">
        <v>15576</v>
      </c>
      <c r="D4924" s="126" t="s">
        <v>15577</v>
      </c>
      <c r="E4924" s="127">
        <v>43951</v>
      </c>
      <c r="F4924" s="127">
        <v>43981</v>
      </c>
      <c r="G4924" s="129">
        <v>332944</v>
      </c>
    </row>
    <row r="4925" spans="1:7" x14ac:dyDescent="0.35">
      <c r="A4925" s="125" t="s">
        <v>15535</v>
      </c>
      <c r="B4925" s="125" t="s">
        <v>15578</v>
      </c>
      <c r="C4925" s="125" t="s">
        <v>15579</v>
      </c>
      <c r="D4925" s="126" t="s">
        <v>15580</v>
      </c>
      <c r="E4925" s="127">
        <v>43853</v>
      </c>
      <c r="F4925" s="127">
        <v>43853</v>
      </c>
      <c r="G4925" s="129">
        <v>181884</v>
      </c>
    </row>
    <row r="4926" spans="1:7" x14ac:dyDescent="0.35">
      <c r="A4926" s="125" t="s">
        <v>15535</v>
      </c>
      <c r="B4926" s="125" t="s">
        <v>15578</v>
      </c>
      <c r="C4926" s="125" t="s">
        <v>15579</v>
      </c>
      <c r="D4926" s="126" t="s">
        <v>15581</v>
      </c>
      <c r="E4926" s="127">
        <v>43862</v>
      </c>
      <c r="F4926" s="127">
        <v>43862</v>
      </c>
      <c r="G4926" s="129">
        <v>1562500</v>
      </c>
    </row>
    <row r="4927" spans="1:7" x14ac:dyDescent="0.35">
      <c r="A4927" s="125" t="s">
        <v>15535</v>
      </c>
      <c r="B4927" s="125" t="s">
        <v>15578</v>
      </c>
      <c r="C4927" s="125" t="s">
        <v>15579</v>
      </c>
      <c r="D4927" s="126" t="s">
        <v>15582</v>
      </c>
      <c r="E4927" s="127">
        <v>44013</v>
      </c>
      <c r="F4927" s="127">
        <v>44013</v>
      </c>
      <c r="G4927" s="129">
        <v>1635575</v>
      </c>
    </row>
    <row r="4928" spans="1:7" x14ac:dyDescent="0.35">
      <c r="A4928" s="125" t="s">
        <v>15535</v>
      </c>
      <c r="B4928" s="125" t="s">
        <v>158</v>
      </c>
      <c r="C4928" s="125" t="s">
        <v>159</v>
      </c>
      <c r="D4928" s="126" t="s">
        <v>15583</v>
      </c>
      <c r="E4928" s="127">
        <v>43650</v>
      </c>
      <c r="F4928" s="127">
        <v>43681</v>
      </c>
      <c r="G4928" s="129">
        <v>15687687</v>
      </c>
    </row>
    <row r="4929" spans="1:7" x14ac:dyDescent="0.35">
      <c r="A4929" s="125" t="s">
        <v>15535</v>
      </c>
      <c r="B4929" s="125" t="s">
        <v>158</v>
      </c>
      <c r="C4929" s="125" t="s">
        <v>159</v>
      </c>
      <c r="D4929" s="126" t="s">
        <v>15584</v>
      </c>
      <c r="E4929" s="127">
        <v>43670</v>
      </c>
      <c r="F4929" s="127">
        <v>43701</v>
      </c>
      <c r="G4929" s="129">
        <v>7043426</v>
      </c>
    </row>
    <row r="4930" spans="1:7" x14ac:dyDescent="0.35">
      <c r="A4930" s="125" t="s">
        <v>15535</v>
      </c>
      <c r="B4930" s="125" t="s">
        <v>158</v>
      </c>
      <c r="C4930" s="125" t="s">
        <v>159</v>
      </c>
      <c r="D4930" s="126" t="s">
        <v>15585</v>
      </c>
      <c r="E4930" s="127">
        <v>43679</v>
      </c>
      <c r="F4930" s="127">
        <v>43710</v>
      </c>
      <c r="G4930" s="129">
        <v>757825</v>
      </c>
    </row>
    <row r="4931" spans="1:7" x14ac:dyDescent="0.35">
      <c r="A4931" s="125" t="s">
        <v>15535</v>
      </c>
      <c r="B4931" s="125" t="s">
        <v>158</v>
      </c>
      <c r="C4931" s="125" t="s">
        <v>159</v>
      </c>
      <c r="D4931" s="126" t="s">
        <v>15586</v>
      </c>
      <c r="E4931" s="127">
        <v>43737</v>
      </c>
      <c r="F4931" s="127">
        <v>43767</v>
      </c>
      <c r="G4931" s="129">
        <v>43560</v>
      </c>
    </row>
    <row r="4932" spans="1:7" x14ac:dyDescent="0.35">
      <c r="A4932" s="125" t="s">
        <v>15535</v>
      </c>
      <c r="B4932" s="125" t="s">
        <v>158</v>
      </c>
      <c r="C4932" s="125" t="s">
        <v>159</v>
      </c>
      <c r="D4932" s="126" t="s">
        <v>15587</v>
      </c>
      <c r="E4932" s="127">
        <v>43739</v>
      </c>
      <c r="F4932" s="127">
        <v>43770</v>
      </c>
      <c r="G4932" s="129">
        <v>928255</v>
      </c>
    </row>
    <row r="4933" spans="1:7" x14ac:dyDescent="0.35">
      <c r="A4933" s="125" t="s">
        <v>15535</v>
      </c>
      <c r="B4933" s="125" t="s">
        <v>158</v>
      </c>
      <c r="C4933" s="125" t="s">
        <v>159</v>
      </c>
      <c r="D4933" s="126" t="s">
        <v>15588</v>
      </c>
      <c r="E4933" s="127">
        <v>43741</v>
      </c>
      <c r="F4933" s="127">
        <v>43772</v>
      </c>
      <c r="G4933" s="129">
        <v>49705</v>
      </c>
    </row>
    <row r="4934" spans="1:7" x14ac:dyDescent="0.35">
      <c r="A4934" s="125" t="s">
        <v>15535</v>
      </c>
      <c r="B4934" s="125" t="s">
        <v>158</v>
      </c>
      <c r="C4934" s="125" t="s">
        <v>159</v>
      </c>
      <c r="D4934" s="126" t="s">
        <v>15589</v>
      </c>
      <c r="E4934" s="127">
        <v>43742</v>
      </c>
      <c r="F4934" s="127">
        <v>43773</v>
      </c>
      <c r="G4934" s="129">
        <v>673181</v>
      </c>
    </row>
    <row r="4935" spans="1:7" x14ac:dyDescent="0.35">
      <c r="A4935" s="125" t="s">
        <v>15535</v>
      </c>
      <c r="B4935" s="125" t="s">
        <v>158</v>
      </c>
      <c r="C4935" s="125" t="s">
        <v>159</v>
      </c>
      <c r="D4935" s="126" t="s">
        <v>15590</v>
      </c>
      <c r="E4935" s="127">
        <v>43784</v>
      </c>
      <c r="F4935" s="127">
        <v>43814</v>
      </c>
      <c r="G4935" s="129">
        <v>180915</v>
      </c>
    </row>
    <row r="4936" spans="1:7" x14ac:dyDescent="0.35">
      <c r="A4936" s="125" t="s">
        <v>15535</v>
      </c>
      <c r="B4936" s="125" t="s">
        <v>158</v>
      </c>
      <c r="C4936" s="125" t="s">
        <v>159</v>
      </c>
      <c r="D4936" s="126" t="s">
        <v>15591</v>
      </c>
      <c r="E4936" s="127">
        <v>43798</v>
      </c>
      <c r="F4936" s="127">
        <v>43828</v>
      </c>
      <c r="G4936" s="129">
        <v>1425576</v>
      </c>
    </row>
    <row r="4937" spans="1:7" x14ac:dyDescent="0.35">
      <c r="A4937" s="125" t="s">
        <v>15535</v>
      </c>
      <c r="B4937" s="125" t="s">
        <v>158</v>
      </c>
      <c r="C4937" s="125" t="s">
        <v>159</v>
      </c>
      <c r="D4937" s="126" t="s">
        <v>15592</v>
      </c>
      <c r="E4937" s="127">
        <v>43804</v>
      </c>
      <c r="F4937" s="127">
        <v>43835</v>
      </c>
      <c r="G4937" s="129">
        <v>408454</v>
      </c>
    </row>
    <row r="4938" spans="1:7" x14ac:dyDescent="0.35">
      <c r="A4938" s="125" t="s">
        <v>15535</v>
      </c>
      <c r="B4938" s="125" t="s">
        <v>158</v>
      </c>
      <c r="C4938" s="125" t="s">
        <v>159</v>
      </c>
      <c r="D4938" s="126" t="s">
        <v>15593</v>
      </c>
      <c r="E4938" s="127">
        <v>43805</v>
      </c>
      <c r="F4938" s="127">
        <v>43836</v>
      </c>
      <c r="G4938" s="129">
        <v>314300</v>
      </c>
    </row>
    <row r="4939" spans="1:7" x14ac:dyDescent="0.35">
      <c r="A4939" s="125" t="s">
        <v>15535</v>
      </c>
      <c r="B4939" s="125" t="s">
        <v>158</v>
      </c>
      <c r="C4939" s="125" t="s">
        <v>159</v>
      </c>
      <c r="D4939" s="126" t="s">
        <v>15594</v>
      </c>
      <c r="E4939" s="127">
        <v>43805</v>
      </c>
      <c r="F4939" s="127">
        <v>43836</v>
      </c>
      <c r="G4939" s="129">
        <v>1452361</v>
      </c>
    </row>
    <row r="4940" spans="1:7" x14ac:dyDescent="0.35">
      <c r="A4940" s="125" t="s">
        <v>15535</v>
      </c>
      <c r="B4940" s="125" t="s">
        <v>158</v>
      </c>
      <c r="C4940" s="125" t="s">
        <v>159</v>
      </c>
      <c r="D4940" s="126" t="s">
        <v>15595</v>
      </c>
      <c r="E4940" s="127">
        <v>43838</v>
      </c>
      <c r="F4940" s="127">
        <v>43869</v>
      </c>
      <c r="G4940" s="129">
        <v>37500</v>
      </c>
    </row>
    <row r="4941" spans="1:7" x14ac:dyDescent="0.35">
      <c r="A4941" s="125" t="s">
        <v>15535</v>
      </c>
      <c r="B4941" s="125" t="s">
        <v>158</v>
      </c>
      <c r="C4941" s="125" t="s">
        <v>159</v>
      </c>
      <c r="D4941" s="126" t="s">
        <v>15596</v>
      </c>
      <c r="E4941" s="127">
        <v>43838</v>
      </c>
      <c r="F4941" s="127">
        <v>43869</v>
      </c>
      <c r="G4941" s="129">
        <v>519649</v>
      </c>
    </row>
    <row r="4942" spans="1:7" x14ac:dyDescent="0.35">
      <c r="A4942" s="125" t="s">
        <v>15535</v>
      </c>
      <c r="B4942" s="125" t="s">
        <v>158</v>
      </c>
      <c r="C4942" s="125" t="s">
        <v>159</v>
      </c>
      <c r="D4942" s="126" t="s">
        <v>15597</v>
      </c>
      <c r="E4942" s="127">
        <v>43839</v>
      </c>
      <c r="F4942" s="127">
        <v>43870</v>
      </c>
      <c r="G4942" s="129">
        <v>84586</v>
      </c>
    </row>
    <row r="4943" spans="1:7" x14ac:dyDescent="0.35">
      <c r="A4943" s="125" t="s">
        <v>15535</v>
      </c>
      <c r="B4943" s="125" t="s">
        <v>158</v>
      </c>
      <c r="C4943" s="125" t="s">
        <v>159</v>
      </c>
      <c r="D4943" s="126" t="s">
        <v>15598</v>
      </c>
      <c r="E4943" s="127">
        <v>43843</v>
      </c>
      <c r="F4943" s="127">
        <v>43874</v>
      </c>
      <c r="G4943" s="129">
        <v>604037</v>
      </c>
    </row>
    <row r="4944" spans="1:7" x14ac:dyDescent="0.35">
      <c r="A4944" s="125" t="s">
        <v>15535</v>
      </c>
      <c r="B4944" s="125" t="s">
        <v>158</v>
      </c>
      <c r="C4944" s="125" t="s">
        <v>159</v>
      </c>
      <c r="D4944" s="126" t="s">
        <v>15599</v>
      </c>
      <c r="E4944" s="127">
        <v>43857</v>
      </c>
      <c r="F4944" s="127">
        <v>43888</v>
      </c>
      <c r="G4944" s="129">
        <v>787963</v>
      </c>
    </row>
    <row r="4945" spans="1:7" x14ac:dyDescent="0.35">
      <c r="A4945" s="125" t="s">
        <v>15535</v>
      </c>
      <c r="B4945" s="125" t="s">
        <v>158</v>
      </c>
      <c r="C4945" s="125" t="s">
        <v>159</v>
      </c>
      <c r="D4945" s="126" t="s">
        <v>15600</v>
      </c>
      <c r="E4945" s="127">
        <v>43862</v>
      </c>
      <c r="F4945" s="127">
        <v>43891</v>
      </c>
      <c r="G4945" s="129">
        <v>483765</v>
      </c>
    </row>
    <row r="4946" spans="1:7" x14ac:dyDescent="0.35">
      <c r="A4946" s="125" t="s">
        <v>15535</v>
      </c>
      <c r="B4946" s="125" t="s">
        <v>158</v>
      </c>
      <c r="C4946" s="125" t="s">
        <v>159</v>
      </c>
      <c r="D4946" s="126" t="s">
        <v>15601</v>
      </c>
      <c r="E4946" s="127">
        <v>43892</v>
      </c>
      <c r="F4946" s="127">
        <v>43923</v>
      </c>
      <c r="G4946" s="129">
        <v>24225</v>
      </c>
    </row>
    <row r="4947" spans="1:7" x14ac:dyDescent="0.35">
      <c r="A4947" s="125" t="s">
        <v>15535</v>
      </c>
      <c r="B4947" s="125" t="s">
        <v>158</v>
      </c>
      <c r="C4947" s="125" t="s">
        <v>159</v>
      </c>
      <c r="D4947" s="126" t="s">
        <v>15602</v>
      </c>
      <c r="E4947" s="127">
        <v>43952</v>
      </c>
      <c r="F4947" s="127">
        <v>43952</v>
      </c>
      <c r="G4947" s="129">
        <v>403736</v>
      </c>
    </row>
    <row r="4948" spans="1:7" x14ac:dyDescent="0.35">
      <c r="A4948" s="125" t="s">
        <v>15535</v>
      </c>
      <c r="B4948" s="125" t="s">
        <v>158</v>
      </c>
      <c r="C4948" s="125" t="s">
        <v>159</v>
      </c>
      <c r="D4948" s="126" t="s">
        <v>15603</v>
      </c>
      <c r="E4948" s="127">
        <v>43952</v>
      </c>
      <c r="F4948" s="127">
        <v>43983</v>
      </c>
      <c r="G4948" s="129">
        <v>42000</v>
      </c>
    </row>
    <row r="4949" spans="1:7" x14ac:dyDescent="0.35">
      <c r="A4949" s="125" t="s">
        <v>15535</v>
      </c>
      <c r="B4949" s="125" t="s">
        <v>158</v>
      </c>
      <c r="C4949" s="125" t="s">
        <v>159</v>
      </c>
      <c r="D4949" s="126" t="s">
        <v>15604</v>
      </c>
      <c r="E4949" s="127">
        <v>43952</v>
      </c>
      <c r="F4949" s="127">
        <v>43952</v>
      </c>
      <c r="G4949" s="129">
        <v>31984</v>
      </c>
    </row>
    <row r="4950" spans="1:7" x14ac:dyDescent="0.35">
      <c r="A4950" s="125" t="s">
        <v>15535</v>
      </c>
      <c r="B4950" s="125" t="s">
        <v>158</v>
      </c>
      <c r="C4950" s="125" t="s">
        <v>159</v>
      </c>
      <c r="D4950" s="126" t="s">
        <v>15605</v>
      </c>
      <c r="E4950" s="127">
        <v>43952</v>
      </c>
      <c r="F4950" s="127">
        <v>43952</v>
      </c>
      <c r="G4950" s="129">
        <v>497937</v>
      </c>
    </row>
    <row r="4951" spans="1:7" x14ac:dyDescent="0.35">
      <c r="A4951" s="125" t="s">
        <v>15535</v>
      </c>
      <c r="B4951" s="125" t="s">
        <v>158</v>
      </c>
      <c r="C4951" s="125" t="s">
        <v>159</v>
      </c>
      <c r="D4951" s="126" t="s">
        <v>15606</v>
      </c>
      <c r="E4951" s="127">
        <v>43952</v>
      </c>
      <c r="F4951" s="127">
        <v>43952</v>
      </c>
      <c r="G4951" s="129">
        <v>6675374</v>
      </c>
    </row>
    <row r="4952" spans="1:7" x14ac:dyDescent="0.35">
      <c r="A4952" s="125" t="s">
        <v>15535</v>
      </c>
      <c r="B4952" s="125" t="s">
        <v>158</v>
      </c>
      <c r="C4952" s="125" t="s">
        <v>159</v>
      </c>
      <c r="D4952" s="126" t="s">
        <v>15607</v>
      </c>
      <c r="E4952" s="127">
        <v>43952</v>
      </c>
      <c r="F4952" s="127">
        <v>43983</v>
      </c>
      <c r="G4952" s="129">
        <v>522337</v>
      </c>
    </row>
    <row r="4953" spans="1:7" x14ac:dyDescent="0.35">
      <c r="A4953" s="125" t="s">
        <v>15535</v>
      </c>
      <c r="B4953" s="125" t="s">
        <v>158</v>
      </c>
      <c r="C4953" s="125" t="s">
        <v>159</v>
      </c>
      <c r="D4953" s="126" t="s">
        <v>15608</v>
      </c>
      <c r="E4953" s="127">
        <v>43952</v>
      </c>
      <c r="F4953" s="127">
        <v>43952</v>
      </c>
      <c r="G4953" s="129">
        <v>180005</v>
      </c>
    </row>
    <row r="4954" spans="1:7" x14ac:dyDescent="0.35">
      <c r="A4954" s="125" t="s">
        <v>15535</v>
      </c>
      <c r="B4954" s="125" t="s">
        <v>158</v>
      </c>
      <c r="C4954" s="125" t="s">
        <v>159</v>
      </c>
      <c r="D4954" s="126" t="s">
        <v>15609</v>
      </c>
      <c r="E4954" s="127">
        <v>43952</v>
      </c>
      <c r="F4954" s="127">
        <v>43952</v>
      </c>
      <c r="G4954" s="129">
        <v>48724</v>
      </c>
    </row>
    <row r="4955" spans="1:7" x14ac:dyDescent="0.35">
      <c r="A4955" s="125" t="s">
        <v>15535</v>
      </c>
      <c r="B4955" s="125" t="s">
        <v>158</v>
      </c>
      <c r="C4955" s="125" t="s">
        <v>159</v>
      </c>
      <c r="D4955" s="126" t="s">
        <v>15610</v>
      </c>
      <c r="E4955" s="127">
        <v>43994</v>
      </c>
      <c r="F4955" s="127">
        <v>44024</v>
      </c>
      <c r="G4955" s="129">
        <v>2000000</v>
      </c>
    </row>
    <row r="4956" spans="1:7" x14ac:dyDescent="0.35">
      <c r="A4956" s="125" t="s">
        <v>15535</v>
      </c>
      <c r="B4956" s="125" t="s">
        <v>158</v>
      </c>
      <c r="C4956" s="125" t="s">
        <v>159</v>
      </c>
      <c r="D4956" s="126" t="s">
        <v>15611</v>
      </c>
      <c r="E4956" s="127">
        <v>44013</v>
      </c>
      <c r="F4956" s="127">
        <v>44044</v>
      </c>
      <c r="G4956" s="129">
        <v>5343598</v>
      </c>
    </row>
    <row r="4957" spans="1:7" x14ac:dyDescent="0.35">
      <c r="A4957" s="125" t="s">
        <v>15535</v>
      </c>
      <c r="B4957" s="125" t="s">
        <v>158</v>
      </c>
      <c r="C4957" s="125" t="s">
        <v>159</v>
      </c>
      <c r="D4957" s="126" t="s">
        <v>15612</v>
      </c>
      <c r="E4957" s="127">
        <v>44013</v>
      </c>
      <c r="F4957" s="127">
        <v>44044</v>
      </c>
      <c r="G4957" s="129">
        <v>10382</v>
      </c>
    </row>
    <row r="4958" spans="1:7" x14ac:dyDescent="0.35">
      <c r="A4958" s="125" t="s">
        <v>15535</v>
      </c>
      <c r="B4958" s="125" t="s">
        <v>158</v>
      </c>
      <c r="C4958" s="125" t="s">
        <v>159</v>
      </c>
      <c r="D4958" s="126" t="s">
        <v>15613</v>
      </c>
      <c r="E4958" s="127">
        <v>44013</v>
      </c>
      <c r="F4958" s="127">
        <v>44044</v>
      </c>
      <c r="G4958" s="129">
        <v>2072862</v>
      </c>
    </row>
    <row r="4959" spans="1:7" x14ac:dyDescent="0.35">
      <c r="A4959" s="125" t="s">
        <v>15535</v>
      </c>
      <c r="B4959" s="125" t="s">
        <v>158</v>
      </c>
      <c r="C4959" s="125" t="s">
        <v>159</v>
      </c>
      <c r="D4959" s="126" t="s">
        <v>15614</v>
      </c>
      <c r="E4959" s="127">
        <v>44013</v>
      </c>
      <c r="F4959" s="127">
        <v>44044</v>
      </c>
      <c r="G4959" s="129">
        <v>2158000</v>
      </c>
    </row>
    <row r="4960" spans="1:7" x14ac:dyDescent="0.35">
      <c r="A4960" s="125" t="s">
        <v>15535</v>
      </c>
      <c r="B4960" s="125" t="s">
        <v>158</v>
      </c>
      <c r="C4960" s="125" t="s">
        <v>159</v>
      </c>
      <c r="D4960" s="126" t="s">
        <v>15615</v>
      </c>
      <c r="E4960" s="127">
        <v>44013</v>
      </c>
      <c r="F4960" s="127">
        <v>44044</v>
      </c>
      <c r="G4960" s="129">
        <v>12892</v>
      </c>
    </row>
    <row r="4961" spans="1:7" x14ac:dyDescent="0.35">
      <c r="A4961" s="125" t="s">
        <v>15535</v>
      </c>
      <c r="B4961" s="125" t="s">
        <v>158</v>
      </c>
      <c r="C4961" s="125" t="s">
        <v>159</v>
      </c>
      <c r="D4961" s="126" t="s">
        <v>15616</v>
      </c>
      <c r="E4961" s="127">
        <v>44013</v>
      </c>
      <c r="F4961" s="127">
        <v>44044</v>
      </c>
      <c r="G4961" s="129">
        <v>56121</v>
      </c>
    </row>
    <row r="4962" spans="1:7" x14ac:dyDescent="0.35">
      <c r="A4962" s="125" t="s">
        <v>15535</v>
      </c>
      <c r="B4962" s="125" t="s">
        <v>158</v>
      </c>
      <c r="C4962" s="125" t="s">
        <v>159</v>
      </c>
      <c r="D4962" s="126" t="s">
        <v>15617</v>
      </c>
      <c r="E4962" s="127">
        <v>44013</v>
      </c>
      <c r="F4962" s="127">
        <v>44044</v>
      </c>
      <c r="G4962" s="129">
        <v>95940</v>
      </c>
    </row>
    <row r="4963" spans="1:7" x14ac:dyDescent="0.35">
      <c r="A4963" s="125" t="s">
        <v>15535</v>
      </c>
      <c r="B4963" s="125" t="s">
        <v>158</v>
      </c>
      <c r="C4963" s="125" t="s">
        <v>159</v>
      </c>
      <c r="D4963" s="126" t="s">
        <v>15618</v>
      </c>
      <c r="E4963" s="127">
        <v>44013</v>
      </c>
      <c r="F4963" s="127">
        <v>44044</v>
      </c>
      <c r="G4963" s="129">
        <v>711407</v>
      </c>
    </row>
    <row r="4964" spans="1:7" x14ac:dyDescent="0.35">
      <c r="A4964" s="125" t="s">
        <v>15535</v>
      </c>
      <c r="B4964" s="125" t="s">
        <v>158</v>
      </c>
      <c r="C4964" s="125" t="s">
        <v>159</v>
      </c>
      <c r="D4964" s="126" t="s">
        <v>15619</v>
      </c>
      <c r="E4964" s="127">
        <v>44013</v>
      </c>
      <c r="F4964" s="127">
        <v>44044</v>
      </c>
      <c r="G4964" s="129">
        <v>175062</v>
      </c>
    </row>
    <row r="4965" spans="1:7" x14ac:dyDescent="0.35">
      <c r="A4965" s="125" t="s">
        <v>15535</v>
      </c>
      <c r="B4965" s="125" t="s">
        <v>158</v>
      </c>
      <c r="C4965" s="125" t="s">
        <v>159</v>
      </c>
      <c r="D4965" s="126" t="s">
        <v>15620</v>
      </c>
      <c r="E4965" s="127">
        <v>44013</v>
      </c>
      <c r="F4965" s="127">
        <v>44044</v>
      </c>
      <c r="G4965" s="129">
        <v>453490</v>
      </c>
    </row>
    <row r="4966" spans="1:7" x14ac:dyDescent="0.35">
      <c r="A4966" s="125" t="s">
        <v>15535</v>
      </c>
      <c r="B4966" s="125" t="s">
        <v>158</v>
      </c>
      <c r="C4966" s="125" t="s">
        <v>159</v>
      </c>
      <c r="D4966" s="126" t="s">
        <v>15621</v>
      </c>
      <c r="E4966" s="127">
        <v>44013</v>
      </c>
      <c r="F4966" s="127">
        <v>44044</v>
      </c>
      <c r="G4966" s="129">
        <v>318002</v>
      </c>
    </row>
    <row r="4967" spans="1:7" x14ac:dyDescent="0.35">
      <c r="A4967" s="125" t="s">
        <v>15535</v>
      </c>
      <c r="B4967" s="125" t="s">
        <v>158</v>
      </c>
      <c r="C4967" s="125" t="s">
        <v>159</v>
      </c>
      <c r="D4967" s="126" t="s">
        <v>15622</v>
      </c>
      <c r="E4967" s="127">
        <v>44013</v>
      </c>
      <c r="F4967" s="127">
        <v>44044</v>
      </c>
      <c r="G4967" s="129">
        <v>33854</v>
      </c>
    </row>
    <row r="4968" spans="1:7" x14ac:dyDescent="0.35">
      <c r="A4968" s="125" t="s">
        <v>15535</v>
      </c>
      <c r="B4968" s="125" t="s">
        <v>158</v>
      </c>
      <c r="C4968" s="125" t="s">
        <v>159</v>
      </c>
      <c r="D4968" s="126" t="s">
        <v>15623</v>
      </c>
      <c r="E4968" s="127">
        <v>44013</v>
      </c>
      <c r="F4968" s="127">
        <v>44044</v>
      </c>
      <c r="G4968" s="129">
        <v>25570</v>
      </c>
    </row>
    <row r="4969" spans="1:7" x14ac:dyDescent="0.35">
      <c r="A4969" s="125" t="s">
        <v>15535</v>
      </c>
      <c r="B4969" s="125" t="s">
        <v>158</v>
      </c>
      <c r="C4969" s="125" t="s">
        <v>159</v>
      </c>
      <c r="D4969" s="126" t="s">
        <v>15624</v>
      </c>
      <c r="E4969" s="127">
        <v>44013</v>
      </c>
      <c r="F4969" s="127">
        <v>44044</v>
      </c>
      <c r="G4969" s="129">
        <v>174780</v>
      </c>
    </row>
    <row r="4970" spans="1:7" x14ac:dyDescent="0.35">
      <c r="A4970" s="125" t="s">
        <v>15535</v>
      </c>
      <c r="B4970" s="125" t="s">
        <v>158</v>
      </c>
      <c r="C4970" s="125" t="s">
        <v>159</v>
      </c>
      <c r="D4970" s="126" t="s">
        <v>15625</v>
      </c>
      <c r="E4970" s="127">
        <v>44013</v>
      </c>
      <c r="F4970" s="127">
        <v>44044</v>
      </c>
      <c r="G4970" s="129">
        <v>54960</v>
      </c>
    </row>
    <row r="4971" spans="1:7" x14ac:dyDescent="0.35">
      <c r="A4971" s="125" t="s">
        <v>15535</v>
      </c>
      <c r="B4971" s="125" t="s">
        <v>158</v>
      </c>
      <c r="C4971" s="125" t="s">
        <v>159</v>
      </c>
      <c r="D4971" s="126" t="s">
        <v>15626</v>
      </c>
      <c r="E4971" s="127">
        <v>44013</v>
      </c>
      <c r="F4971" s="127">
        <v>44044</v>
      </c>
      <c r="G4971" s="129">
        <v>602118</v>
      </c>
    </row>
    <row r="4972" spans="1:7" x14ac:dyDescent="0.35">
      <c r="A4972" s="125" t="s">
        <v>15535</v>
      </c>
      <c r="B4972" s="125" t="s">
        <v>158</v>
      </c>
      <c r="C4972" s="125" t="s">
        <v>159</v>
      </c>
      <c r="D4972" s="126" t="s">
        <v>15627</v>
      </c>
      <c r="E4972" s="127">
        <v>44013</v>
      </c>
      <c r="F4972" s="127">
        <v>44044</v>
      </c>
      <c r="G4972" s="129">
        <v>347205</v>
      </c>
    </row>
    <row r="4973" spans="1:7" x14ac:dyDescent="0.35">
      <c r="A4973" s="125" t="s">
        <v>15535</v>
      </c>
      <c r="B4973" s="125" t="s">
        <v>158</v>
      </c>
      <c r="C4973" s="125" t="s">
        <v>159</v>
      </c>
      <c r="D4973" s="126" t="s">
        <v>15628</v>
      </c>
      <c r="E4973" s="127">
        <v>44013</v>
      </c>
      <c r="F4973" s="127">
        <v>44044</v>
      </c>
      <c r="G4973" s="129">
        <v>170000</v>
      </c>
    </row>
    <row r="4974" spans="1:7" x14ac:dyDescent="0.35">
      <c r="A4974" s="125" t="s">
        <v>15535</v>
      </c>
      <c r="B4974" s="125" t="s">
        <v>158</v>
      </c>
      <c r="C4974" s="125" t="s">
        <v>159</v>
      </c>
      <c r="D4974" s="126" t="s">
        <v>15629</v>
      </c>
      <c r="E4974" s="127">
        <v>44025</v>
      </c>
      <c r="F4974" s="127">
        <v>44056</v>
      </c>
      <c r="G4974" s="129">
        <v>153000</v>
      </c>
    </row>
    <row r="4975" spans="1:7" x14ac:dyDescent="0.35">
      <c r="A4975" s="125" t="s">
        <v>15535</v>
      </c>
      <c r="B4975" s="125" t="s">
        <v>158</v>
      </c>
      <c r="C4975" s="125" t="s">
        <v>159</v>
      </c>
      <c r="D4975" s="126" t="s">
        <v>15630</v>
      </c>
      <c r="E4975" s="127">
        <v>44025</v>
      </c>
      <c r="F4975" s="127">
        <v>44056</v>
      </c>
      <c r="G4975" s="129">
        <v>312610</v>
      </c>
    </row>
    <row r="4976" spans="1:7" x14ac:dyDescent="0.35">
      <c r="A4976" s="125" t="s">
        <v>15535</v>
      </c>
      <c r="B4976" s="125" t="s">
        <v>158</v>
      </c>
      <c r="C4976" s="125" t="s">
        <v>159</v>
      </c>
      <c r="D4976" s="126" t="s">
        <v>15631</v>
      </c>
      <c r="E4976" s="127">
        <v>44026</v>
      </c>
      <c r="F4976" s="127">
        <v>44057</v>
      </c>
      <c r="G4976" s="129">
        <v>152471</v>
      </c>
    </row>
    <row r="4977" spans="1:7" x14ac:dyDescent="0.35">
      <c r="A4977" s="125" t="s">
        <v>15535</v>
      </c>
      <c r="B4977" s="125" t="s">
        <v>158</v>
      </c>
      <c r="C4977" s="125" t="s">
        <v>159</v>
      </c>
      <c r="D4977" s="126" t="s">
        <v>15632</v>
      </c>
      <c r="E4977" s="127">
        <v>44029</v>
      </c>
      <c r="F4977" s="127">
        <v>44060</v>
      </c>
      <c r="G4977" s="129">
        <v>50098</v>
      </c>
    </row>
    <row r="4978" spans="1:7" x14ac:dyDescent="0.35">
      <c r="A4978" s="125" t="s">
        <v>15535</v>
      </c>
      <c r="B4978" s="125" t="s">
        <v>158</v>
      </c>
      <c r="C4978" s="125" t="s">
        <v>159</v>
      </c>
      <c r="D4978" s="126" t="s">
        <v>15633</v>
      </c>
      <c r="E4978" s="127">
        <v>44040</v>
      </c>
      <c r="F4978" s="127">
        <v>44071</v>
      </c>
      <c r="G4978" s="129">
        <v>3861165</v>
      </c>
    </row>
    <row r="4979" spans="1:7" x14ac:dyDescent="0.35">
      <c r="A4979" s="125" t="s">
        <v>15535</v>
      </c>
      <c r="B4979" s="125" t="s">
        <v>158</v>
      </c>
      <c r="C4979" s="125" t="s">
        <v>159</v>
      </c>
      <c r="D4979" s="126" t="s">
        <v>15634</v>
      </c>
      <c r="E4979" s="127">
        <v>44075</v>
      </c>
      <c r="F4979" s="127">
        <v>44105</v>
      </c>
      <c r="G4979" s="129">
        <v>46626</v>
      </c>
    </row>
    <row r="4980" spans="1:7" x14ac:dyDescent="0.35">
      <c r="A4980" s="125" t="s">
        <v>15535</v>
      </c>
      <c r="B4980" s="125" t="s">
        <v>158</v>
      </c>
      <c r="C4980" s="125" t="s">
        <v>159</v>
      </c>
      <c r="D4980" s="126" t="s">
        <v>15635</v>
      </c>
      <c r="E4980" s="127">
        <v>44105</v>
      </c>
      <c r="F4980" s="127">
        <v>44136</v>
      </c>
      <c r="G4980" s="129">
        <v>636019</v>
      </c>
    </row>
    <row r="4981" spans="1:7" x14ac:dyDescent="0.35">
      <c r="A4981" s="125" t="s">
        <v>15535</v>
      </c>
      <c r="B4981" s="125" t="s">
        <v>158</v>
      </c>
      <c r="C4981" s="125" t="s">
        <v>159</v>
      </c>
      <c r="D4981" s="126" t="s">
        <v>15636</v>
      </c>
      <c r="E4981" s="127">
        <v>44131</v>
      </c>
      <c r="F4981" s="127">
        <v>44162</v>
      </c>
      <c r="G4981" s="129">
        <v>107334</v>
      </c>
    </row>
    <row r="4982" spans="1:7" x14ac:dyDescent="0.35">
      <c r="A4982" s="125" t="s">
        <v>15535</v>
      </c>
      <c r="B4982" s="125" t="s">
        <v>158</v>
      </c>
      <c r="C4982" s="125" t="s">
        <v>159</v>
      </c>
      <c r="D4982" s="126" t="s">
        <v>15637</v>
      </c>
      <c r="E4982" s="127">
        <v>44133</v>
      </c>
      <c r="F4982" s="127">
        <v>44164</v>
      </c>
      <c r="G4982" s="129">
        <v>147850</v>
      </c>
    </row>
    <row r="4983" spans="1:7" x14ac:dyDescent="0.35">
      <c r="A4983" s="125" t="s">
        <v>15535</v>
      </c>
      <c r="B4983" s="125" t="s">
        <v>158</v>
      </c>
      <c r="C4983" s="125" t="s">
        <v>159</v>
      </c>
      <c r="D4983" s="126" t="s">
        <v>15638</v>
      </c>
      <c r="E4983" s="127">
        <v>44330</v>
      </c>
      <c r="F4983" s="127">
        <v>44361</v>
      </c>
      <c r="G4983" s="129">
        <v>1465607</v>
      </c>
    </row>
    <row r="4984" spans="1:7" x14ac:dyDescent="0.35">
      <c r="A4984" s="125" t="s">
        <v>15535</v>
      </c>
      <c r="B4984" s="125" t="s">
        <v>158</v>
      </c>
      <c r="C4984" s="125" t="s">
        <v>159</v>
      </c>
      <c r="D4984" s="126" t="s">
        <v>15639</v>
      </c>
      <c r="E4984" s="127">
        <v>44396</v>
      </c>
      <c r="F4984" s="127">
        <v>44427</v>
      </c>
      <c r="G4984" s="129">
        <v>148401</v>
      </c>
    </row>
    <row r="4985" spans="1:7" x14ac:dyDescent="0.35">
      <c r="A4985" s="125" t="s">
        <v>15535</v>
      </c>
      <c r="B4985" s="125" t="s">
        <v>158</v>
      </c>
      <c r="C4985" s="125" t="s">
        <v>159</v>
      </c>
      <c r="D4985" s="126" t="s">
        <v>15640</v>
      </c>
      <c r="E4985" s="127">
        <v>44396</v>
      </c>
      <c r="F4985" s="127">
        <v>44427</v>
      </c>
      <c r="G4985" s="129">
        <v>44587</v>
      </c>
    </row>
    <row r="4986" spans="1:7" x14ac:dyDescent="0.35">
      <c r="A4986" s="125" t="s">
        <v>15535</v>
      </c>
      <c r="B4986" s="125" t="s">
        <v>180</v>
      </c>
      <c r="C4986" s="125" t="s">
        <v>181</v>
      </c>
      <c r="D4986" s="126" t="s">
        <v>15641</v>
      </c>
      <c r="E4986" s="127">
        <v>44228</v>
      </c>
      <c r="F4986" s="127">
        <v>44256</v>
      </c>
      <c r="G4986" s="129">
        <v>1372768</v>
      </c>
    </row>
    <row r="4987" spans="1:7" x14ac:dyDescent="0.35">
      <c r="A4987" s="125" t="s">
        <v>15535</v>
      </c>
      <c r="B4987" s="125" t="s">
        <v>180</v>
      </c>
      <c r="C4987" s="125" t="s">
        <v>181</v>
      </c>
      <c r="D4987" s="126" t="s">
        <v>15642</v>
      </c>
      <c r="E4987" s="127">
        <v>44228</v>
      </c>
      <c r="F4987" s="127">
        <v>44256</v>
      </c>
      <c r="G4987" s="129">
        <v>920815</v>
      </c>
    </row>
    <row r="4988" spans="1:7" x14ac:dyDescent="0.35">
      <c r="A4988" s="125" t="s">
        <v>15535</v>
      </c>
      <c r="B4988" s="125" t="s">
        <v>180</v>
      </c>
      <c r="C4988" s="125" t="s">
        <v>181</v>
      </c>
      <c r="D4988" s="126" t="s">
        <v>15643</v>
      </c>
      <c r="E4988" s="127">
        <v>44228</v>
      </c>
      <c r="F4988" s="127">
        <v>44256</v>
      </c>
      <c r="G4988" s="129">
        <v>456357</v>
      </c>
    </row>
    <row r="4989" spans="1:7" x14ac:dyDescent="0.35">
      <c r="A4989" s="125" t="s">
        <v>15535</v>
      </c>
      <c r="B4989" s="125" t="s">
        <v>162</v>
      </c>
      <c r="C4989" s="125" t="s">
        <v>163</v>
      </c>
      <c r="D4989" s="126" t="s">
        <v>15644</v>
      </c>
      <c r="E4989" s="127">
        <v>43330</v>
      </c>
      <c r="F4989" s="127">
        <v>43361</v>
      </c>
      <c r="G4989" s="129">
        <v>15536</v>
      </c>
    </row>
    <row r="4990" spans="1:7" x14ac:dyDescent="0.35">
      <c r="A4990" s="125" t="s">
        <v>15535</v>
      </c>
      <c r="B4990" s="125" t="s">
        <v>162</v>
      </c>
      <c r="C4990" s="125" t="s">
        <v>163</v>
      </c>
      <c r="D4990" s="126" t="s">
        <v>15645</v>
      </c>
      <c r="E4990" s="127">
        <v>43952</v>
      </c>
      <c r="F4990" s="127">
        <v>43952</v>
      </c>
      <c r="G4990" s="129">
        <v>20057</v>
      </c>
    </row>
    <row r="4991" spans="1:7" x14ac:dyDescent="0.35">
      <c r="A4991" s="125" t="s">
        <v>15535</v>
      </c>
      <c r="B4991" s="125" t="s">
        <v>162</v>
      </c>
      <c r="C4991" s="125" t="s">
        <v>163</v>
      </c>
      <c r="D4991" s="126" t="s">
        <v>15646</v>
      </c>
      <c r="E4991" s="127">
        <v>44287</v>
      </c>
      <c r="F4991" s="127">
        <v>44287</v>
      </c>
      <c r="G4991" s="129">
        <v>565375</v>
      </c>
    </row>
    <row r="4992" spans="1:7" x14ac:dyDescent="0.35">
      <c r="A4992" s="125" t="s">
        <v>15535</v>
      </c>
      <c r="B4992" s="125" t="s">
        <v>162</v>
      </c>
      <c r="C4992" s="125" t="s">
        <v>163</v>
      </c>
      <c r="D4992" s="126" t="s">
        <v>15647</v>
      </c>
      <c r="E4992" s="127">
        <v>44287</v>
      </c>
      <c r="F4992" s="127">
        <v>44287</v>
      </c>
      <c r="G4992" s="129">
        <v>338858</v>
      </c>
    </row>
    <row r="4993" spans="1:7" x14ac:dyDescent="0.35">
      <c r="A4993" s="125" t="s">
        <v>15535</v>
      </c>
      <c r="B4993" s="125" t="s">
        <v>162</v>
      </c>
      <c r="C4993" s="125" t="s">
        <v>163</v>
      </c>
      <c r="D4993" s="126" t="s">
        <v>15648</v>
      </c>
      <c r="E4993" s="127">
        <v>44287</v>
      </c>
      <c r="F4993" s="127">
        <v>44287</v>
      </c>
      <c r="G4993" s="129">
        <v>38840</v>
      </c>
    </row>
    <row r="4994" spans="1:7" x14ac:dyDescent="0.35">
      <c r="A4994" s="125" t="s">
        <v>15535</v>
      </c>
      <c r="B4994" s="125" t="s">
        <v>162</v>
      </c>
      <c r="C4994" s="125" t="s">
        <v>163</v>
      </c>
      <c r="D4994" s="126" t="s">
        <v>15649</v>
      </c>
      <c r="E4994" s="127">
        <v>44287</v>
      </c>
      <c r="F4994" s="127">
        <v>44287</v>
      </c>
      <c r="G4994" s="129">
        <v>15536</v>
      </c>
    </row>
    <row r="4995" spans="1:7" x14ac:dyDescent="0.35">
      <c r="A4995" s="125" t="s">
        <v>15535</v>
      </c>
      <c r="B4995" s="125" t="s">
        <v>162</v>
      </c>
      <c r="C4995" s="125" t="s">
        <v>163</v>
      </c>
      <c r="D4995" s="126" t="s">
        <v>15650</v>
      </c>
      <c r="E4995" s="127">
        <v>44317</v>
      </c>
      <c r="F4995" s="127">
        <v>44317</v>
      </c>
      <c r="G4995" s="129">
        <v>407660</v>
      </c>
    </row>
    <row r="4996" spans="1:7" x14ac:dyDescent="0.35">
      <c r="A4996" s="125" t="s">
        <v>15535</v>
      </c>
      <c r="B4996" s="125" t="s">
        <v>162</v>
      </c>
      <c r="C4996" s="125" t="s">
        <v>163</v>
      </c>
      <c r="D4996" s="126" t="s">
        <v>15651</v>
      </c>
      <c r="E4996" s="127">
        <v>44317</v>
      </c>
      <c r="F4996" s="127">
        <v>44317</v>
      </c>
      <c r="G4996" s="129">
        <v>31072</v>
      </c>
    </row>
    <row r="4997" spans="1:7" x14ac:dyDescent="0.35">
      <c r="A4997" s="125" t="s">
        <v>15535</v>
      </c>
      <c r="B4997" s="125" t="s">
        <v>162</v>
      </c>
      <c r="C4997" s="125" t="s">
        <v>163</v>
      </c>
      <c r="D4997" s="126" t="s">
        <v>15652</v>
      </c>
      <c r="E4997" s="127">
        <v>44329</v>
      </c>
      <c r="F4997" s="127">
        <v>44329</v>
      </c>
      <c r="G4997" s="129">
        <v>805152</v>
      </c>
    </row>
    <row r="4998" spans="1:7" x14ac:dyDescent="0.35">
      <c r="A4998" s="125" t="s">
        <v>15535</v>
      </c>
      <c r="B4998" s="125" t="s">
        <v>162</v>
      </c>
      <c r="C4998" s="125" t="s">
        <v>163</v>
      </c>
      <c r="D4998" s="126" t="s">
        <v>15653</v>
      </c>
      <c r="E4998" s="127">
        <v>44329</v>
      </c>
      <c r="F4998" s="127">
        <v>44329</v>
      </c>
      <c r="G4998" s="129">
        <v>780000</v>
      </c>
    </row>
    <row r="4999" spans="1:7" x14ac:dyDescent="0.35">
      <c r="A4999" s="125" t="s">
        <v>15535</v>
      </c>
      <c r="B4999" s="125" t="s">
        <v>162</v>
      </c>
      <c r="C4999" s="125" t="s">
        <v>163</v>
      </c>
      <c r="D4999" s="126" t="s">
        <v>15654</v>
      </c>
      <c r="E4999" s="127">
        <v>44329</v>
      </c>
      <c r="F4999" s="127">
        <v>44329</v>
      </c>
      <c r="G4999" s="129">
        <v>69912</v>
      </c>
    </row>
    <row r="5000" spans="1:7" x14ac:dyDescent="0.35">
      <c r="A5000" s="125" t="s">
        <v>15535</v>
      </c>
      <c r="B5000" s="125" t="s">
        <v>162</v>
      </c>
      <c r="C5000" s="125" t="s">
        <v>163</v>
      </c>
      <c r="D5000" s="126" t="s">
        <v>15655</v>
      </c>
      <c r="E5000" s="127">
        <v>44329</v>
      </c>
      <c r="F5000" s="127">
        <v>44329</v>
      </c>
      <c r="G5000" s="129">
        <v>46608</v>
      </c>
    </row>
    <row r="5001" spans="1:7" x14ac:dyDescent="0.35">
      <c r="A5001" s="125" t="s">
        <v>15535</v>
      </c>
      <c r="B5001" s="125" t="s">
        <v>162</v>
      </c>
      <c r="C5001" s="125" t="s">
        <v>163</v>
      </c>
      <c r="D5001" s="126" t="s">
        <v>15656</v>
      </c>
      <c r="E5001" s="127">
        <v>44393</v>
      </c>
      <c r="F5001" s="127">
        <v>44393</v>
      </c>
      <c r="G5001" s="129">
        <v>15536</v>
      </c>
    </row>
    <row r="5002" spans="1:7" x14ac:dyDescent="0.35">
      <c r="A5002" s="125" t="s">
        <v>15535</v>
      </c>
      <c r="B5002" s="125" t="s">
        <v>162</v>
      </c>
      <c r="C5002" s="125" t="s">
        <v>163</v>
      </c>
      <c r="D5002" s="126" t="s">
        <v>15657</v>
      </c>
      <c r="E5002" s="127">
        <v>44426</v>
      </c>
      <c r="F5002" s="127">
        <v>44457</v>
      </c>
      <c r="G5002" s="129">
        <v>195100</v>
      </c>
    </row>
    <row r="5003" spans="1:7" x14ac:dyDescent="0.35">
      <c r="A5003" s="125" t="s">
        <v>15535</v>
      </c>
      <c r="B5003" s="125" t="s">
        <v>162</v>
      </c>
      <c r="C5003" s="125" t="s">
        <v>163</v>
      </c>
      <c r="D5003" s="126" t="s">
        <v>15658</v>
      </c>
      <c r="E5003" s="127">
        <v>44432</v>
      </c>
      <c r="F5003" s="127">
        <v>44432</v>
      </c>
      <c r="G5003" s="129">
        <v>152050</v>
      </c>
    </row>
    <row r="5004" spans="1:7" x14ac:dyDescent="0.35">
      <c r="A5004" s="125" t="s">
        <v>15535</v>
      </c>
      <c r="B5004" s="125" t="s">
        <v>182</v>
      </c>
      <c r="C5004" s="125" t="s">
        <v>183</v>
      </c>
      <c r="D5004" s="126" t="s">
        <v>15659</v>
      </c>
      <c r="E5004" s="127">
        <v>43708</v>
      </c>
      <c r="F5004" s="127">
        <v>43738</v>
      </c>
      <c r="G5004" s="129">
        <v>1363512</v>
      </c>
    </row>
    <row r="5005" spans="1:7" x14ac:dyDescent="0.35">
      <c r="A5005" s="125" t="s">
        <v>15535</v>
      </c>
      <c r="B5005" s="125" t="s">
        <v>182</v>
      </c>
      <c r="C5005" s="125" t="s">
        <v>183</v>
      </c>
      <c r="D5005" s="126" t="s">
        <v>15660</v>
      </c>
      <c r="E5005" s="127">
        <v>43708</v>
      </c>
      <c r="F5005" s="127">
        <v>43708</v>
      </c>
      <c r="G5005" s="129">
        <v>31844509</v>
      </c>
    </row>
    <row r="5006" spans="1:7" x14ac:dyDescent="0.35">
      <c r="A5006" s="125" t="s">
        <v>15535</v>
      </c>
      <c r="B5006" s="125" t="s">
        <v>112</v>
      </c>
      <c r="C5006" s="125" t="s">
        <v>113</v>
      </c>
      <c r="D5006" s="126" t="s">
        <v>15661</v>
      </c>
      <c r="E5006" s="127">
        <v>44412</v>
      </c>
      <c r="F5006" s="127">
        <v>44443</v>
      </c>
      <c r="G5006" s="129">
        <v>148728</v>
      </c>
    </row>
    <row r="5007" spans="1:7" x14ac:dyDescent="0.35">
      <c r="A5007" s="125" t="s">
        <v>15535</v>
      </c>
      <c r="B5007" s="125" t="s">
        <v>112</v>
      </c>
      <c r="C5007" s="125" t="s">
        <v>113</v>
      </c>
      <c r="D5007" s="126" t="s">
        <v>15662</v>
      </c>
      <c r="E5007" s="127">
        <v>44435</v>
      </c>
      <c r="F5007" s="127">
        <v>44466</v>
      </c>
      <c r="G5007" s="129">
        <v>167994</v>
      </c>
    </row>
    <row r="5008" spans="1:7" x14ac:dyDescent="0.35">
      <c r="A5008" s="125" t="s">
        <v>15535</v>
      </c>
      <c r="B5008" s="125" t="s">
        <v>164</v>
      </c>
      <c r="C5008" s="125" t="s">
        <v>165</v>
      </c>
      <c r="D5008" s="126" t="s">
        <v>15663</v>
      </c>
      <c r="E5008" s="127">
        <v>44414</v>
      </c>
      <c r="F5008" s="127">
        <v>44415</v>
      </c>
      <c r="G5008" s="129">
        <v>42002</v>
      </c>
    </row>
    <row r="5009" spans="1:7" x14ac:dyDescent="0.35">
      <c r="A5009" s="125" t="s">
        <v>15535</v>
      </c>
      <c r="B5009" s="125" t="s">
        <v>184</v>
      </c>
      <c r="C5009" s="125" t="s">
        <v>185</v>
      </c>
      <c r="D5009" s="126" t="s">
        <v>15664</v>
      </c>
      <c r="E5009" s="127">
        <v>44440</v>
      </c>
      <c r="F5009" s="127">
        <v>44470</v>
      </c>
      <c r="G5009" s="129">
        <v>105492</v>
      </c>
    </row>
    <row r="5010" spans="1:7" x14ac:dyDescent="0.35">
      <c r="A5010" s="125" t="s">
        <v>15535</v>
      </c>
      <c r="B5010" s="125" t="s">
        <v>15665</v>
      </c>
      <c r="C5010" s="125" t="s">
        <v>15666</v>
      </c>
      <c r="D5010" s="126" t="s">
        <v>15667</v>
      </c>
      <c r="E5010" s="127">
        <v>43770</v>
      </c>
      <c r="F5010" s="127">
        <v>43800</v>
      </c>
      <c r="G5010" s="129">
        <v>71973</v>
      </c>
    </row>
    <row r="5011" spans="1:7" x14ac:dyDescent="0.35">
      <c r="A5011" s="125" t="s">
        <v>15535</v>
      </c>
      <c r="B5011" s="125" t="s">
        <v>15665</v>
      </c>
      <c r="C5011" s="125" t="s">
        <v>15666</v>
      </c>
      <c r="D5011" s="126" t="s">
        <v>15668</v>
      </c>
      <c r="E5011" s="127">
        <v>43858</v>
      </c>
      <c r="F5011" s="127">
        <v>43889</v>
      </c>
      <c r="G5011" s="129">
        <v>21210</v>
      </c>
    </row>
    <row r="5012" spans="1:7" x14ac:dyDescent="0.35">
      <c r="A5012" s="125" t="s">
        <v>15535</v>
      </c>
      <c r="B5012" s="125" t="s">
        <v>15665</v>
      </c>
      <c r="C5012" s="125" t="s">
        <v>15666</v>
      </c>
      <c r="D5012" s="126" t="s">
        <v>15669</v>
      </c>
      <c r="E5012" s="127">
        <v>44117</v>
      </c>
      <c r="F5012" s="127">
        <v>44148</v>
      </c>
      <c r="G5012" s="129">
        <v>60000</v>
      </c>
    </row>
    <row r="5013" spans="1:7" x14ac:dyDescent="0.35">
      <c r="A5013" s="125" t="s">
        <v>15535</v>
      </c>
      <c r="B5013" s="125" t="s">
        <v>186</v>
      </c>
      <c r="C5013" s="125" t="s">
        <v>187</v>
      </c>
      <c r="D5013" s="126" t="s">
        <v>15670</v>
      </c>
      <c r="E5013" s="127">
        <v>44256</v>
      </c>
      <c r="F5013" s="127">
        <v>44287</v>
      </c>
      <c r="G5013" s="129">
        <v>2908900</v>
      </c>
    </row>
    <row r="5014" spans="1:7" x14ac:dyDescent="0.35">
      <c r="A5014" s="125" t="s">
        <v>15535</v>
      </c>
      <c r="B5014" s="125" t="s">
        <v>186</v>
      </c>
      <c r="C5014" s="125" t="s">
        <v>187</v>
      </c>
      <c r="D5014" s="126" t="s">
        <v>15671</v>
      </c>
      <c r="E5014" s="127">
        <v>44410</v>
      </c>
      <c r="F5014" s="127">
        <v>44441</v>
      </c>
      <c r="G5014" s="129">
        <v>2016200</v>
      </c>
    </row>
    <row r="5015" spans="1:7" x14ac:dyDescent="0.35">
      <c r="A5015" s="125" t="s">
        <v>15535</v>
      </c>
      <c r="B5015" s="125" t="s">
        <v>186</v>
      </c>
      <c r="C5015" s="125" t="s">
        <v>187</v>
      </c>
      <c r="D5015" s="126" t="s">
        <v>15672</v>
      </c>
      <c r="E5015" s="127">
        <v>44410</v>
      </c>
      <c r="F5015" s="127">
        <v>44441</v>
      </c>
      <c r="G5015" s="129">
        <v>36900</v>
      </c>
    </row>
    <row r="5016" spans="1:7" x14ac:dyDescent="0.35">
      <c r="A5016" s="125" t="s">
        <v>15535</v>
      </c>
      <c r="B5016" s="125" t="s">
        <v>186</v>
      </c>
      <c r="C5016" s="125" t="s">
        <v>187</v>
      </c>
      <c r="D5016" s="126" t="s">
        <v>15673</v>
      </c>
      <c r="E5016" s="127">
        <v>44440</v>
      </c>
      <c r="F5016" s="127">
        <v>37165</v>
      </c>
      <c r="G5016" s="129">
        <v>1434599</v>
      </c>
    </row>
    <row r="5017" spans="1:7" x14ac:dyDescent="0.35">
      <c r="A5017" s="125" t="s">
        <v>15535</v>
      </c>
      <c r="B5017" s="125" t="s">
        <v>188</v>
      </c>
      <c r="C5017" s="125" t="s">
        <v>189</v>
      </c>
      <c r="D5017" s="126" t="s">
        <v>15674</v>
      </c>
      <c r="E5017" s="127">
        <v>44075</v>
      </c>
      <c r="F5017" s="127">
        <v>44105</v>
      </c>
      <c r="G5017" s="129">
        <v>8900</v>
      </c>
    </row>
    <row r="5018" spans="1:7" x14ac:dyDescent="0.35">
      <c r="A5018" s="125" t="s">
        <v>15535</v>
      </c>
      <c r="B5018" s="125" t="s">
        <v>188</v>
      </c>
      <c r="C5018" s="125" t="s">
        <v>189</v>
      </c>
      <c r="D5018" s="126" t="s">
        <v>15675</v>
      </c>
      <c r="E5018" s="127">
        <v>44386</v>
      </c>
      <c r="F5018" s="127">
        <v>44417</v>
      </c>
      <c r="G5018" s="129">
        <v>230000</v>
      </c>
    </row>
    <row r="5019" spans="1:7" x14ac:dyDescent="0.35">
      <c r="A5019" s="125" t="s">
        <v>15535</v>
      </c>
      <c r="B5019" s="125" t="s">
        <v>15676</v>
      </c>
      <c r="C5019" s="125" t="s">
        <v>15677</v>
      </c>
      <c r="D5019" s="126" t="s">
        <v>15678</v>
      </c>
      <c r="E5019" s="127">
        <v>43755</v>
      </c>
      <c r="F5019" s="127">
        <v>43786</v>
      </c>
      <c r="G5019" s="129">
        <v>5000</v>
      </c>
    </row>
    <row r="5020" spans="1:7" x14ac:dyDescent="0.35">
      <c r="A5020" s="125" t="s">
        <v>15535</v>
      </c>
      <c r="B5020" s="125" t="s">
        <v>15679</v>
      </c>
      <c r="C5020" s="125" t="s">
        <v>15680</v>
      </c>
      <c r="D5020" s="126" t="s">
        <v>15681</v>
      </c>
      <c r="E5020" s="127">
        <v>43883</v>
      </c>
      <c r="F5020" s="127">
        <v>43912</v>
      </c>
      <c r="G5020" s="129">
        <v>378100</v>
      </c>
    </row>
    <row r="5021" spans="1:7" x14ac:dyDescent="0.35">
      <c r="A5021" s="125" t="s">
        <v>15535</v>
      </c>
      <c r="B5021" s="125" t="s">
        <v>15456</v>
      </c>
      <c r="C5021" s="125" t="s">
        <v>15457</v>
      </c>
      <c r="D5021" s="126" t="s">
        <v>15682</v>
      </c>
      <c r="E5021" s="127">
        <v>43872</v>
      </c>
      <c r="F5021" s="127">
        <v>43901</v>
      </c>
      <c r="G5021" s="129">
        <v>240000</v>
      </c>
    </row>
    <row r="5022" spans="1:7" x14ac:dyDescent="0.35">
      <c r="A5022" s="125" t="s">
        <v>15535</v>
      </c>
      <c r="B5022" s="125" t="s">
        <v>190</v>
      </c>
      <c r="C5022" s="125" t="s">
        <v>191</v>
      </c>
      <c r="D5022" s="126" t="s">
        <v>15683</v>
      </c>
      <c r="E5022" s="127">
        <v>44044</v>
      </c>
      <c r="F5022" s="127">
        <v>44075</v>
      </c>
      <c r="G5022" s="129">
        <v>300000</v>
      </c>
    </row>
    <row r="5023" spans="1:7" x14ac:dyDescent="0.35">
      <c r="A5023" s="125" t="s">
        <v>15535</v>
      </c>
      <c r="B5023" s="125" t="s">
        <v>192</v>
      </c>
      <c r="C5023" s="125" t="s">
        <v>193</v>
      </c>
      <c r="D5023" s="126" t="s">
        <v>15684</v>
      </c>
      <c r="E5023" s="127">
        <v>44421</v>
      </c>
      <c r="F5023" s="127">
        <v>44452</v>
      </c>
      <c r="G5023" s="129">
        <v>34500</v>
      </c>
    </row>
    <row r="5024" spans="1:7" x14ac:dyDescent="0.35">
      <c r="A5024" s="125" t="s">
        <v>15535</v>
      </c>
      <c r="B5024" s="125" t="s">
        <v>194</v>
      </c>
      <c r="C5024" s="125" t="s">
        <v>195</v>
      </c>
      <c r="D5024" s="126" t="s">
        <v>15685</v>
      </c>
      <c r="E5024" s="127">
        <v>44396</v>
      </c>
      <c r="F5024" s="127">
        <v>44427</v>
      </c>
      <c r="G5024" s="129">
        <v>467200</v>
      </c>
    </row>
    <row r="5025" spans="1:7" x14ac:dyDescent="0.35">
      <c r="A5025" s="125" t="s">
        <v>15535</v>
      </c>
      <c r="B5025" s="125" t="s">
        <v>194</v>
      </c>
      <c r="C5025" s="125" t="s">
        <v>195</v>
      </c>
      <c r="D5025" s="126" t="s">
        <v>15686</v>
      </c>
      <c r="E5025" s="127">
        <v>44398</v>
      </c>
      <c r="F5025" s="127">
        <v>44429</v>
      </c>
      <c r="G5025" s="129">
        <v>19500</v>
      </c>
    </row>
    <row r="5026" spans="1:7" x14ac:dyDescent="0.35">
      <c r="A5026" s="125" t="s">
        <v>15535</v>
      </c>
      <c r="B5026" s="125" t="s">
        <v>194</v>
      </c>
      <c r="C5026" s="125" t="s">
        <v>195</v>
      </c>
      <c r="D5026" s="126" t="s">
        <v>15687</v>
      </c>
      <c r="E5026" s="127">
        <v>44398</v>
      </c>
      <c r="F5026" s="127">
        <v>44429</v>
      </c>
      <c r="G5026" s="129">
        <v>199000</v>
      </c>
    </row>
    <row r="5027" spans="1:7" x14ac:dyDescent="0.35">
      <c r="A5027" s="125" t="s">
        <v>15535</v>
      </c>
      <c r="B5027" s="125" t="s">
        <v>194</v>
      </c>
      <c r="C5027" s="125" t="s">
        <v>195</v>
      </c>
      <c r="D5027" s="126" t="s">
        <v>15688</v>
      </c>
      <c r="E5027" s="127">
        <v>44398</v>
      </c>
      <c r="F5027" s="127">
        <v>44429</v>
      </c>
      <c r="G5027" s="129">
        <v>336400</v>
      </c>
    </row>
    <row r="5028" spans="1:7" x14ac:dyDescent="0.35">
      <c r="A5028" s="125" t="s">
        <v>15535</v>
      </c>
      <c r="B5028" s="125" t="s">
        <v>194</v>
      </c>
      <c r="C5028" s="125" t="s">
        <v>195</v>
      </c>
      <c r="D5028" s="126" t="s">
        <v>15689</v>
      </c>
      <c r="E5028" s="127">
        <v>44398</v>
      </c>
      <c r="F5028" s="127">
        <v>44429</v>
      </c>
      <c r="G5028" s="129">
        <v>607600</v>
      </c>
    </row>
    <row r="5029" spans="1:7" x14ac:dyDescent="0.35">
      <c r="A5029" s="125" t="s">
        <v>15535</v>
      </c>
      <c r="B5029" s="125" t="s">
        <v>194</v>
      </c>
      <c r="C5029" s="125" t="s">
        <v>195</v>
      </c>
      <c r="D5029" s="126" t="s">
        <v>15690</v>
      </c>
      <c r="E5029" s="127">
        <v>44414</v>
      </c>
      <c r="F5029" s="127">
        <v>44445</v>
      </c>
      <c r="G5029" s="129">
        <v>1022390</v>
      </c>
    </row>
    <row r="5030" spans="1:7" x14ac:dyDescent="0.35">
      <c r="A5030" s="125" t="s">
        <v>15535</v>
      </c>
      <c r="B5030" s="125" t="s">
        <v>194</v>
      </c>
      <c r="C5030" s="125" t="s">
        <v>195</v>
      </c>
      <c r="D5030" s="126" t="s">
        <v>15691</v>
      </c>
      <c r="E5030" s="127">
        <v>44414</v>
      </c>
      <c r="F5030" s="127">
        <v>44445</v>
      </c>
      <c r="G5030" s="129">
        <v>46400</v>
      </c>
    </row>
    <row r="5031" spans="1:7" x14ac:dyDescent="0.35">
      <c r="A5031" s="125" t="s">
        <v>15535</v>
      </c>
      <c r="B5031" s="125" t="s">
        <v>194</v>
      </c>
      <c r="C5031" s="125" t="s">
        <v>195</v>
      </c>
      <c r="D5031" s="126" t="s">
        <v>15692</v>
      </c>
      <c r="E5031" s="127">
        <v>44414</v>
      </c>
      <c r="F5031" s="127">
        <v>44445</v>
      </c>
      <c r="G5031" s="129">
        <v>175900</v>
      </c>
    </row>
    <row r="5032" spans="1:7" x14ac:dyDescent="0.35">
      <c r="A5032" s="125" t="s">
        <v>15535</v>
      </c>
      <c r="B5032" s="125" t="s">
        <v>194</v>
      </c>
      <c r="C5032" s="125" t="s">
        <v>195</v>
      </c>
      <c r="D5032" s="126" t="s">
        <v>15693</v>
      </c>
      <c r="E5032" s="127">
        <v>44414</v>
      </c>
      <c r="F5032" s="127">
        <v>44445</v>
      </c>
      <c r="G5032" s="129">
        <v>607600</v>
      </c>
    </row>
    <row r="5033" spans="1:7" x14ac:dyDescent="0.35">
      <c r="A5033" s="125" t="s">
        <v>15535</v>
      </c>
      <c r="B5033" s="125" t="s">
        <v>15694</v>
      </c>
      <c r="C5033" s="125" t="s">
        <v>15695</v>
      </c>
      <c r="D5033" s="126" t="s">
        <v>15696</v>
      </c>
      <c r="E5033" s="127">
        <v>43581</v>
      </c>
      <c r="F5033" s="127">
        <v>43581</v>
      </c>
      <c r="G5033" s="129">
        <v>1440000</v>
      </c>
    </row>
    <row r="5034" spans="1:7" x14ac:dyDescent="0.35">
      <c r="A5034" s="125" t="s">
        <v>15535</v>
      </c>
      <c r="B5034" s="125" t="s">
        <v>196</v>
      </c>
      <c r="C5034" s="125" t="s">
        <v>197</v>
      </c>
      <c r="D5034" s="126" t="s">
        <v>15697</v>
      </c>
      <c r="E5034" s="127">
        <v>44412</v>
      </c>
      <c r="F5034" s="127">
        <v>44443</v>
      </c>
      <c r="G5034" s="129">
        <v>5000</v>
      </c>
    </row>
    <row r="5035" spans="1:7" x14ac:dyDescent="0.35">
      <c r="A5035" s="125" t="s">
        <v>15535</v>
      </c>
      <c r="B5035" s="125" t="s">
        <v>196</v>
      </c>
      <c r="C5035" s="125" t="s">
        <v>197</v>
      </c>
      <c r="D5035" s="126" t="s">
        <v>15698</v>
      </c>
      <c r="E5035" s="127">
        <v>44421</v>
      </c>
      <c r="F5035" s="127">
        <v>44452</v>
      </c>
      <c r="G5035" s="129">
        <v>68000</v>
      </c>
    </row>
    <row r="5036" spans="1:7" x14ac:dyDescent="0.35">
      <c r="A5036" s="125" t="s">
        <v>15535</v>
      </c>
      <c r="B5036" s="125" t="s">
        <v>142</v>
      </c>
      <c r="C5036" s="125" t="s">
        <v>143</v>
      </c>
      <c r="D5036" s="126" t="s">
        <v>15699</v>
      </c>
      <c r="E5036" s="127">
        <v>44256</v>
      </c>
      <c r="F5036" s="127">
        <v>44287</v>
      </c>
      <c r="G5036" s="129">
        <v>600000</v>
      </c>
    </row>
    <row r="5037" spans="1:7" x14ac:dyDescent="0.35">
      <c r="A5037" s="125" t="s">
        <v>15535</v>
      </c>
      <c r="B5037" s="125" t="s">
        <v>142</v>
      </c>
      <c r="C5037" s="125" t="s">
        <v>143</v>
      </c>
      <c r="D5037" s="126" t="s">
        <v>15700</v>
      </c>
      <c r="E5037" s="127">
        <v>44256</v>
      </c>
      <c r="F5037" s="127">
        <v>44287</v>
      </c>
      <c r="G5037" s="129">
        <v>480000</v>
      </c>
    </row>
    <row r="5038" spans="1:7" x14ac:dyDescent="0.35">
      <c r="A5038" s="125" t="s">
        <v>15701</v>
      </c>
      <c r="B5038" s="125" t="s">
        <v>14876</v>
      </c>
      <c r="C5038" s="125" t="s">
        <v>14877</v>
      </c>
      <c r="D5038" s="126" t="s">
        <v>15702</v>
      </c>
      <c r="E5038" s="127">
        <v>44417</v>
      </c>
      <c r="F5038" s="127">
        <v>44448</v>
      </c>
      <c r="G5038" s="129">
        <v>3383500</v>
      </c>
    </row>
    <row r="5039" spans="1:7" x14ac:dyDescent="0.35">
      <c r="A5039" s="125" t="s">
        <v>15701</v>
      </c>
      <c r="B5039" s="125" t="s">
        <v>15703</v>
      </c>
      <c r="C5039" s="125" t="s">
        <v>15704</v>
      </c>
      <c r="D5039" s="126" t="s">
        <v>15705</v>
      </c>
      <c r="E5039" s="127">
        <v>44146</v>
      </c>
      <c r="F5039" s="127">
        <v>44176</v>
      </c>
      <c r="G5039" s="129">
        <v>3909920</v>
      </c>
    </row>
    <row r="5040" spans="1:7" x14ac:dyDescent="0.35">
      <c r="A5040" s="125" t="s">
        <v>15701</v>
      </c>
      <c r="B5040" s="125" t="s">
        <v>176</v>
      </c>
      <c r="C5040" s="125" t="s">
        <v>177</v>
      </c>
      <c r="D5040" s="126" t="s">
        <v>15706</v>
      </c>
      <c r="E5040" s="127">
        <v>44069</v>
      </c>
      <c r="F5040" s="127">
        <v>44130</v>
      </c>
      <c r="G5040" s="129">
        <v>11975435.220000001</v>
      </c>
    </row>
    <row r="5041" spans="1:7" x14ac:dyDescent="0.35">
      <c r="A5041" s="125" t="s">
        <v>15701</v>
      </c>
      <c r="B5041" s="125" t="s">
        <v>176</v>
      </c>
      <c r="C5041" s="125" t="s">
        <v>177</v>
      </c>
      <c r="D5041" s="126" t="s">
        <v>14435</v>
      </c>
      <c r="E5041" s="127">
        <v>44109</v>
      </c>
      <c r="F5041" s="127">
        <v>44140</v>
      </c>
      <c r="G5041" s="129">
        <v>14829387</v>
      </c>
    </row>
    <row r="5042" spans="1:7" x14ac:dyDescent="0.35">
      <c r="A5042" s="125" t="s">
        <v>15701</v>
      </c>
      <c r="B5042" s="125" t="s">
        <v>176</v>
      </c>
      <c r="C5042" s="125" t="s">
        <v>177</v>
      </c>
      <c r="D5042" s="126" t="s">
        <v>14436</v>
      </c>
      <c r="E5042" s="127">
        <v>44109</v>
      </c>
      <c r="F5042" s="127">
        <v>44140</v>
      </c>
      <c r="G5042" s="129">
        <v>7235554</v>
      </c>
    </row>
    <row r="5043" spans="1:7" x14ac:dyDescent="0.35">
      <c r="A5043" s="125" t="s">
        <v>15701</v>
      </c>
      <c r="B5043" s="125" t="s">
        <v>154</v>
      </c>
      <c r="C5043" s="125" t="s">
        <v>155</v>
      </c>
      <c r="D5043" s="126" t="s">
        <v>15707</v>
      </c>
      <c r="E5043" s="127">
        <v>43248</v>
      </c>
      <c r="F5043" s="127">
        <v>43249</v>
      </c>
      <c r="G5043" s="129">
        <v>52574</v>
      </c>
    </row>
    <row r="5044" spans="1:7" x14ac:dyDescent="0.35">
      <c r="A5044" s="125" t="s">
        <v>15701</v>
      </c>
      <c r="B5044" s="125" t="s">
        <v>154</v>
      </c>
      <c r="C5044" s="125" t="s">
        <v>155</v>
      </c>
      <c r="D5044" s="126" t="s">
        <v>15708</v>
      </c>
      <c r="E5044" s="127">
        <v>43252</v>
      </c>
      <c r="F5044" s="127">
        <v>43253</v>
      </c>
      <c r="G5044" s="129">
        <v>10103</v>
      </c>
    </row>
    <row r="5045" spans="1:7" x14ac:dyDescent="0.35">
      <c r="A5045" s="125" t="s">
        <v>15701</v>
      </c>
      <c r="B5045" s="125" t="s">
        <v>154</v>
      </c>
      <c r="C5045" s="125" t="s">
        <v>155</v>
      </c>
      <c r="D5045" s="126" t="s">
        <v>15709</v>
      </c>
      <c r="E5045" s="127">
        <v>44398</v>
      </c>
      <c r="F5045" s="127">
        <v>44398</v>
      </c>
      <c r="G5045" s="129">
        <v>1265700</v>
      </c>
    </row>
    <row r="5046" spans="1:7" x14ac:dyDescent="0.35">
      <c r="A5046" s="125" t="s">
        <v>15701</v>
      </c>
      <c r="B5046" s="125" t="s">
        <v>15096</v>
      </c>
      <c r="C5046" s="125" t="s">
        <v>15097</v>
      </c>
      <c r="D5046" s="126" t="s">
        <v>15710</v>
      </c>
      <c r="E5046" s="127">
        <v>43644</v>
      </c>
      <c r="F5046" s="127">
        <v>43705</v>
      </c>
      <c r="G5046" s="129">
        <v>692157</v>
      </c>
    </row>
    <row r="5047" spans="1:7" x14ac:dyDescent="0.35">
      <c r="A5047" s="125" t="s">
        <v>15701</v>
      </c>
      <c r="B5047" s="125" t="s">
        <v>15096</v>
      </c>
      <c r="C5047" s="125" t="s">
        <v>15097</v>
      </c>
      <c r="D5047" s="126" t="s">
        <v>15711</v>
      </c>
      <c r="E5047" s="127">
        <v>43679</v>
      </c>
      <c r="F5047" s="127">
        <v>43740</v>
      </c>
      <c r="G5047" s="129">
        <v>902168</v>
      </c>
    </row>
    <row r="5048" spans="1:7" x14ac:dyDescent="0.35">
      <c r="A5048" s="125" t="s">
        <v>15701</v>
      </c>
      <c r="B5048" s="125" t="s">
        <v>15096</v>
      </c>
      <c r="C5048" s="125" t="s">
        <v>15097</v>
      </c>
      <c r="D5048" s="126" t="s">
        <v>15712</v>
      </c>
      <c r="E5048" s="127">
        <v>43679</v>
      </c>
      <c r="F5048" s="127">
        <v>43740</v>
      </c>
      <c r="G5048" s="129">
        <v>1503615</v>
      </c>
    </row>
    <row r="5049" spans="1:7" x14ac:dyDescent="0.35">
      <c r="A5049" s="125" t="s">
        <v>15701</v>
      </c>
      <c r="B5049" s="125" t="s">
        <v>15096</v>
      </c>
      <c r="C5049" s="125" t="s">
        <v>15097</v>
      </c>
      <c r="D5049" s="126" t="s">
        <v>15713</v>
      </c>
      <c r="E5049" s="127">
        <v>43679</v>
      </c>
      <c r="F5049" s="127">
        <v>43740</v>
      </c>
      <c r="G5049" s="129">
        <v>2150416</v>
      </c>
    </row>
    <row r="5050" spans="1:7" x14ac:dyDescent="0.35">
      <c r="A5050" s="125" t="s">
        <v>15701</v>
      </c>
      <c r="B5050" s="125" t="s">
        <v>15096</v>
      </c>
      <c r="C5050" s="125" t="s">
        <v>15097</v>
      </c>
      <c r="D5050" s="126" t="s">
        <v>15714</v>
      </c>
      <c r="E5050" s="127">
        <v>43726</v>
      </c>
      <c r="F5050" s="127">
        <v>43787</v>
      </c>
      <c r="G5050" s="129">
        <v>1804338</v>
      </c>
    </row>
    <row r="5051" spans="1:7" x14ac:dyDescent="0.35">
      <c r="A5051" s="125" t="s">
        <v>15701</v>
      </c>
      <c r="B5051" s="125" t="s">
        <v>198</v>
      </c>
      <c r="C5051" s="125" t="s">
        <v>199</v>
      </c>
      <c r="D5051" s="126" t="s">
        <v>15715</v>
      </c>
      <c r="E5051" s="127">
        <v>44014</v>
      </c>
      <c r="F5051" s="127">
        <v>44076</v>
      </c>
      <c r="G5051" s="129">
        <v>12721100</v>
      </c>
    </row>
    <row r="5052" spans="1:7" x14ac:dyDescent="0.35">
      <c r="A5052" s="125" t="s">
        <v>15701</v>
      </c>
      <c r="B5052" s="125" t="s">
        <v>15716</v>
      </c>
      <c r="C5052" s="125" t="s">
        <v>15717</v>
      </c>
      <c r="D5052" s="126" t="s">
        <v>15718</v>
      </c>
      <c r="E5052" s="127">
        <v>44421</v>
      </c>
      <c r="F5052" s="127">
        <v>44452</v>
      </c>
      <c r="G5052" s="129">
        <v>2016824</v>
      </c>
    </row>
    <row r="5053" spans="1:7" x14ac:dyDescent="0.35">
      <c r="A5053" s="125" t="s">
        <v>15701</v>
      </c>
      <c r="B5053" s="125" t="s">
        <v>15719</v>
      </c>
      <c r="C5053" s="125" t="s">
        <v>15720</v>
      </c>
      <c r="D5053" s="126" t="s">
        <v>15721</v>
      </c>
      <c r="E5053" s="127">
        <v>44193</v>
      </c>
      <c r="F5053" s="127">
        <v>44224</v>
      </c>
      <c r="G5053" s="129">
        <v>344357</v>
      </c>
    </row>
    <row r="5054" spans="1:7" x14ac:dyDescent="0.35">
      <c r="A5054" s="125" t="s">
        <v>15701</v>
      </c>
      <c r="B5054" s="125" t="s">
        <v>15719</v>
      </c>
      <c r="C5054" s="125" t="s">
        <v>15720</v>
      </c>
      <c r="D5054" s="126" t="s">
        <v>15722</v>
      </c>
      <c r="E5054" s="127">
        <v>44245</v>
      </c>
      <c r="F5054" s="127">
        <v>44273</v>
      </c>
      <c r="G5054" s="129">
        <v>344357</v>
      </c>
    </row>
    <row r="5055" spans="1:7" x14ac:dyDescent="0.35">
      <c r="A5055" s="125" t="s">
        <v>15701</v>
      </c>
      <c r="B5055" s="125" t="s">
        <v>15723</v>
      </c>
      <c r="C5055" s="125" t="s">
        <v>15724</v>
      </c>
      <c r="D5055" s="126" t="s">
        <v>12909</v>
      </c>
      <c r="E5055" s="127">
        <v>44392</v>
      </c>
      <c r="F5055" s="127">
        <v>44423</v>
      </c>
      <c r="G5055" s="129">
        <v>184652</v>
      </c>
    </row>
    <row r="5056" spans="1:7" x14ac:dyDescent="0.35">
      <c r="A5056" s="125" t="s">
        <v>102</v>
      </c>
      <c r="B5056" s="125" t="s">
        <v>14237</v>
      </c>
      <c r="C5056" s="125" t="s">
        <v>14238</v>
      </c>
      <c r="D5056" s="126" t="s">
        <v>15725</v>
      </c>
      <c r="E5056" s="127">
        <v>43715</v>
      </c>
      <c r="F5056" s="127">
        <v>43745</v>
      </c>
      <c r="G5056" s="129">
        <v>12325083</v>
      </c>
    </row>
    <row r="5057" spans="1:7" x14ac:dyDescent="0.35">
      <c r="A5057" s="125" t="s">
        <v>102</v>
      </c>
      <c r="B5057" s="125" t="s">
        <v>14237</v>
      </c>
      <c r="C5057" s="125" t="s">
        <v>14238</v>
      </c>
      <c r="D5057" s="126" t="s">
        <v>15726</v>
      </c>
      <c r="E5057" s="127">
        <v>43715</v>
      </c>
      <c r="F5057" s="127">
        <v>43745</v>
      </c>
      <c r="G5057" s="129">
        <v>15090005</v>
      </c>
    </row>
    <row r="5058" spans="1:7" x14ac:dyDescent="0.35">
      <c r="A5058" s="125" t="s">
        <v>15727</v>
      </c>
      <c r="B5058" s="125" t="s">
        <v>128</v>
      </c>
      <c r="C5058" s="125" t="s">
        <v>129</v>
      </c>
      <c r="D5058" s="126" t="s">
        <v>15728</v>
      </c>
      <c r="E5058" s="127">
        <v>43524</v>
      </c>
      <c r="F5058" s="127">
        <v>43524</v>
      </c>
      <c r="G5058" s="129">
        <v>16614750.710000001</v>
      </c>
    </row>
    <row r="5059" spans="1:7" x14ac:dyDescent="0.35">
      <c r="A5059" s="125" t="s">
        <v>15727</v>
      </c>
      <c r="B5059" s="125" t="s">
        <v>128</v>
      </c>
      <c r="C5059" s="125" t="s">
        <v>129</v>
      </c>
      <c r="D5059" s="126" t="s">
        <v>15729</v>
      </c>
      <c r="E5059" s="127">
        <v>43524</v>
      </c>
      <c r="F5059" s="127">
        <v>43524</v>
      </c>
      <c r="G5059" s="129">
        <v>784446</v>
      </c>
    </row>
    <row r="5060" spans="1:7" x14ac:dyDescent="0.35">
      <c r="A5060" s="125" t="s">
        <v>15727</v>
      </c>
      <c r="B5060" s="125" t="s">
        <v>128</v>
      </c>
      <c r="C5060" s="125" t="s">
        <v>129</v>
      </c>
      <c r="D5060" s="126" t="s">
        <v>15730</v>
      </c>
      <c r="E5060" s="127">
        <v>43524</v>
      </c>
      <c r="F5060" s="127">
        <v>43524</v>
      </c>
      <c r="G5060" s="129">
        <v>13745287</v>
      </c>
    </row>
    <row r="5061" spans="1:7" x14ac:dyDescent="0.35">
      <c r="A5061" s="125" t="s">
        <v>15727</v>
      </c>
      <c r="B5061" s="125" t="s">
        <v>128</v>
      </c>
      <c r="C5061" s="125" t="s">
        <v>129</v>
      </c>
      <c r="D5061" s="126" t="s">
        <v>15731</v>
      </c>
      <c r="E5061" s="127">
        <v>43524</v>
      </c>
      <c r="F5061" s="127">
        <v>43524</v>
      </c>
      <c r="G5061" s="129">
        <v>236478060.28999999</v>
      </c>
    </row>
    <row r="5062" spans="1:7" x14ac:dyDescent="0.35">
      <c r="A5062" s="125" t="s">
        <v>15727</v>
      </c>
      <c r="B5062" s="125" t="s">
        <v>128</v>
      </c>
      <c r="C5062" s="125" t="s">
        <v>129</v>
      </c>
      <c r="D5062" s="126" t="s">
        <v>15732</v>
      </c>
      <c r="E5062" s="127">
        <v>43542</v>
      </c>
      <c r="F5062" s="127">
        <v>43542</v>
      </c>
      <c r="G5062" s="129">
        <v>943006</v>
      </c>
    </row>
    <row r="5063" spans="1:7" x14ac:dyDescent="0.35">
      <c r="A5063" s="125" t="s">
        <v>15727</v>
      </c>
      <c r="B5063" s="125" t="s">
        <v>128</v>
      </c>
      <c r="C5063" s="125" t="s">
        <v>129</v>
      </c>
      <c r="D5063" s="126" t="s">
        <v>13536</v>
      </c>
      <c r="E5063" s="127">
        <v>43542</v>
      </c>
      <c r="F5063" s="127">
        <v>43542</v>
      </c>
      <c r="G5063" s="129">
        <v>48050045</v>
      </c>
    </row>
    <row r="5064" spans="1:7" x14ac:dyDescent="0.35">
      <c r="A5064" s="125" t="s">
        <v>15727</v>
      </c>
      <c r="B5064" s="125" t="s">
        <v>128</v>
      </c>
      <c r="C5064" s="125" t="s">
        <v>129</v>
      </c>
      <c r="D5064" s="126" t="s">
        <v>13537</v>
      </c>
      <c r="E5064" s="127">
        <v>43542</v>
      </c>
      <c r="F5064" s="127">
        <v>43542</v>
      </c>
      <c r="G5064" s="129">
        <v>729599</v>
      </c>
    </row>
    <row r="5065" spans="1:7" x14ac:dyDescent="0.35">
      <c r="A5065" s="125" t="s">
        <v>15727</v>
      </c>
      <c r="B5065" s="125" t="s">
        <v>128</v>
      </c>
      <c r="C5065" s="125" t="s">
        <v>129</v>
      </c>
      <c r="D5065" s="126" t="s">
        <v>15733</v>
      </c>
      <c r="E5065" s="127">
        <v>44074</v>
      </c>
      <c r="F5065" s="127">
        <v>44074</v>
      </c>
      <c r="G5065" s="129">
        <v>144766898.27000001</v>
      </c>
    </row>
    <row r="5066" spans="1:7" x14ac:dyDescent="0.35">
      <c r="A5066" s="125" t="s">
        <v>15727</v>
      </c>
      <c r="B5066" s="125" t="s">
        <v>128</v>
      </c>
      <c r="C5066" s="125" t="s">
        <v>129</v>
      </c>
      <c r="D5066" s="126" t="s">
        <v>15734</v>
      </c>
      <c r="E5066" s="127">
        <v>44074</v>
      </c>
      <c r="F5066" s="127">
        <v>44074</v>
      </c>
      <c r="G5066" s="129">
        <v>412869.81</v>
      </c>
    </row>
    <row r="5067" spans="1:7" x14ac:dyDescent="0.35">
      <c r="A5067" s="125" t="s">
        <v>15727</v>
      </c>
      <c r="B5067" s="125" t="s">
        <v>128</v>
      </c>
      <c r="C5067" s="125" t="s">
        <v>129</v>
      </c>
      <c r="D5067" s="126" t="s">
        <v>15735</v>
      </c>
      <c r="E5067" s="127">
        <v>44075</v>
      </c>
      <c r="F5067" s="127">
        <v>44075</v>
      </c>
      <c r="G5067" s="129">
        <v>2473532.87</v>
      </c>
    </row>
    <row r="5068" spans="1:7" x14ac:dyDescent="0.35">
      <c r="A5068" s="125" t="s">
        <v>15727</v>
      </c>
      <c r="B5068" s="125" t="s">
        <v>128</v>
      </c>
      <c r="C5068" s="125" t="s">
        <v>129</v>
      </c>
      <c r="D5068" s="126" t="s">
        <v>15736</v>
      </c>
      <c r="E5068" s="127">
        <v>44091</v>
      </c>
      <c r="F5068" s="127">
        <v>44091</v>
      </c>
      <c r="G5068" s="129">
        <v>228107389.50999999</v>
      </c>
    </row>
    <row r="5069" spans="1:7" x14ac:dyDescent="0.35">
      <c r="A5069" s="125" t="s">
        <v>15727</v>
      </c>
      <c r="B5069" s="125" t="s">
        <v>128</v>
      </c>
      <c r="C5069" s="125" t="s">
        <v>129</v>
      </c>
      <c r="D5069" s="126" t="s">
        <v>15737</v>
      </c>
      <c r="E5069" s="127">
        <v>44104</v>
      </c>
      <c r="F5069" s="127">
        <v>44104</v>
      </c>
      <c r="G5069" s="129">
        <v>941837</v>
      </c>
    </row>
    <row r="5070" spans="1:7" x14ac:dyDescent="0.35">
      <c r="A5070" s="125" t="s">
        <v>15727</v>
      </c>
      <c r="B5070" s="125" t="s">
        <v>128</v>
      </c>
      <c r="C5070" s="125" t="s">
        <v>129</v>
      </c>
      <c r="D5070" s="126" t="s">
        <v>15738</v>
      </c>
      <c r="E5070" s="127">
        <v>44104</v>
      </c>
      <c r="F5070" s="127">
        <v>44104</v>
      </c>
      <c r="G5070" s="129">
        <v>214015209</v>
      </c>
    </row>
    <row r="5071" spans="1:7" x14ac:dyDescent="0.35">
      <c r="A5071" s="125" t="s">
        <v>15727</v>
      </c>
      <c r="B5071" s="125" t="s">
        <v>128</v>
      </c>
      <c r="C5071" s="125" t="s">
        <v>129</v>
      </c>
      <c r="D5071" s="126" t="s">
        <v>15739</v>
      </c>
      <c r="E5071" s="127">
        <v>44104</v>
      </c>
      <c r="F5071" s="127">
        <v>44104</v>
      </c>
      <c r="G5071" s="129">
        <v>381039</v>
      </c>
    </row>
    <row r="5072" spans="1:7" x14ac:dyDescent="0.35">
      <c r="A5072" s="125" t="s">
        <v>15727</v>
      </c>
      <c r="B5072" s="125" t="s">
        <v>128</v>
      </c>
      <c r="C5072" s="125" t="s">
        <v>129</v>
      </c>
      <c r="D5072" s="126" t="s">
        <v>15740</v>
      </c>
      <c r="E5072" s="127">
        <v>44105</v>
      </c>
      <c r="F5072" s="127">
        <v>44105</v>
      </c>
      <c r="G5072" s="129">
        <v>26491</v>
      </c>
    </row>
    <row r="5073" spans="1:7" x14ac:dyDescent="0.35">
      <c r="A5073" s="125" t="s">
        <v>15727</v>
      </c>
      <c r="B5073" s="125" t="s">
        <v>128</v>
      </c>
      <c r="C5073" s="125" t="s">
        <v>129</v>
      </c>
      <c r="D5073" s="126" t="s">
        <v>15741</v>
      </c>
      <c r="E5073" s="127">
        <v>44105</v>
      </c>
      <c r="F5073" s="127">
        <v>44105</v>
      </c>
      <c r="G5073" s="129">
        <v>371990</v>
      </c>
    </row>
    <row r="5074" spans="1:7" x14ac:dyDescent="0.35">
      <c r="A5074" s="125" t="s">
        <v>15727</v>
      </c>
      <c r="B5074" s="125" t="s">
        <v>128</v>
      </c>
      <c r="C5074" s="125" t="s">
        <v>129</v>
      </c>
      <c r="D5074" s="126" t="s">
        <v>15742</v>
      </c>
      <c r="E5074" s="127">
        <v>44123</v>
      </c>
      <c r="F5074" s="127">
        <v>44123</v>
      </c>
      <c r="G5074" s="129">
        <v>2476224.91</v>
      </c>
    </row>
    <row r="5075" spans="1:7" x14ac:dyDescent="0.35">
      <c r="A5075" s="125" t="s">
        <v>15727</v>
      </c>
      <c r="B5075" s="125" t="s">
        <v>128</v>
      </c>
      <c r="C5075" s="125" t="s">
        <v>129</v>
      </c>
      <c r="D5075" s="126" t="s">
        <v>15743</v>
      </c>
      <c r="E5075" s="127">
        <v>44123</v>
      </c>
      <c r="F5075" s="127">
        <v>44123</v>
      </c>
      <c r="G5075" s="129">
        <v>215739257.30000001</v>
      </c>
    </row>
    <row r="5076" spans="1:7" x14ac:dyDescent="0.35">
      <c r="A5076" s="125" t="s">
        <v>15727</v>
      </c>
      <c r="B5076" s="125" t="s">
        <v>128</v>
      </c>
      <c r="C5076" s="125" t="s">
        <v>129</v>
      </c>
      <c r="D5076" s="126" t="s">
        <v>15744</v>
      </c>
      <c r="E5076" s="127">
        <v>44125</v>
      </c>
      <c r="F5076" s="127">
        <v>44125</v>
      </c>
      <c r="G5076" s="129">
        <v>6887842.5599999996</v>
      </c>
    </row>
    <row r="5077" spans="1:7" x14ac:dyDescent="0.35">
      <c r="A5077" s="125" t="s">
        <v>15727</v>
      </c>
      <c r="B5077" s="125" t="s">
        <v>128</v>
      </c>
      <c r="C5077" s="125" t="s">
        <v>129</v>
      </c>
      <c r="D5077" s="126" t="s">
        <v>15745</v>
      </c>
      <c r="E5077" s="127">
        <v>44135</v>
      </c>
      <c r="F5077" s="127">
        <v>44135</v>
      </c>
      <c r="G5077" s="129">
        <v>196420125</v>
      </c>
    </row>
    <row r="5078" spans="1:7" x14ac:dyDescent="0.35">
      <c r="A5078" s="125" t="s">
        <v>15727</v>
      </c>
      <c r="B5078" s="125" t="s">
        <v>128</v>
      </c>
      <c r="C5078" s="125" t="s">
        <v>129</v>
      </c>
      <c r="D5078" s="126" t="s">
        <v>15746</v>
      </c>
      <c r="E5078" s="127">
        <v>44135</v>
      </c>
      <c r="F5078" s="127">
        <v>44135</v>
      </c>
      <c r="G5078" s="129">
        <v>2477622</v>
      </c>
    </row>
    <row r="5079" spans="1:7" x14ac:dyDescent="0.35">
      <c r="A5079" s="125" t="s">
        <v>15727</v>
      </c>
      <c r="B5079" s="125" t="s">
        <v>128</v>
      </c>
      <c r="C5079" s="125" t="s">
        <v>129</v>
      </c>
      <c r="D5079" s="126" t="s">
        <v>15747</v>
      </c>
      <c r="E5079" s="127">
        <v>44154</v>
      </c>
      <c r="F5079" s="127">
        <v>44154</v>
      </c>
      <c r="G5079" s="129">
        <v>198208331.5</v>
      </c>
    </row>
    <row r="5080" spans="1:7" x14ac:dyDescent="0.35">
      <c r="A5080" s="125" t="s">
        <v>15727</v>
      </c>
      <c r="B5080" s="125" t="s">
        <v>128</v>
      </c>
      <c r="C5080" s="125" t="s">
        <v>129</v>
      </c>
      <c r="D5080" s="126" t="s">
        <v>15748</v>
      </c>
      <c r="E5080" s="127">
        <v>44154</v>
      </c>
      <c r="F5080" s="127">
        <v>44154</v>
      </c>
      <c r="G5080" s="129">
        <v>2478905.9500000002</v>
      </c>
    </row>
    <row r="5081" spans="1:7" x14ac:dyDescent="0.35">
      <c r="A5081" s="125" t="s">
        <v>15727</v>
      </c>
      <c r="B5081" s="125" t="s">
        <v>128</v>
      </c>
      <c r="C5081" s="125" t="s">
        <v>129</v>
      </c>
      <c r="D5081" s="126" t="s">
        <v>15749</v>
      </c>
      <c r="E5081" s="127">
        <v>44160</v>
      </c>
      <c r="F5081" s="127">
        <v>44160</v>
      </c>
      <c r="G5081" s="129">
        <v>3158813.17</v>
      </c>
    </row>
    <row r="5082" spans="1:7" x14ac:dyDescent="0.35">
      <c r="A5082" s="125" t="s">
        <v>15727</v>
      </c>
      <c r="B5082" s="125" t="s">
        <v>128</v>
      </c>
      <c r="C5082" s="125" t="s">
        <v>129</v>
      </c>
      <c r="D5082" s="126" t="s">
        <v>15750</v>
      </c>
      <c r="E5082" s="127">
        <v>44162</v>
      </c>
      <c r="F5082" s="127">
        <v>44162</v>
      </c>
      <c r="G5082" s="129">
        <v>2480305.1</v>
      </c>
    </row>
    <row r="5083" spans="1:7" x14ac:dyDescent="0.35">
      <c r="A5083" s="125" t="s">
        <v>15727</v>
      </c>
      <c r="B5083" s="125" t="s">
        <v>128</v>
      </c>
      <c r="C5083" s="125" t="s">
        <v>129</v>
      </c>
      <c r="D5083" s="126" t="s">
        <v>15751</v>
      </c>
      <c r="E5083" s="127">
        <v>44162</v>
      </c>
      <c r="F5083" s="127">
        <v>44162</v>
      </c>
      <c r="G5083" s="129">
        <v>382806.11</v>
      </c>
    </row>
    <row r="5084" spans="1:7" x14ac:dyDescent="0.35">
      <c r="A5084" s="125" t="s">
        <v>15727</v>
      </c>
      <c r="B5084" s="125" t="s">
        <v>128</v>
      </c>
      <c r="C5084" s="125" t="s">
        <v>129</v>
      </c>
      <c r="D5084" s="126" t="s">
        <v>15752</v>
      </c>
      <c r="E5084" s="127">
        <v>44162</v>
      </c>
      <c r="F5084" s="127">
        <v>44162</v>
      </c>
      <c r="G5084" s="129">
        <v>185645685.69999999</v>
      </c>
    </row>
    <row r="5085" spans="1:7" x14ac:dyDescent="0.35">
      <c r="A5085" s="125" t="s">
        <v>15727</v>
      </c>
      <c r="B5085" s="125" t="s">
        <v>128</v>
      </c>
      <c r="C5085" s="125" t="s">
        <v>129</v>
      </c>
      <c r="D5085" s="126" t="s">
        <v>15753</v>
      </c>
      <c r="E5085" s="127">
        <v>44168</v>
      </c>
      <c r="F5085" s="127">
        <v>44168</v>
      </c>
      <c r="G5085" s="129">
        <v>2821003.85</v>
      </c>
    </row>
    <row r="5086" spans="1:7" x14ac:dyDescent="0.35">
      <c r="A5086" s="125" t="s">
        <v>15727</v>
      </c>
      <c r="B5086" s="125" t="s">
        <v>128</v>
      </c>
      <c r="C5086" s="125" t="s">
        <v>129</v>
      </c>
      <c r="D5086" s="126" t="s">
        <v>15754</v>
      </c>
      <c r="E5086" s="127">
        <v>44184</v>
      </c>
      <c r="F5086" s="127">
        <v>44184</v>
      </c>
      <c r="G5086" s="129">
        <v>171741381</v>
      </c>
    </row>
    <row r="5087" spans="1:7" x14ac:dyDescent="0.35">
      <c r="A5087" s="125" t="s">
        <v>15727</v>
      </c>
      <c r="B5087" s="125" t="s">
        <v>128</v>
      </c>
      <c r="C5087" s="125" t="s">
        <v>129</v>
      </c>
      <c r="D5087" s="126" t="s">
        <v>15755</v>
      </c>
      <c r="E5087" s="127">
        <v>44184</v>
      </c>
      <c r="F5087" s="127">
        <v>44184</v>
      </c>
      <c r="G5087" s="129">
        <v>2347450</v>
      </c>
    </row>
    <row r="5088" spans="1:7" x14ac:dyDescent="0.35">
      <c r="A5088" s="125" t="s">
        <v>15727</v>
      </c>
      <c r="B5088" s="125" t="s">
        <v>128</v>
      </c>
      <c r="C5088" s="125" t="s">
        <v>129</v>
      </c>
      <c r="D5088" s="126" t="s">
        <v>15756</v>
      </c>
      <c r="E5088" s="127">
        <v>44188</v>
      </c>
      <c r="F5088" s="127">
        <v>44188</v>
      </c>
      <c r="G5088" s="129">
        <v>324593.05</v>
      </c>
    </row>
    <row r="5089" spans="1:7" x14ac:dyDescent="0.35">
      <c r="A5089" s="125" t="s">
        <v>15727</v>
      </c>
      <c r="B5089" s="125" t="s">
        <v>128</v>
      </c>
      <c r="C5089" s="125" t="s">
        <v>129</v>
      </c>
      <c r="D5089" s="126" t="s">
        <v>15757</v>
      </c>
      <c r="E5089" s="127">
        <v>44196</v>
      </c>
      <c r="F5089" s="127">
        <v>44196</v>
      </c>
      <c r="G5089" s="129">
        <v>2474945</v>
      </c>
    </row>
    <row r="5090" spans="1:7" x14ac:dyDescent="0.35">
      <c r="A5090" s="125" t="s">
        <v>15727</v>
      </c>
      <c r="B5090" s="125" t="s">
        <v>128</v>
      </c>
      <c r="C5090" s="125" t="s">
        <v>129</v>
      </c>
      <c r="D5090" s="126" t="s">
        <v>15758</v>
      </c>
      <c r="E5090" s="127">
        <v>44196</v>
      </c>
      <c r="F5090" s="127">
        <v>44196</v>
      </c>
      <c r="G5090" s="129">
        <v>3287148</v>
      </c>
    </row>
    <row r="5091" spans="1:7" x14ac:dyDescent="0.35">
      <c r="A5091" s="125" t="s">
        <v>15727</v>
      </c>
      <c r="B5091" s="125" t="s">
        <v>128</v>
      </c>
      <c r="C5091" s="125" t="s">
        <v>129</v>
      </c>
      <c r="D5091" s="126" t="s">
        <v>15759</v>
      </c>
      <c r="E5091" s="127">
        <v>44199</v>
      </c>
      <c r="F5091" s="127">
        <v>44199</v>
      </c>
      <c r="G5091" s="129">
        <v>164121573.34</v>
      </c>
    </row>
    <row r="5092" spans="1:7" x14ac:dyDescent="0.35">
      <c r="A5092" s="125" t="s">
        <v>15727</v>
      </c>
      <c r="B5092" s="125" t="s">
        <v>128</v>
      </c>
      <c r="C5092" s="125" t="s">
        <v>129</v>
      </c>
      <c r="D5092" s="126" t="s">
        <v>15760</v>
      </c>
      <c r="E5092" s="127">
        <v>44200</v>
      </c>
      <c r="F5092" s="127">
        <v>44200</v>
      </c>
      <c r="G5092" s="129">
        <v>2617120.61</v>
      </c>
    </row>
    <row r="5093" spans="1:7" x14ac:dyDescent="0.35">
      <c r="A5093" s="125" t="s">
        <v>15727</v>
      </c>
      <c r="B5093" s="125" t="s">
        <v>128</v>
      </c>
      <c r="C5093" s="125" t="s">
        <v>129</v>
      </c>
      <c r="D5093" s="126" t="s">
        <v>15761</v>
      </c>
      <c r="E5093" s="127">
        <v>44200</v>
      </c>
      <c r="F5093" s="127">
        <v>44200</v>
      </c>
      <c r="G5093" s="129">
        <v>498485.6</v>
      </c>
    </row>
    <row r="5094" spans="1:7" x14ac:dyDescent="0.35">
      <c r="A5094" s="125" t="s">
        <v>15727</v>
      </c>
      <c r="B5094" s="125" t="s">
        <v>128</v>
      </c>
      <c r="C5094" s="125" t="s">
        <v>129</v>
      </c>
      <c r="D5094" s="126" t="s">
        <v>15762</v>
      </c>
      <c r="E5094" s="127">
        <v>44200</v>
      </c>
      <c r="F5094" s="127">
        <v>44231</v>
      </c>
      <c r="G5094" s="129">
        <v>187529103</v>
      </c>
    </row>
    <row r="5095" spans="1:7" x14ac:dyDescent="0.35">
      <c r="A5095" s="125" t="s">
        <v>15727</v>
      </c>
      <c r="B5095" s="125" t="s">
        <v>128</v>
      </c>
      <c r="C5095" s="125" t="s">
        <v>129</v>
      </c>
      <c r="D5095" s="126" t="s">
        <v>15763</v>
      </c>
      <c r="E5095" s="127">
        <v>44203</v>
      </c>
      <c r="F5095" s="127">
        <v>44203</v>
      </c>
      <c r="G5095" s="129">
        <v>2441942.52</v>
      </c>
    </row>
    <row r="5096" spans="1:7" x14ac:dyDescent="0.35">
      <c r="A5096" s="125" t="s">
        <v>15727</v>
      </c>
      <c r="B5096" s="125" t="s">
        <v>128</v>
      </c>
      <c r="C5096" s="125" t="s">
        <v>129</v>
      </c>
      <c r="D5096" s="126" t="s">
        <v>15764</v>
      </c>
      <c r="E5096" s="127">
        <v>44215</v>
      </c>
      <c r="F5096" s="127">
        <v>44215</v>
      </c>
      <c r="G5096" s="129">
        <v>179413478.00999999</v>
      </c>
    </row>
    <row r="5097" spans="1:7" x14ac:dyDescent="0.35">
      <c r="A5097" s="125" t="s">
        <v>15727</v>
      </c>
      <c r="B5097" s="125" t="s">
        <v>128</v>
      </c>
      <c r="C5097" s="125" t="s">
        <v>129</v>
      </c>
      <c r="D5097" s="126" t="s">
        <v>15765</v>
      </c>
      <c r="E5097" s="127">
        <v>44215</v>
      </c>
      <c r="F5097" s="127">
        <v>44215</v>
      </c>
      <c r="G5097" s="129">
        <v>2447304.31</v>
      </c>
    </row>
    <row r="5098" spans="1:7" x14ac:dyDescent="0.35">
      <c r="A5098" s="125" t="s">
        <v>15727</v>
      </c>
      <c r="B5098" s="125" t="s">
        <v>128</v>
      </c>
      <c r="C5098" s="125" t="s">
        <v>129</v>
      </c>
      <c r="D5098" s="126" t="s">
        <v>15766</v>
      </c>
      <c r="E5098" s="127">
        <v>44227</v>
      </c>
      <c r="F5098" s="127">
        <v>44227</v>
      </c>
      <c r="G5098" s="129">
        <v>2448366.08</v>
      </c>
    </row>
    <row r="5099" spans="1:7" x14ac:dyDescent="0.35">
      <c r="A5099" s="125" t="s">
        <v>15727</v>
      </c>
      <c r="B5099" s="125" t="s">
        <v>128</v>
      </c>
      <c r="C5099" s="125" t="s">
        <v>129</v>
      </c>
      <c r="D5099" s="126" t="s">
        <v>15767</v>
      </c>
      <c r="E5099" s="127">
        <v>44227</v>
      </c>
      <c r="F5099" s="127">
        <v>44227</v>
      </c>
      <c r="G5099" s="129">
        <v>796696.03</v>
      </c>
    </row>
    <row r="5100" spans="1:7" x14ac:dyDescent="0.35">
      <c r="A5100" s="125" t="s">
        <v>15727</v>
      </c>
      <c r="B5100" s="125" t="s">
        <v>128</v>
      </c>
      <c r="C5100" s="125" t="s">
        <v>129</v>
      </c>
      <c r="D5100" s="126" t="s">
        <v>15768</v>
      </c>
      <c r="E5100" s="127">
        <v>44246</v>
      </c>
      <c r="F5100" s="127">
        <v>44246</v>
      </c>
      <c r="G5100" s="129">
        <v>157901439.81999999</v>
      </c>
    </row>
    <row r="5101" spans="1:7" x14ac:dyDescent="0.35">
      <c r="A5101" s="125" t="s">
        <v>15727</v>
      </c>
      <c r="B5101" s="125" t="s">
        <v>128</v>
      </c>
      <c r="C5101" s="125" t="s">
        <v>129</v>
      </c>
      <c r="D5101" s="126" t="s">
        <v>15769</v>
      </c>
      <c r="E5101" s="127">
        <v>44246</v>
      </c>
      <c r="F5101" s="127">
        <v>44246</v>
      </c>
      <c r="G5101" s="129">
        <v>2426947</v>
      </c>
    </row>
    <row r="5102" spans="1:7" x14ac:dyDescent="0.35">
      <c r="A5102" s="125" t="s">
        <v>15727</v>
      </c>
      <c r="B5102" s="125" t="s">
        <v>128</v>
      </c>
      <c r="C5102" s="125" t="s">
        <v>129</v>
      </c>
      <c r="D5102" s="126" t="s">
        <v>15770</v>
      </c>
      <c r="E5102" s="127">
        <v>44246</v>
      </c>
      <c r="F5102" s="127">
        <v>44246</v>
      </c>
      <c r="G5102" s="129">
        <v>2694674</v>
      </c>
    </row>
    <row r="5103" spans="1:7" x14ac:dyDescent="0.35">
      <c r="A5103" s="125" t="s">
        <v>15727</v>
      </c>
      <c r="B5103" s="125" t="s">
        <v>128</v>
      </c>
      <c r="C5103" s="125" t="s">
        <v>129</v>
      </c>
      <c r="D5103" s="126" t="s">
        <v>15771</v>
      </c>
      <c r="E5103" s="127">
        <v>44255</v>
      </c>
      <c r="F5103" s="127">
        <v>44255</v>
      </c>
      <c r="G5103" s="129">
        <v>23384399</v>
      </c>
    </row>
    <row r="5104" spans="1:7" x14ac:dyDescent="0.35">
      <c r="A5104" s="125" t="s">
        <v>15727</v>
      </c>
      <c r="B5104" s="125" t="s">
        <v>128</v>
      </c>
      <c r="C5104" s="125" t="s">
        <v>129</v>
      </c>
      <c r="D5104" s="126" t="s">
        <v>15772</v>
      </c>
      <c r="E5104" s="127">
        <v>44255</v>
      </c>
      <c r="F5104" s="127">
        <v>44255</v>
      </c>
      <c r="G5104" s="129">
        <v>142132493.93000001</v>
      </c>
    </row>
    <row r="5105" spans="1:7" x14ac:dyDescent="0.35">
      <c r="A5105" s="125" t="s">
        <v>15727</v>
      </c>
      <c r="B5105" s="125" t="s">
        <v>128</v>
      </c>
      <c r="C5105" s="125" t="s">
        <v>129</v>
      </c>
      <c r="D5105" s="126" t="s">
        <v>15773</v>
      </c>
      <c r="E5105" s="127">
        <v>44255</v>
      </c>
      <c r="F5105" s="127">
        <v>44255</v>
      </c>
      <c r="G5105" s="129">
        <v>797613</v>
      </c>
    </row>
    <row r="5106" spans="1:7" x14ac:dyDescent="0.35">
      <c r="A5106" s="125" t="s">
        <v>15727</v>
      </c>
      <c r="B5106" s="125" t="s">
        <v>128</v>
      </c>
      <c r="C5106" s="125" t="s">
        <v>129</v>
      </c>
      <c r="D5106" s="126" t="s">
        <v>15774</v>
      </c>
      <c r="E5106" s="127">
        <v>44256</v>
      </c>
      <c r="F5106" s="127">
        <v>44256</v>
      </c>
      <c r="G5106" s="129">
        <v>153435943</v>
      </c>
    </row>
    <row r="5107" spans="1:7" x14ac:dyDescent="0.35">
      <c r="A5107" s="125" t="s">
        <v>15727</v>
      </c>
      <c r="B5107" s="125" t="s">
        <v>128</v>
      </c>
      <c r="C5107" s="125" t="s">
        <v>129</v>
      </c>
      <c r="D5107" s="126" t="s">
        <v>15775</v>
      </c>
      <c r="E5107" s="127">
        <v>44274</v>
      </c>
      <c r="F5107" s="127">
        <v>44274</v>
      </c>
      <c r="G5107" s="129">
        <v>2429723</v>
      </c>
    </row>
    <row r="5108" spans="1:7" x14ac:dyDescent="0.35">
      <c r="A5108" s="125" t="s">
        <v>15727</v>
      </c>
      <c r="B5108" s="125" t="s">
        <v>128</v>
      </c>
      <c r="C5108" s="125" t="s">
        <v>129</v>
      </c>
      <c r="D5108" s="126" t="s">
        <v>15776</v>
      </c>
      <c r="E5108" s="127">
        <v>44292</v>
      </c>
      <c r="F5108" s="127">
        <v>44322</v>
      </c>
      <c r="G5108" s="129">
        <v>2431139</v>
      </c>
    </row>
    <row r="5109" spans="1:7" x14ac:dyDescent="0.35">
      <c r="A5109" s="125" t="s">
        <v>15727</v>
      </c>
      <c r="B5109" s="125" t="s">
        <v>128</v>
      </c>
      <c r="C5109" s="125" t="s">
        <v>129</v>
      </c>
      <c r="D5109" s="126" t="s">
        <v>15777</v>
      </c>
      <c r="E5109" s="127">
        <v>44292</v>
      </c>
      <c r="F5109" s="127">
        <v>44322</v>
      </c>
      <c r="G5109" s="129">
        <v>798536</v>
      </c>
    </row>
    <row r="5110" spans="1:7" x14ac:dyDescent="0.35">
      <c r="A5110" s="125" t="s">
        <v>15727</v>
      </c>
      <c r="B5110" s="125" t="s">
        <v>128</v>
      </c>
      <c r="C5110" s="125" t="s">
        <v>129</v>
      </c>
      <c r="D5110" s="126" t="s">
        <v>15778</v>
      </c>
      <c r="E5110" s="127">
        <v>44292</v>
      </c>
      <c r="F5110" s="127">
        <v>44322</v>
      </c>
      <c r="G5110" s="129">
        <v>124754767</v>
      </c>
    </row>
    <row r="5111" spans="1:7" x14ac:dyDescent="0.35">
      <c r="A5111" s="125" t="s">
        <v>15727</v>
      </c>
      <c r="B5111" s="125" t="s">
        <v>128</v>
      </c>
      <c r="C5111" s="125" t="s">
        <v>129</v>
      </c>
      <c r="D5111" s="126" t="s">
        <v>15779</v>
      </c>
      <c r="E5111" s="127">
        <v>44306</v>
      </c>
      <c r="F5111" s="127">
        <v>44306</v>
      </c>
      <c r="G5111" s="129">
        <v>2432417</v>
      </c>
    </row>
    <row r="5112" spans="1:7" x14ac:dyDescent="0.35">
      <c r="A5112" s="125" t="s">
        <v>15727</v>
      </c>
      <c r="B5112" s="125" t="s">
        <v>128</v>
      </c>
      <c r="C5112" s="125" t="s">
        <v>129</v>
      </c>
      <c r="D5112" s="126" t="s">
        <v>15780</v>
      </c>
      <c r="E5112" s="127">
        <v>44306</v>
      </c>
      <c r="F5112" s="127">
        <v>44306</v>
      </c>
      <c r="G5112" s="129">
        <v>148189198</v>
      </c>
    </row>
    <row r="5113" spans="1:7" x14ac:dyDescent="0.35">
      <c r="A5113" s="125" t="s">
        <v>15727</v>
      </c>
      <c r="B5113" s="125" t="s">
        <v>128</v>
      </c>
      <c r="C5113" s="125" t="s">
        <v>129</v>
      </c>
      <c r="D5113" s="126" t="s">
        <v>15781</v>
      </c>
      <c r="E5113" s="127">
        <v>44316</v>
      </c>
      <c r="F5113" s="127">
        <v>44316</v>
      </c>
      <c r="G5113" s="129">
        <v>3720336</v>
      </c>
    </row>
    <row r="5114" spans="1:7" x14ac:dyDescent="0.35">
      <c r="A5114" s="125" t="s">
        <v>15727</v>
      </c>
      <c r="B5114" s="125" t="s">
        <v>128</v>
      </c>
      <c r="C5114" s="125" t="s">
        <v>129</v>
      </c>
      <c r="D5114" s="126" t="s">
        <v>15782</v>
      </c>
      <c r="E5114" s="127">
        <v>44316</v>
      </c>
      <c r="F5114" s="127">
        <v>44316</v>
      </c>
      <c r="G5114" s="129">
        <v>2127030</v>
      </c>
    </row>
    <row r="5115" spans="1:7" x14ac:dyDescent="0.35">
      <c r="A5115" s="125" t="s">
        <v>15727</v>
      </c>
      <c r="B5115" s="125" t="s">
        <v>128</v>
      </c>
      <c r="C5115" s="125" t="s">
        <v>129</v>
      </c>
      <c r="D5115" s="126" t="s">
        <v>15783</v>
      </c>
      <c r="E5115" s="127">
        <v>44316</v>
      </c>
      <c r="F5115" s="127">
        <v>44316</v>
      </c>
      <c r="G5115" s="129">
        <v>140038230</v>
      </c>
    </row>
    <row r="5116" spans="1:7" x14ac:dyDescent="0.35">
      <c r="A5116" s="125" t="s">
        <v>15727</v>
      </c>
      <c r="B5116" s="125" t="s">
        <v>128</v>
      </c>
      <c r="C5116" s="125" t="s">
        <v>129</v>
      </c>
      <c r="D5116" s="126" t="s">
        <v>15784</v>
      </c>
      <c r="E5116" s="127">
        <v>44316</v>
      </c>
      <c r="F5116" s="127">
        <v>44316</v>
      </c>
      <c r="G5116" s="129">
        <v>799459</v>
      </c>
    </row>
    <row r="5117" spans="1:7" x14ac:dyDescent="0.35">
      <c r="A5117" s="125" t="s">
        <v>15727</v>
      </c>
      <c r="B5117" s="125" t="s">
        <v>128</v>
      </c>
      <c r="C5117" s="125" t="s">
        <v>129</v>
      </c>
      <c r="D5117" s="126" t="s">
        <v>15785</v>
      </c>
      <c r="E5117" s="127">
        <v>44323</v>
      </c>
      <c r="F5117" s="127">
        <v>44323</v>
      </c>
      <c r="G5117" s="129">
        <v>677027</v>
      </c>
    </row>
    <row r="5118" spans="1:7" x14ac:dyDescent="0.35">
      <c r="A5118" s="125" t="s">
        <v>15727</v>
      </c>
      <c r="B5118" s="125" t="s">
        <v>128</v>
      </c>
      <c r="C5118" s="125" t="s">
        <v>129</v>
      </c>
      <c r="D5118" s="126" t="s">
        <v>11212</v>
      </c>
      <c r="E5118" s="127">
        <v>44335</v>
      </c>
      <c r="F5118" s="127">
        <v>44335</v>
      </c>
      <c r="G5118" s="129">
        <v>450000</v>
      </c>
    </row>
    <row r="5119" spans="1:7" x14ac:dyDescent="0.35">
      <c r="A5119" s="125" t="s">
        <v>15727</v>
      </c>
      <c r="B5119" s="125" t="s">
        <v>128</v>
      </c>
      <c r="C5119" s="125" t="s">
        <v>129</v>
      </c>
      <c r="D5119" s="126" t="s">
        <v>15786</v>
      </c>
      <c r="E5119" s="127">
        <v>44344</v>
      </c>
      <c r="F5119" s="127">
        <v>44344</v>
      </c>
      <c r="G5119" s="129">
        <v>141212358</v>
      </c>
    </row>
    <row r="5120" spans="1:7" x14ac:dyDescent="0.35">
      <c r="A5120" s="125" t="s">
        <v>15727</v>
      </c>
      <c r="B5120" s="125" t="s">
        <v>128</v>
      </c>
      <c r="C5120" s="125" t="s">
        <v>129</v>
      </c>
      <c r="D5120" s="126" t="s">
        <v>15787</v>
      </c>
      <c r="E5120" s="127">
        <v>44344</v>
      </c>
      <c r="F5120" s="127">
        <v>44344</v>
      </c>
      <c r="G5120" s="129">
        <v>1672024</v>
      </c>
    </row>
    <row r="5121" spans="1:7" x14ac:dyDescent="0.35">
      <c r="A5121" s="125" t="s">
        <v>15727</v>
      </c>
      <c r="B5121" s="125" t="s">
        <v>128</v>
      </c>
      <c r="C5121" s="125" t="s">
        <v>129</v>
      </c>
      <c r="D5121" s="126" t="s">
        <v>15788</v>
      </c>
      <c r="E5121" s="127">
        <v>44344</v>
      </c>
      <c r="F5121" s="127">
        <v>44344</v>
      </c>
      <c r="G5121" s="129">
        <v>800377</v>
      </c>
    </row>
    <row r="5122" spans="1:7" x14ac:dyDescent="0.35">
      <c r="A5122" s="125" t="s">
        <v>15727</v>
      </c>
      <c r="B5122" s="125" t="s">
        <v>128</v>
      </c>
      <c r="C5122" s="125" t="s">
        <v>129</v>
      </c>
      <c r="D5122" s="126" t="s">
        <v>15789</v>
      </c>
      <c r="E5122" s="127">
        <v>44344</v>
      </c>
      <c r="F5122" s="127">
        <v>44344</v>
      </c>
      <c r="G5122" s="129">
        <v>1333937</v>
      </c>
    </row>
    <row r="5123" spans="1:7" x14ac:dyDescent="0.35">
      <c r="A5123" s="125" t="s">
        <v>15727</v>
      </c>
      <c r="B5123" s="125" t="s">
        <v>128</v>
      </c>
      <c r="C5123" s="125" t="s">
        <v>129</v>
      </c>
      <c r="D5123" s="126" t="s">
        <v>15790</v>
      </c>
      <c r="E5123" s="127">
        <v>44344</v>
      </c>
      <c r="F5123" s="127">
        <v>44344</v>
      </c>
      <c r="G5123" s="129">
        <v>129494517</v>
      </c>
    </row>
    <row r="5124" spans="1:7" x14ac:dyDescent="0.35">
      <c r="A5124" s="125" t="s">
        <v>15727</v>
      </c>
      <c r="B5124" s="125" t="s">
        <v>128</v>
      </c>
      <c r="C5124" s="125" t="s">
        <v>129</v>
      </c>
      <c r="D5124" s="126" t="s">
        <v>15791</v>
      </c>
      <c r="E5124" s="127">
        <v>44348</v>
      </c>
      <c r="F5124" s="127">
        <v>44348</v>
      </c>
      <c r="G5124" s="129">
        <v>2443889</v>
      </c>
    </row>
    <row r="5125" spans="1:7" x14ac:dyDescent="0.35">
      <c r="A5125" s="125" t="s">
        <v>15727</v>
      </c>
      <c r="B5125" s="125" t="s">
        <v>128</v>
      </c>
      <c r="C5125" s="125" t="s">
        <v>129</v>
      </c>
      <c r="D5125" s="126" t="s">
        <v>15792</v>
      </c>
      <c r="E5125" s="127">
        <v>44363</v>
      </c>
      <c r="F5125" s="127">
        <v>44363</v>
      </c>
      <c r="G5125" s="129">
        <v>1267342</v>
      </c>
    </row>
    <row r="5126" spans="1:7" x14ac:dyDescent="0.35">
      <c r="A5126" s="125" t="s">
        <v>15727</v>
      </c>
      <c r="B5126" s="125" t="s">
        <v>128</v>
      </c>
      <c r="C5126" s="125" t="s">
        <v>129</v>
      </c>
      <c r="D5126" s="126" t="s">
        <v>15793</v>
      </c>
      <c r="E5126" s="127">
        <v>44363</v>
      </c>
      <c r="F5126" s="127">
        <v>44363</v>
      </c>
      <c r="G5126" s="129">
        <v>126404762</v>
      </c>
    </row>
    <row r="5127" spans="1:7" x14ac:dyDescent="0.35">
      <c r="A5127" s="125" t="s">
        <v>15727</v>
      </c>
      <c r="B5127" s="125" t="s">
        <v>128</v>
      </c>
      <c r="C5127" s="125" t="s">
        <v>129</v>
      </c>
      <c r="D5127" s="126" t="s">
        <v>15794</v>
      </c>
      <c r="E5127" s="127">
        <v>44377</v>
      </c>
      <c r="F5127" s="127">
        <v>44377</v>
      </c>
      <c r="G5127" s="129">
        <v>262859</v>
      </c>
    </row>
    <row r="5128" spans="1:7" x14ac:dyDescent="0.35">
      <c r="A5128" s="125" t="s">
        <v>15727</v>
      </c>
      <c r="B5128" s="125" t="s">
        <v>128</v>
      </c>
      <c r="C5128" s="125" t="s">
        <v>129</v>
      </c>
      <c r="D5128" s="126" t="s">
        <v>15795</v>
      </c>
      <c r="E5128" s="127">
        <v>44377</v>
      </c>
      <c r="F5128" s="127">
        <v>44377</v>
      </c>
      <c r="G5128" s="129">
        <v>801300</v>
      </c>
    </row>
    <row r="5129" spans="1:7" x14ac:dyDescent="0.35">
      <c r="A5129" s="125" t="s">
        <v>15727</v>
      </c>
      <c r="B5129" s="125" t="s">
        <v>128</v>
      </c>
      <c r="C5129" s="125" t="s">
        <v>129</v>
      </c>
      <c r="D5129" s="126" t="s">
        <v>15796</v>
      </c>
      <c r="E5129" s="127">
        <v>44377</v>
      </c>
      <c r="F5129" s="127">
        <v>44377</v>
      </c>
      <c r="G5129" s="129">
        <v>131501119.05</v>
      </c>
    </row>
    <row r="5130" spans="1:7" x14ac:dyDescent="0.35">
      <c r="A5130" s="125" t="s">
        <v>15727</v>
      </c>
      <c r="B5130" s="125" t="s">
        <v>128</v>
      </c>
      <c r="C5130" s="125" t="s">
        <v>129</v>
      </c>
      <c r="D5130" s="126" t="s">
        <v>15797</v>
      </c>
      <c r="E5130" s="127">
        <v>44384</v>
      </c>
      <c r="F5130" s="127">
        <v>44384</v>
      </c>
      <c r="G5130" s="129">
        <v>573030.68000000005</v>
      </c>
    </row>
    <row r="5131" spans="1:7" x14ac:dyDescent="0.35">
      <c r="A5131" s="125" t="s">
        <v>15727</v>
      </c>
      <c r="B5131" s="125" t="s">
        <v>128</v>
      </c>
      <c r="C5131" s="125" t="s">
        <v>129</v>
      </c>
      <c r="D5131" s="126" t="s">
        <v>15798</v>
      </c>
      <c r="E5131" s="127">
        <v>44392</v>
      </c>
      <c r="F5131" s="127">
        <v>44392</v>
      </c>
      <c r="G5131" s="129">
        <v>1104214.74</v>
      </c>
    </row>
    <row r="5132" spans="1:7" x14ac:dyDescent="0.35">
      <c r="A5132" s="125" t="s">
        <v>15727</v>
      </c>
      <c r="B5132" s="125" t="s">
        <v>128</v>
      </c>
      <c r="C5132" s="125" t="s">
        <v>129</v>
      </c>
      <c r="D5132" s="126" t="s">
        <v>15799</v>
      </c>
      <c r="E5132" s="127">
        <v>44396</v>
      </c>
      <c r="F5132" s="127">
        <v>44396</v>
      </c>
      <c r="G5132" s="129">
        <v>124355456</v>
      </c>
    </row>
    <row r="5133" spans="1:7" x14ac:dyDescent="0.35">
      <c r="A5133" s="125" t="s">
        <v>15727</v>
      </c>
      <c r="B5133" s="125" t="s">
        <v>128</v>
      </c>
      <c r="C5133" s="125" t="s">
        <v>129</v>
      </c>
      <c r="D5133" s="126" t="s">
        <v>15800</v>
      </c>
      <c r="E5133" s="127">
        <v>44408</v>
      </c>
      <c r="F5133" s="127">
        <v>44408</v>
      </c>
      <c r="G5133" s="129">
        <v>119467441.28</v>
      </c>
    </row>
    <row r="5134" spans="1:7" x14ac:dyDescent="0.35">
      <c r="A5134" s="125" t="s">
        <v>15727</v>
      </c>
      <c r="B5134" s="125" t="s">
        <v>128</v>
      </c>
      <c r="C5134" s="125" t="s">
        <v>129</v>
      </c>
      <c r="D5134" s="126" t="s">
        <v>15801</v>
      </c>
      <c r="E5134" s="127">
        <v>44413</v>
      </c>
      <c r="F5134" s="127">
        <v>44413</v>
      </c>
      <c r="G5134" s="129">
        <v>2292249.44</v>
      </c>
    </row>
    <row r="5135" spans="1:7" x14ac:dyDescent="0.35">
      <c r="A5135" s="125" t="s">
        <v>15727</v>
      </c>
      <c r="B5135" s="125" t="s">
        <v>128</v>
      </c>
      <c r="C5135" s="125" t="s">
        <v>129</v>
      </c>
      <c r="D5135" s="126" t="s">
        <v>15802</v>
      </c>
      <c r="E5135" s="127">
        <v>44432</v>
      </c>
      <c r="F5135" s="127">
        <v>44432</v>
      </c>
      <c r="G5135" s="129">
        <v>111803273.13</v>
      </c>
    </row>
    <row r="5136" spans="1:7" x14ac:dyDescent="0.35">
      <c r="A5136" s="125" t="s">
        <v>15727</v>
      </c>
      <c r="B5136" s="125" t="s">
        <v>128</v>
      </c>
      <c r="C5136" s="125" t="s">
        <v>129</v>
      </c>
      <c r="D5136" s="126" t="s">
        <v>15803</v>
      </c>
      <c r="E5136" s="127">
        <v>44439</v>
      </c>
      <c r="F5136" s="127">
        <v>44439</v>
      </c>
      <c r="G5136" s="129">
        <v>103012236.22</v>
      </c>
    </row>
    <row r="5137" spans="1:7" x14ac:dyDescent="0.35">
      <c r="A5137" s="125" t="s">
        <v>15727</v>
      </c>
      <c r="B5137" s="125" t="s">
        <v>15804</v>
      </c>
      <c r="C5137" s="125" t="s">
        <v>15805</v>
      </c>
      <c r="D5137" s="126" t="s">
        <v>14484</v>
      </c>
      <c r="E5137" s="127">
        <v>43385</v>
      </c>
      <c r="F5137" s="127">
        <v>43404</v>
      </c>
      <c r="G5137" s="129">
        <v>680446</v>
      </c>
    </row>
    <row r="5138" spans="1:7" x14ac:dyDescent="0.35">
      <c r="A5138" s="125" t="s">
        <v>15727</v>
      </c>
      <c r="B5138" s="125" t="s">
        <v>15804</v>
      </c>
      <c r="C5138" s="125" t="s">
        <v>15805</v>
      </c>
      <c r="D5138" s="126" t="s">
        <v>14116</v>
      </c>
      <c r="E5138" s="127">
        <v>43420</v>
      </c>
      <c r="F5138" s="127">
        <v>43434</v>
      </c>
      <c r="G5138" s="129">
        <v>6716114</v>
      </c>
    </row>
    <row r="5139" spans="1:7" x14ac:dyDescent="0.35">
      <c r="A5139" s="125" t="s">
        <v>15727</v>
      </c>
      <c r="B5139" s="125" t="s">
        <v>15804</v>
      </c>
      <c r="C5139" s="125" t="s">
        <v>15805</v>
      </c>
      <c r="D5139" s="126" t="s">
        <v>14503</v>
      </c>
      <c r="E5139" s="127">
        <v>43431</v>
      </c>
      <c r="F5139" s="127">
        <v>43434</v>
      </c>
      <c r="G5139" s="129">
        <v>4758238</v>
      </c>
    </row>
    <row r="5140" spans="1:7" x14ac:dyDescent="0.35">
      <c r="A5140" s="125" t="s">
        <v>15727</v>
      </c>
      <c r="B5140" s="125" t="s">
        <v>15804</v>
      </c>
      <c r="C5140" s="125" t="s">
        <v>15805</v>
      </c>
      <c r="D5140" s="126" t="s">
        <v>14505</v>
      </c>
      <c r="E5140" s="127">
        <v>43431</v>
      </c>
      <c r="F5140" s="127">
        <v>43461</v>
      </c>
      <c r="G5140" s="129">
        <v>699347</v>
      </c>
    </row>
    <row r="5141" spans="1:7" x14ac:dyDescent="0.35">
      <c r="A5141" s="125" t="s">
        <v>15727</v>
      </c>
      <c r="B5141" s="125" t="s">
        <v>15804</v>
      </c>
      <c r="C5141" s="125" t="s">
        <v>15805</v>
      </c>
      <c r="D5141" s="126" t="s">
        <v>15806</v>
      </c>
      <c r="E5141" s="127">
        <v>43446</v>
      </c>
      <c r="F5141" s="127">
        <v>43477</v>
      </c>
      <c r="G5141" s="129">
        <v>699347</v>
      </c>
    </row>
    <row r="5142" spans="1:7" x14ac:dyDescent="0.35">
      <c r="A5142" s="125" t="s">
        <v>15727</v>
      </c>
      <c r="B5142" s="125" t="s">
        <v>15804</v>
      </c>
      <c r="C5142" s="125" t="s">
        <v>15805</v>
      </c>
      <c r="D5142" s="126" t="s">
        <v>15807</v>
      </c>
      <c r="E5142" s="127">
        <v>43452</v>
      </c>
      <c r="F5142" s="127">
        <v>43514</v>
      </c>
      <c r="G5142" s="129">
        <v>680446</v>
      </c>
    </row>
    <row r="5143" spans="1:7" x14ac:dyDescent="0.35">
      <c r="A5143" s="125" t="s">
        <v>15727</v>
      </c>
      <c r="B5143" s="125" t="s">
        <v>15804</v>
      </c>
      <c r="C5143" s="125" t="s">
        <v>15805</v>
      </c>
      <c r="D5143" s="126" t="s">
        <v>15808</v>
      </c>
      <c r="E5143" s="127">
        <v>43496</v>
      </c>
      <c r="F5143" s="127">
        <v>43496</v>
      </c>
      <c r="G5143" s="129">
        <v>2176640.7599999998</v>
      </c>
    </row>
    <row r="5144" spans="1:7" x14ac:dyDescent="0.35">
      <c r="A5144" s="125" t="s">
        <v>15727</v>
      </c>
      <c r="B5144" s="125" t="s">
        <v>15804</v>
      </c>
      <c r="C5144" s="125" t="s">
        <v>15805</v>
      </c>
      <c r="D5144" s="126" t="s">
        <v>12980</v>
      </c>
      <c r="E5144" s="127">
        <v>43522</v>
      </c>
      <c r="F5144" s="127">
        <v>43550</v>
      </c>
      <c r="G5144" s="129">
        <v>680446</v>
      </c>
    </row>
    <row r="5145" spans="1:7" x14ac:dyDescent="0.35">
      <c r="A5145" s="125" t="s">
        <v>15727</v>
      </c>
      <c r="B5145" s="125" t="s">
        <v>15804</v>
      </c>
      <c r="C5145" s="125" t="s">
        <v>15805</v>
      </c>
      <c r="D5145" s="126" t="s">
        <v>15809</v>
      </c>
      <c r="E5145" s="127">
        <v>43535</v>
      </c>
      <c r="F5145" s="127">
        <v>43566</v>
      </c>
      <c r="G5145" s="129">
        <v>8507606</v>
      </c>
    </row>
    <row r="5146" spans="1:7" x14ac:dyDescent="0.35">
      <c r="A5146" s="125" t="s">
        <v>15727</v>
      </c>
      <c r="B5146" s="125" t="s">
        <v>15804</v>
      </c>
      <c r="C5146" s="125" t="s">
        <v>15805</v>
      </c>
      <c r="D5146" s="126" t="s">
        <v>15810</v>
      </c>
      <c r="E5146" s="127">
        <v>43535</v>
      </c>
      <c r="F5146" s="127">
        <v>43550</v>
      </c>
      <c r="G5146" s="129">
        <v>6788302</v>
      </c>
    </row>
    <row r="5147" spans="1:7" x14ac:dyDescent="0.35">
      <c r="A5147" s="125" t="s">
        <v>15727</v>
      </c>
      <c r="B5147" s="125" t="s">
        <v>15804</v>
      </c>
      <c r="C5147" s="125" t="s">
        <v>15805</v>
      </c>
      <c r="D5147" s="126" t="s">
        <v>15811</v>
      </c>
      <c r="E5147" s="127">
        <v>43616</v>
      </c>
      <c r="F5147" s="127">
        <v>43616</v>
      </c>
      <c r="G5147" s="129">
        <v>5186962.96</v>
      </c>
    </row>
    <row r="5148" spans="1:7" x14ac:dyDescent="0.35">
      <c r="A5148" s="125" t="s">
        <v>15727</v>
      </c>
      <c r="B5148" s="125" t="s">
        <v>15804</v>
      </c>
      <c r="C5148" s="125" t="s">
        <v>15805</v>
      </c>
      <c r="D5148" s="126" t="s">
        <v>15812</v>
      </c>
      <c r="E5148" s="127">
        <v>43623</v>
      </c>
      <c r="F5148" s="127">
        <v>43638</v>
      </c>
      <c r="G5148" s="129">
        <v>2534059</v>
      </c>
    </row>
    <row r="5149" spans="1:7" x14ac:dyDescent="0.35">
      <c r="A5149" s="125" t="s">
        <v>15727</v>
      </c>
      <c r="B5149" s="125" t="s">
        <v>15804</v>
      </c>
      <c r="C5149" s="125" t="s">
        <v>15805</v>
      </c>
      <c r="D5149" s="126" t="s">
        <v>15813</v>
      </c>
      <c r="E5149" s="127">
        <v>43644</v>
      </c>
      <c r="F5149" s="127">
        <v>43644</v>
      </c>
      <c r="G5149" s="129">
        <v>1357005</v>
      </c>
    </row>
    <row r="5150" spans="1:7" x14ac:dyDescent="0.35">
      <c r="A5150" s="125" t="s">
        <v>15727</v>
      </c>
      <c r="B5150" s="125" t="s">
        <v>15804</v>
      </c>
      <c r="C5150" s="125" t="s">
        <v>15805</v>
      </c>
      <c r="D5150" s="126" t="s">
        <v>12918</v>
      </c>
      <c r="E5150" s="127">
        <v>43646</v>
      </c>
      <c r="F5150" s="127">
        <v>43646</v>
      </c>
      <c r="G5150" s="129">
        <v>1247484</v>
      </c>
    </row>
    <row r="5151" spans="1:7" x14ac:dyDescent="0.35">
      <c r="A5151" s="125" t="s">
        <v>15727</v>
      </c>
      <c r="B5151" s="125" t="s">
        <v>15804</v>
      </c>
      <c r="C5151" s="125" t="s">
        <v>15805</v>
      </c>
      <c r="D5151" s="126" t="s">
        <v>11264</v>
      </c>
      <c r="E5151" s="127">
        <v>43656</v>
      </c>
      <c r="F5151" s="127">
        <v>43671</v>
      </c>
      <c r="G5151" s="129">
        <v>4251602</v>
      </c>
    </row>
    <row r="5152" spans="1:7" x14ac:dyDescent="0.35">
      <c r="A5152" s="125" t="s">
        <v>15727</v>
      </c>
      <c r="B5152" s="125" t="s">
        <v>15804</v>
      </c>
      <c r="C5152" s="125" t="s">
        <v>15805</v>
      </c>
      <c r="D5152" s="126" t="s">
        <v>15814</v>
      </c>
      <c r="E5152" s="127">
        <v>43668</v>
      </c>
      <c r="F5152" s="127">
        <v>43683</v>
      </c>
      <c r="G5152" s="129">
        <v>2953541</v>
      </c>
    </row>
    <row r="5153" spans="1:7" x14ac:dyDescent="0.35">
      <c r="A5153" s="125" t="s">
        <v>15727</v>
      </c>
      <c r="B5153" s="125" t="s">
        <v>15804</v>
      </c>
      <c r="C5153" s="125" t="s">
        <v>15805</v>
      </c>
      <c r="D5153" s="126" t="s">
        <v>15815</v>
      </c>
      <c r="E5153" s="127">
        <v>43682</v>
      </c>
      <c r="F5153" s="127">
        <v>43708</v>
      </c>
      <c r="G5153" s="129">
        <v>831656</v>
      </c>
    </row>
    <row r="5154" spans="1:7" x14ac:dyDescent="0.35">
      <c r="A5154" s="125" t="s">
        <v>15727</v>
      </c>
      <c r="B5154" s="125" t="s">
        <v>15804</v>
      </c>
      <c r="C5154" s="125" t="s">
        <v>15805</v>
      </c>
      <c r="D5154" s="126" t="s">
        <v>15816</v>
      </c>
      <c r="E5154" s="127">
        <v>43691</v>
      </c>
      <c r="F5154" s="127">
        <v>43738</v>
      </c>
      <c r="G5154" s="129">
        <v>10152521</v>
      </c>
    </row>
    <row r="5155" spans="1:7" x14ac:dyDescent="0.35">
      <c r="A5155" s="125" t="s">
        <v>15727</v>
      </c>
      <c r="B5155" s="125" t="s">
        <v>15804</v>
      </c>
      <c r="C5155" s="125" t="s">
        <v>15805</v>
      </c>
      <c r="D5155" s="126" t="s">
        <v>15817</v>
      </c>
      <c r="E5155" s="127">
        <v>43731</v>
      </c>
      <c r="F5155" s="127">
        <v>43738</v>
      </c>
      <c r="G5155" s="129">
        <v>6719635</v>
      </c>
    </row>
    <row r="5156" spans="1:7" x14ac:dyDescent="0.35">
      <c r="A5156" s="125" t="s">
        <v>15727</v>
      </c>
      <c r="B5156" s="125" t="s">
        <v>15804</v>
      </c>
      <c r="C5156" s="125" t="s">
        <v>15805</v>
      </c>
      <c r="D5156" s="126" t="s">
        <v>15818</v>
      </c>
      <c r="E5156" s="127">
        <v>43739</v>
      </c>
      <c r="F5156" s="127">
        <v>43763</v>
      </c>
      <c r="G5156" s="129">
        <v>3256811</v>
      </c>
    </row>
    <row r="5157" spans="1:7" x14ac:dyDescent="0.35">
      <c r="A5157" s="125" t="s">
        <v>15727</v>
      </c>
      <c r="B5157" s="125" t="s">
        <v>15804</v>
      </c>
      <c r="C5157" s="125" t="s">
        <v>15805</v>
      </c>
      <c r="D5157" s="126" t="s">
        <v>15819</v>
      </c>
      <c r="E5157" s="127">
        <v>43748</v>
      </c>
      <c r="F5157" s="127">
        <v>43779</v>
      </c>
      <c r="G5157" s="129">
        <v>3007906</v>
      </c>
    </row>
    <row r="5158" spans="1:7" x14ac:dyDescent="0.35">
      <c r="A5158" s="125" t="s">
        <v>15727</v>
      </c>
      <c r="B5158" s="125" t="s">
        <v>15804</v>
      </c>
      <c r="C5158" s="125" t="s">
        <v>15805</v>
      </c>
      <c r="D5158" s="126" t="s">
        <v>15820</v>
      </c>
      <c r="E5158" s="127">
        <v>43795</v>
      </c>
      <c r="F5158" s="127">
        <v>43825</v>
      </c>
      <c r="G5158" s="129">
        <v>3269921</v>
      </c>
    </row>
    <row r="5159" spans="1:7" x14ac:dyDescent="0.35">
      <c r="A5159" s="125" t="s">
        <v>15727</v>
      </c>
      <c r="B5159" s="125" t="s">
        <v>15804</v>
      </c>
      <c r="C5159" s="125" t="s">
        <v>15805</v>
      </c>
      <c r="D5159" s="126" t="s">
        <v>15821</v>
      </c>
      <c r="E5159" s="127">
        <v>43817</v>
      </c>
      <c r="F5159" s="127">
        <v>43817</v>
      </c>
      <c r="G5159" s="129">
        <v>5167156</v>
      </c>
    </row>
    <row r="5160" spans="1:7" x14ac:dyDescent="0.35">
      <c r="A5160" s="125" t="s">
        <v>15727</v>
      </c>
      <c r="B5160" s="125" t="s">
        <v>15804</v>
      </c>
      <c r="C5160" s="125" t="s">
        <v>15805</v>
      </c>
      <c r="D5160" s="126" t="s">
        <v>11482</v>
      </c>
      <c r="E5160" s="127">
        <v>43823</v>
      </c>
      <c r="F5160" s="127">
        <v>43854</v>
      </c>
      <c r="G5160" s="129">
        <v>14130337</v>
      </c>
    </row>
    <row r="5161" spans="1:7" x14ac:dyDescent="0.35">
      <c r="A5161" s="125" t="s">
        <v>15727</v>
      </c>
      <c r="B5161" s="125" t="s">
        <v>15804</v>
      </c>
      <c r="C5161" s="125" t="s">
        <v>15805</v>
      </c>
      <c r="D5161" s="126" t="s">
        <v>15822</v>
      </c>
      <c r="E5161" s="127">
        <v>43826</v>
      </c>
      <c r="F5161" s="127">
        <v>43857</v>
      </c>
      <c r="G5161" s="129">
        <v>3685749</v>
      </c>
    </row>
    <row r="5162" spans="1:7" x14ac:dyDescent="0.35">
      <c r="A5162" s="125" t="s">
        <v>15727</v>
      </c>
      <c r="B5162" s="125" t="s">
        <v>15804</v>
      </c>
      <c r="C5162" s="125" t="s">
        <v>15805</v>
      </c>
      <c r="D5162" s="126" t="s">
        <v>15823</v>
      </c>
      <c r="E5162" s="127">
        <v>43859</v>
      </c>
      <c r="F5162" s="127">
        <v>43859</v>
      </c>
      <c r="G5162" s="129">
        <v>3276625</v>
      </c>
    </row>
    <row r="5163" spans="1:7" x14ac:dyDescent="0.35">
      <c r="A5163" s="125" t="s">
        <v>15727</v>
      </c>
      <c r="B5163" s="125" t="s">
        <v>15804</v>
      </c>
      <c r="C5163" s="125" t="s">
        <v>15805</v>
      </c>
      <c r="D5163" s="126" t="s">
        <v>15824</v>
      </c>
      <c r="E5163" s="127">
        <v>43859</v>
      </c>
      <c r="F5163" s="127">
        <v>43859</v>
      </c>
      <c r="G5163" s="129">
        <v>3845325</v>
      </c>
    </row>
    <row r="5164" spans="1:7" x14ac:dyDescent="0.35">
      <c r="A5164" s="125" t="s">
        <v>15727</v>
      </c>
      <c r="B5164" s="125" t="s">
        <v>15804</v>
      </c>
      <c r="C5164" s="125" t="s">
        <v>15805</v>
      </c>
      <c r="D5164" s="126" t="s">
        <v>15825</v>
      </c>
      <c r="E5164" s="127">
        <v>43872</v>
      </c>
      <c r="F5164" s="127">
        <v>43901</v>
      </c>
      <c r="G5164" s="129">
        <v>2249252</v>
      </c>
    </row>
    <row r="5165" spans="1:7" x14ac:dyDescent="0.35">
      <c r="A5165" s="125" t="s">
        <v>15727</v>
      </c>
      <c r="B5165" s="125" t="s">
        <v>15804</v>
      </c>
      <c r="C5165" s="125" t="s">
        <v>15805</v>
      </c>
      <c r="D5165" s="126" t="s">
        <v>15826</v>
      </c>
      <c r="E5165" s="127">
        <v>43891</v>
      </c>
      <c r="F5165" s="127">
        <v>43891</v>
      </c>
      <c r="G5165" s="129">
        <v>5867466</v>
      </c>
    </row>
    <row r="5166" spans="1:7" x14ac:dyDescent="0.35">
      <c r="A5166" s="125" t="s">
        <v>15727</v>
      </c>
      <c r="B5166" s="125" t="s">
        <v>15804</v>
      </c>
      <c r="C5166" s="125" t="s">
        <v>15805</v>
      </c>
      <c r="D5166" s="126" t="s">
        <v>14134</v>
      </c>
      <c r="E5166" s="127">
        <v>43894</v>
      </c>
      <c r="F5166" s="127">
        <v>43894</v>
      </c>
      <c r="G5166" s="129">
        <v>1466646</v>
      </c>
    </row>
    <row r="5167" spans="1:7" x14ac:dyDescent="0.35">
      <c r="A5167" s="125" t="s">
        <v>15727</v>
      </c>
      <c r="B5167" s="125" t="s">
        <v>15804</v>
      </c>
      <c r="C5167" s="125" t="s">
        <v>15805</v>
      </c>
      <c r="D5167" s="126" t="s">
        <v>15827</v>
      </c>
      <c r="E5167" s="127">
        <v>43914</v>
      </c>
      <c r="F5167" s="127">
        <v>43945</v>
      </c>
      <c r="G5167" s="129">
        <v>2457166</v>
      </c>
    </row>
    <row r="5168" spans="1:7" x14ac:dyDescent="0.35">
      <c r="A5168" s="125" t="s">
        <v>15727</v>
      </c>
      <c r="B5168" s="125" t="s">
        <v>15804</v>
      </c>
      <c r="C5168" s="125" t="s">
        <v>15805</v>
      </c>
      <c r="D5168" s="126" t="s">
        <v>15828</v>
      </c>
      <c r="E5168" s="127">
        <v>43951</v>
      </c>
      <c r="F5168" s="127">
        <v>43951</v>
      </c>
      <c r="G5168" s="129">
        <v>2153752</v>
      </c>
    </row>
    <row r="5169" spans="1:7" x14ac:dyDescent="0.35">
      <c r="A5169" s="125" t="s">
        <v>15727</v>
      </c>
      <c r="B5169" s="125" t="s">
        <v>15804</v>
      </c>
      <c r="C5169" s="125" t="s">
        <v>15805</v>
      </c>
      <c r="D5169" s="126" t="s">
        <v>15153</v>
      </c>
      <c r="E5169" s="127">
        <v>43951</v>
      </c>
      <c r="F5169" s="127">
        <v>43951</v>
      </c>
      <c r="G5169" s="129">
        <v>2778488</v>
      </c>
    </row>
    <row r="5170" spans="1:7" x14ac:dyDescent="0.35">
      <c r="A5170" s="125" t="s">
        <v>15727</v>
      </c>
      <c r="B5170" s="125" t="s">
        <v>15804</v>
      </c>
      <c r="C5170" s="125" t="s">
        <v>15805</v>
      </c>
      <c r="D5170" s="126" t="s">
        <v>15829</v>
      </c>
      <c r="E5170" s="127">
        <v>43964</v>
      </c>
      <c r="F5170" s="127">
        <v>43964</v>
      </c>
      <c r="G5170" s="129">
        <v>2759587</v>
      </c>
    </row>
    <row r="5171" spans="1:7" x14ac:dyDescent="0.35">
      <c r="A5171" s="125" t="s">
        <v>15727</v>
      </c>
      <c r="B5171" s="125" t="s">
        <v>15804</v>
      </c>
      <c r="C5171" s="125" t="s">
        <v>15805</v>
      </c>
      <c r="D5171" s="126" t="s">
        <v>14435</v>
      </c>
      <c r="E5171" s="127">
        <v>44005</v>
      </c>
      <c r="F5171" s="127">
        <v>44005</v>
      </c>
      <c r="G5171" s="129">
        <v>2759587</v>
      </c>
    </row>
    <row r="5172" spans="1:7" x14ac:dyDescent="0.35">
      <c r="A5172" s="125" t="s">
        <v>15727</v>
      </c>
      <c r="B5172" s="125" t="s">
        <v>15804</v>
      </c>
      <c r="C5172" s="125" t="s">
        <v>15805</v>
      </c>
      <c r="D5172" s="126" t="s">
        <v>14436</v>
      </c>
      <c r="E5172" s="127">
        <v>44005</v>
      </c>
      <c r="F5172" s="127">
        <v>44035</v>
      </c>
      <c r="G5172" s="129">
        <v>37855</v>
      </c>
    </row>
    <row r="5173" spans="1:7" x14ac:dyDescent="0.35">
      <c r="A5173" s="125" t="s">
        <v>15727</v>
      </c>
      <c r="B5173" s="125" t="s">
        <v>15804</v>
      </c>
      <c r="C5173" s="125" t="s">
        <v>15805</v>
      </c>
      <c r="D5173" s="126" t="s">
        <v>14446</v>
      </c>
      <c r="E5173" s="127">
        <v>44026</v>
      </c>
      <c r="F5173" s="127">
        <v>44026</v>
      </c>
      <c r="G5173" s="129">
        <v>1870722</v>
      </c>
    </row>
    <row r="5174" spans="1:7" x14ac:dyDescent="0.35">
      <c r="A5174" s="125" t="s">
        <v>15727</v>
      </c>
      <c r="B5174" s="125" t="s">
        <v>15804</v>
      </c>
      <c r="C5174" s="125" t="s">
        <v>15805</v>
      </c>
      <c r="D5174" s="126" t="s">
        <v>14454</v>
      </c>
      <c r="E5174" s="127">
        <v>44026</v>
      </c>
      <c r="F5174" s="127">
        <v>44026</v>
      </c>
      <c r="G5174" s="129">
        <v>847767</v>
      </c>
    </row>
    <row r="5175" spans="1:7" x14ac:dyDescent="0.35">
      <c r="A5175" s="125" t="s">
        <v>15727</v>
      </c>
      <c r="B5175" s="125" t="s">
        <v>15804</v>
      </c>
      <c r="C5175" s="125" t="s">
        <v>15805</v>
      </c>
      <c r="D5175" s="126" t="s">
        <v>15830</v>
      </c>
      <c r="E5175" s="127">
        <v>44055</v>
      </c>
      <c r="F5175" s="127">
        <v>44086</v>
      </c>
      <c r="G5175" s="129">
        <v>2287055</v>
      </c>
    </row>
    <row r="5176" spans="1:7" x14ac:dyDescent="0.35">
      <c r="A5176" s="125" t="s">
        <v>15727</v>
      </c>
      <c r="B5176" s="125" t="s">
        <v>15804</v>
      </c>
      <c r="C5176" s="125" t="s">
        <v>15805</v>
      </c>
      <c r="D5176" s="126" t="s">
        <v>13037</v>
      </c>
      <c r="E5176" s="127">
        <v>44083</v>
      </c>
      <c r="F5176" s="127">
        <v>44113</v>
      </c>
      <c r="G5176" s="129">
        <v>2570574</v>
      </c>
    </row>
    <row r="5177" spans="1:7" x14ac:dyDescent="0.35">
      <c r="A5177" s="125" t="s">
        <v>15727</v>
      </c>
      <c r="B5177" s="125" t="s">
        <v>15804</v>
      </c>
      <c r="C5177" s="125" t="s">
        <v>15805</v>
      </c>
      <c r="D5177" s="126" t="s">
        <v>12911</v>
      </c>
      <c r="E5177" s="127">
        <v>44112</v>
      </c>
      <c r="F5177" s="127">
        <v>44112</v>
      </c>
      <c r="G5177" s="129">
        <v>17466.12</v>
      </c>
    </row>
    <row r="5178" spans="1:7" x14ac:dyDescent="0.35">
      <c r="A5178" s="125" t="s">
        <v>15727</v>
      </c>
      <c r="B5178" s="125" t="s">
        <v>15804</v>
      </c>
      <c r="C5178" s="125" t="s">
        <v>15805</v>
      </c>
      <c r="D5178" s="126" t="s">
        <v>15831</v>
      </c>
      <c r="E5178" s="127">
        <v>44123</v>
      </c>
      <c r="F5178" s="127">
        <v>44154</v>
      </c>
      <c r="G5178" s="129">
        <v>2759587</v>
      </c>
    </row>
    <row r="5179" spans="1:7" x14ac:dyDescent="0.35">
      <c r="A5179" s="125" t="s">
        <v>15727</v>
      </c>
      <c r="B5179" s="125" t="s">
        <v>15804</v>
      </c>
      <c r="C5179" s="125" t="s">
        <v>15805</v>
      </c>
      <c r="D5179" s="126" t="s">
        <v>15832</v>
      </c>
      <c r="E5179" s="127">
        <v>44146</v>
      </c>
      <c r="F5179" s="127">
        <v>44146</v>
      </c>
      <c r="G5179" s="129">
        <v>2797389.44</v>
      </c>
    </row>
    <row r="5180" spans="1:7" x14ac:dyDescent="0.35">
      <c r="A5180" s="125" t="s">
        <v>15727</v>
      </c>
      <c r="B5180" s="125" t="s">
        <v>15804</v>
      </c>
      <c r="C5180" s="125" t="s">
        <v>15805</v>
      </c>
      <c r="D5180" s="126" t="s">
        <v>14495</v>
      </c>
      <c r="E5180" s="127">
        <v>44147</v>
      </c>
      <c r="F5180" s="127">
        <v>44147</v>
      </c>
      <c r="G5180" s="129">
        <v>353016.34</v>
      </c>
    </row>
    <row r="5181" spans="1:7" x14ac:dyDescent="0.35">
      <c r="A5181" s="125" t="s">
        <v>15727</v>
      </c>
      <c r="B5181" s="125" t="s">
        <v>15804</v>
      </c>
      <c r="C5181" s="125" t="s">
        <v>15805</v>
      </c>
      <c r="D5181" s="126" t="s">
        <v>12914</v>
      </c>
      <c r="E5181" s="127">
        <v>44179</v>
      </c>
      <c r="F5181" s="127">
        <v>44179</v>
      </c>
      <c r="G5181" s="129">
        <v>2797389.44</v>
      </c>
    </row>
    <row r="5182" spans="1:7" x14ac:dyDescent="0.35">
      <c r="A5182" s="125" t="s">
        <v>15727</v>
      </c>
      <c r="B5182" s="125" t="s">
        <v>15804</v>
      </c>
      <c r="C5182" s="125" t="s">
        <v>15805</v>
      </c>
      <c r="D5182" s="126" t="s">
        <v>15833</v>
      </c>
      <c r="E5182" s="127">
        <v>44202</v>
      </c>
      <c r="F5182" s="127">
        <v>44233</v>
      </c>
      <c r="G5182" s="129">
        <v>2759587</v>
      </c>
    </row>
    <row r="5183" spans="1:7" x14ac:dyDescent="0.35">
      <c r="A5183" s="125" t="s">
        <v>15727</v>
      </c>
      <c r="B5183" s="125" t="s">
        <v>15804</v>
      </c>
      <c r="C5183" s="125" t="s">
        <v>15805</v>
      </c>
      <c r="D5183" s="126" t="s">
        <v>15834</v>
      </c>
      <c r="E5183" s="127">
        <v>44209</v>
      </c>
      <c r="F5183" s="127">
        <v>44209</v>
      </c>
      <c r="G5183" s="129">
        <v>177828.68</v>
      </c>
    </row>
    <row r="5184" spans="1:7" x14ac:dyDescent="0.35">
      <c r="A5184" s="125" t="s">
        <v>15727</v>
      </c>
      <c r="B5184" s="125" t="s">
        <v>15804</v>
      </c>
      <c r="C5184" s="125" t="s">
        <v>15805</v>
      </c>
      <c r="D5184" s="126" t="s">
        <v>15835</v>
      </c>
      <c r="E5184" s="127">
        <v>44231</v>
      </c>
      <c r="F5184" s="127">
        <v>44231</v>
      </c>
      <c r="G5184" s="129">
        <v>2513870</v>
      </c>
    </row>
    <row r="5185" spans="1:7" x14ac:dyDescent="0.35">
      <c r="A5185" s="125" t="s">
        <v>15727</v>
      </c>
      <c r="B5185" s="125" t="s">
        <v>15804</v>
      </c>
      <c r="C5185" s="125" t="s">
        <v>15805</v>
      </c>
      <c r="D5185" s="126" t="s">
        <v>12975</v>
      </c>
      <c r="E5185" s="127">
        <v>44246</v>
      </c>
      <c r="F5185" s="127">
        <v>44246</v>
      </c>
      <c r="G5185" s="129">
        <v>1092062</v>
      </c>
    </row>
    <row r="5186" spans="1:7" x14ac:dyDescent="0.35">
      <c r="A5186" s="125" t="s">
        <v>15727</v>
      </c>
      <c r="B5186" s="125" t="s">
        <v>15804</v>
      </c>
      <c r="C5186" s="125" t="s">
        <v>15805</v>
      </c>
      <c r="D5186" s="126" t="s">
        <v>11148</v>
      </c>
      <c r="E5186" s="127">
        <v>44272</v>
      </c>
      <c r="F5186" s="127">
        <v>44272</v>
      </c>
      <c r="G5186" s="129">
        <v>2589475</v>
      </c>
    </row>
    <row r="5187" spans="1:7" x14ac:dyDescent="0.35">
      <c r="A5187" s="125" t="s">
        <v>15727</v>
      </c>
      <c r="B5187" s="125" t="s">
        <v>15804</v>
      </c>
      <c r="C5187" s="125" t="s">
        <v>15805</v>
      </c>
      <c r="D5187" s="126" t="s">
        <v>11357</v>
      </c>
      <c r="E5187" s="127">
        <v>44286</v>
      </c>
      <c r="F5187" s="127">
        <v>44286</v>
      </c>
      <c r="G5187" s="129">
        <v>123248</v>
      </c>
    </row>
    <row r="5188" spans="1:7" x14ac:dyDescent="0.35">
      <c r="A5188" s="125" t="s">
        <v>15727</v>
      </c>
      <c r="B5188" s="125" t="s">
        <v>15804</v>
      </c>
      <c r="C5188" s="125" t="s">
        <v>15805</v>
      </c>
      <c r="D5188" s="126" t="s">
        <v>15836</v>
      </c>
      <c r="E5188" s="127">
        <v>44294</v>
      </c>
      <c r="F5188" s="127">
        <v>44294</v>
      </c>
      <c r="G5188" s="129">
        <v>2476067</v>
      </c>
    </row>
    <row r="5189" spans="1:7" x14ac:dyDescent="0.35">
      <c r="A5189" s="125" t="s">
        <v>15727</v>
      </c>
      <c r="B5189" s="125" t="s">
        <v>15804</v>
      </c>
      <c r="C5189" s="125" t="s">
        <v>15805</v>
      </c>
      <c r="D5189" s="126" t="s">
        <v>15837</v>
      </c>
      <c r="E5189" s="127">
        <v>44299</v>
      </c>
      <c r="F5189" s="127">
        <v>44299</v>
      </c>
      <c r="G5189" s="129">
        <v>557695</v>
      </c>
    </row>
    <row r="5190" spans="1:7" x14ac:dyDescent="0.35">
      <c r="A5190" s="125" t="s">
        <v>15727</v>
      </c>
      <c r="B5190" s="125" t="s">
        <v>15804</v>
      </c>
      <c r="C5190" s="125" t="s">
        <v>15805</v>
      </c>
      <c r="D5190" s="126" t="s">
        <v>15838</v>
      </c>
      <c r="E5190" s="127">
        <v>44330</v>
      </c>
      <c r="F5190" s="127">
        <v>44330</v>
      </c>
      <c r="G5190" s="129">
        <v>2249252</v>
      </c>
    </row>
    <row r="5191" spans="1:7" x14ac:dyDescent="0.35">
      <c r="A5191" s="125" t="s">
        <v>15727</v>
      </c>
      <c r="B5191" s="125" t="s">
        <v>15804</v>
      </c>
      <c r="C5191" s="125" t="s">
        <v>15805</v>
      </c>
      <c r="D5191" s="126" t="s">
        <v>15839</v>
      </c>
      <c r="E5191" s="127">
        <v>44335</v>
      </c>
      <c r="F5191" s="127">
        <v>44335</v>
      </c>
      <c r="G5191" s="129">
        <v>302837</v>
      </c>
    </row>
    <row r="5192" spans="1:7" x14ac:dyDescent="0.35">
      <c r="A5192" s="125" t="s">
        <v>15727</v>
      </c>
      <c r="B5192" s="125" t="s">
        <v>15804</v>
      </c>
      <c r="C5192" s="125" t="s">
        <v>15805</v>
      </c>
      <c r="D5192" s="126" t="s">
        <v>15840</v>
      </c>
      <c r="E5192" s="127">
        <v>44351</v>
      </c>
      <c r="F5192" s="127">
        <v>44351</v>
      </c>
      <c r="G5192" s="129">
        <v>2249252</v>
      </c>
    </row>
    <row r="5193" spans="1:7" x14ac:dyDescent="0.35">
      <c r="A5193" s="125" t="s">
        <v>15727</v>
      </c>
      <c r="B5193" s="125" t="s">
        <v>15804</v>
      </c>
      <c r="C5193" s="125" t="s">
        <v>15805</v>
      </c>
      <c r="D5193" s="126" t="s">
        <v>15841</v>
      </c>
      <c r="E5193" s="127">
        <v>44355</v>
      </c>
      <c r="F5193" s="127">
        <v>44355</v>
      </c>
      <c r="G5193" s="129">
        <v>593789</v>
      </c>
    </row>
    <row r="5194" spans="1:7" x14ac:dyDescent="0.35">
      <c r="A5194" s="125" t="s">
        <v>15727</v>
      </c>
      <c r="B5194" s="125" t="s">
        <v>15804</v>
      </c>
      <c r="C5194" s="125" t="s">
        <v>15805</v>
      </c>
      <c r="D5194" s="126" t="s">
        <v>15842</v>
      </c>
      <c r="E5194" s="127">
        <v>44386</v>
      </c>
      <c r="F5194" s="127">
        <v>44386</v>
      </c>
      <c r="G5194" s="129">
        <v>2268154</v>
      </c>
    </row>
    <row r="5195" spans="1:7" x14ac:dyDescent="0.35">
      <c r="A5195" s="125" t="s">
        <v>15727</v>
      </c>
      <c r="B5195" s="125" t="s">
        <v>15804</v>
      </c>
      <c r="C5195" s="125" t="s">
        <v>15805</v>
      </c>
      <c r="D5195" s="126" t="s">
        <v>14097</v>
      </c>
      <c r="E5195" s="127">
        <v>44396</v>
      </c>
      <c r="F5195" s="127">
        <v>44396</v>
      </c>
      <c r="G5195" s="129">
        <v>1168651</v>
      </c>
    </row>
    <row r="5196" spans="1:7" x14ac:dyDescent="0.35">
      <c r="A5196" s="125" t="s">
        <v>15727</v>
      </c>
      <c r="B5196" s="125" t="s">
        <v>15804</v>
      </c>
      <c r="C5196" s="125" t="s">
        <v>15805</v>
      </c>
      <c r="D5196" s="126" t="s">
        <v>15843</v>
      </c>
      <c r="E5196" s="127">
        <v>44412</v>
      </c>
      <c r="F5196" s="127">
        <v>44412</v>
      </c>
      <c r="G5196" s="129">
        <v>2457186.4</v>
      </c>
    </row>
    <row r="5197" spans="1:7" x14ac:dyDescent="0.35">
      <c r="A5197" s="125" t="s">
        <v>15727</v>
      </c>
      <c r="B5197" s="125" t="s">
        <v>15804</v>
      </c>
      <c r="C5197" s="125" t="s">
        <v>15805</v>
      </c>
      <c r="D5197" s="126" t="s">
        <v>15844</v>
      </c>
      <c r="E5197" s="127">
        <v>44418</v>
      </c>
      <c r="F5197" s="127">
        <v>44418</v>
      </c>
      <c r="G5197" s="129">
        <v>279457.91999999998</v>
      </c>
    </row>
    <row r="5198" spans="1:7" x14ac:dyDescent="0.35">
      <c r="A5198" s="125" t="s">
        <v>103</v>
      </c>
      <c r="B5198" s="125" t="s">
        <v>15845</v>
      </c>
      <c r="C5198" s="125" t="s">
        <v>15846</v>
      </c>
      <c r="D5198" s="126" t="s">
        <v>15847</v>
      </c>
      <c r="E5198" s="127">
        <v>42696</v>
      </c>
      <c r="F5198" s="127">
        <v>42726</v>
      </c>
      <c r="G5198" s="129">
        <v>11461</v>
      </c>
    </row>
    <row r="5199" spans="1:7" x14ac:dyDescent="0.35">
      <c r="A5199" s="125" t="s">
        <v>103</v>
      </c>
      <c r="B5199" s="125" t="s">
        <v>15845</v>
      </c>
      <c r="C5199" s="125" t="s">
        <v>15846</v>
      </c>
      <c r="D5199" s="126" t="s">
        <v>15848</v>
      </c>
      <c r="E5199" s="127">
        <v>42794</v>
      </c>
      <c r="F5199" s="127">
        <v>42822</v>
      </c>
      <c r="G5199" s="129">
        <v>11531</v>
      </c>
    </row>
    <row r="5200" spans="1:7" x14ac:dyDescent="0.35">
      <c r="A5200" s="125" t="s">
        <v>103</v>
      </c>
      <c r="B5200" s="125" t="s">
        <v>15845</v>
      </c>
      <c r="C5200" s="125" t="s">
        <v>15846</v>
      </c>
      <c r="D5200" s="126" t="s">
        <v>15849</v>
      </c>
      <c r="E5200" s="127">
        <v>42811</v>
      </c>
      <c r="F5200" s="127">
        <v>42842</v>
      </c>
      <c r="G5200" s="129">
        <v>22958</v>
      </c>
    </row>
    <row r="5201" spans="1:7" x14ac:dyDescent="0.35">
      <c r="A5201" s="125" t="s">
        <v>103</v>
      </c>
      <c r="B5201" s="125" t="s">
        <v>15845</v>
      </c>
      <c r="C5201" s="125" t="s">
        <v>15846</v>
      </c>
      <c r="D5201" s="126" t="s">
        <v>15850</v>
      </c>
      <c r="E5201" s="127">
        <v>42821</v>
      </c>
      <c r="F5201" s="127">
        <v>42852</v>
      </c>
      <c r="G5201" s="129">
        <v>22958</v>
      </c>
    </row>
    <row r="5202" spans="1:7" x14ac:dyDescent="0.35">
      <c r="A5202" s="125" t="s">
        <v>103</v>
      </c>
      <c r="B5202" s="125" t="s">
        <v>15845</v>
      </c>
      <c r="C5202" s="125" t="s">
        <v>15846</v>
      </c>
      <c r="D5202" s="126" t="s">
        <v>15851</v>
      </c>
      <c r="E5202" s="127">
        <v>42846</v>
      </c>
      <c r="F5202" s="127">
        <v>42876</v>
      </c>
      <c r="G5202" s="129">
        <v>46020</v>
      </c>
    </row>
    <row r="5203" spans="1:7" x14ac:dyDescent="0.35">
      <c r="A5203" s="125" t="s">
        <v>103</v>
      </c>
      <c r="B5203" s="125" t="s">
        <v>15845</v>
      </c>
      <c r="C5203" s="125" t="s">
        <v>15846</v>
      </c>
      <c r="D5203" s="126" t="s">
        <v>15852</v>
      </c>
      <c r="E5203" s="127">
        <v>42849</v>
      </c>
      <c r="F5203" s="127">
        <v>42879</v>
      </c>
      <c r="G5203" s="129">
        <v>11531</v>
      </c>
    </row>
    <row r="5204" spans="1:7" x14ac:dyDescent="0.35">
      <c r="A5204" s="125" t="s">
        <v>103</v>
      </c>
      <c r="B5204" s="125" t="s">
        <v>13018</v>
      </c>
      <c r="C5204" s="125" t="s">
        <v>13019</v>
      </c>
      <c r="D5204" s="126" t="s">
        <v>15853</v>
      </c>
      <c r="E5204" s="127">
        <v>43908</v>
      </c>
      <c r="F5204" s="127">
        <v>43908</v>
      </c>
      <c r="G5204" s="129">
        <v>440652</v>
      </c>
    </row>
    <row r="5205" spans="1:7" x14ac:dyDescent="0.35">
      <c r="A5205" s="125" t="s">
        <v>103</v>
      </c>
      <c r="B5205" s="125" t="s">
        <v>158</v>
      </c>
      <c r="C5205" s="125" t="s">
        <v>159</v>
      </c>
      <c r="D5205" s="126" t="s">
        <v>15854</v>
      </c>
      <c r="E5205" s="127">
        <v>43788</v>
      </c>
      <c r="F5205" s="127">
        <v>43830</v>
      </c>
      <c r="G5205" s="129">
        <v>19010</v>
      </c>
    </row>
    <row r="5206" spans="1:7" x14ac:dyDescent="0.35">
      <c r="A5206" s="125" t="s">
        <v>103</v>
      </c>
      <c r="B5206" s="125" t="s">
        <v>200</v>
      </c>
      <c r="C5206" s="125" t="s">
        <v>201</v>
      </c>
      <c r="D5206" s="126" t="s">
        <v>11360</v>
      </c>
      <c r="E5206" s="127">
        <v>44134</v>
      </c>
      <c r="F5206" s="127">
        <v>44134</v>
      </c>
      <c r="G5206" s="129">
        <v>50000000</v>
      </c>
    </row>
    <row r="5207" spans="1:7" x14ac:dyDescent="0.35">
      <c r="A5207" s="125" t="s">
        <v>103</v>
      </c>
      <c r="B5207" s="125" t="s">
        <v>124</v>
      </c>
      <c r="C5207" s="125" t="s">
        <v>125</v>
      </c>
      <c r="D5207" s="126" t="s">
        <v>15855</v>
      </c>
      <c r="E5207" s="127">
        <v>43922</v>
      </c>
      <c r="F5207" s="127">
        <v>43922</v>
      </c>
      <c r="G5207" s="129">
        <v>6857826</v>
      </c>
    </row>
    <row r="5208" spans="1:7" x14ac:dyDescent="0.35">
      <c r="A5208" s="125" t="s">
        <v>103</v>
      </c>
      <c r="B5208" s="125" t="s">
        <v>202</v>
      </c>
      <c r="C5208" s="125" t="s">
        <v>203</v>
      </c>
      <c r="D5208" s="126" t="s">
        <v>15856</v>
      </c>
      <c r="E5208" s="127">
        <v>43606</v>
      </c>
      <c r="F5208" s="127">
        <v>43606</v>
      </c>
      <c r="G5208" s="129">
        <v>66409200</v>
      </c>
    </row>
    <row r="5209" spans="1:7" x14ac:dyDescent="0.35">
      <c r="A5209" s="125" t="s">
        <v>103</v>
      </c>
      <c r="B5209" s="125" t="s">
        <v>202</v>
      </c>
      <c r="C5209" s="125" t="s">
        <v>203</v>
      </c>
      <c r="D5209" s="126" t="s">
        <v>15857</v>
      </c>
      <c r="E5209" s="127">
        <v>43606</v>
      </c>
      <c r="F5209" s="127">
        <v>43606</v>
      </c>
      <c r="G5209" s="129">
        <v>75286525</v>
      </c>
    </row>
    <row r="5210" spans="1:7" x14ac:dyDescent="0.35">
      <c r="A5210" s="125" t="s">
        <v>103</v>
      </c>
      <c r="B5210" s="125" t="s">
        <v>15858</v>
      </c>
      <c r="C5210" s="125" t="s">
        <v>15859</v>
      </c>
      <c r="D5210" s="126" t="s">
        <v>15860</v>
      </c>
      <c r="E5210" s="127">
        <v>43524</v>
      </c>
      <c r="F5210" s="127">
        <v>43524</v>
      </c>
      <c r="G5210" s="129">
        <v>135660</v>
      </c>
    </row>
    <row r="5211" spans="1:7" x14ac:dyDescent="0.35">
      <c r="A5211" s="125" t="s">
        <v>103</v>
      </c>
      <c r="B5211" s="125" t="s">
        <v>15858</v>
      </c>
      <c r="C5211" s="125" t="s">
        <v>15859</v>
      </c>
      <c r="D5211" s="126" t="s">
        <v>15861</v>
      </c>
      <c r="E5211" s="127">
        <v>43739</v>
      </c>
      <c r="F5211" s="127">
        <v>43769</v>
      </c>
      <c r="G5211" s="129">
        <v>987700</v>
      </c>
    </row>
    <row r="5212" spans="1:7" x14ac:dyDescent="0.35">
      <c r="A5212" s="125" t="s">
        <v>103</v>
      </c>
      <c r="B5212" s="125" t="s">
        <v>15858</v>
      </c>
      <c r="C5212" s="125" t="s">
        <v>15859</v>
      </c>
      <c r="D5212" s="126" t="s">
        <v>15862</v>
      </c>
      <c r="E5212" s="127">
        <v>44378</v>
      </c>
      <c r="F5212" s="127">
        <v>44378</v>
      </c>
      <c r="G5212" s="129">
        <v>1035000</v>
      </c>
    </row>
    <row r="5213" spans="1:7" x14ac:dyDescent="0.35">
      <c r="A5213" s="125" t="s">
        <v>103</v>
      </c>
      <c r="B5213" s="125" t="s">
        <v>15858</v>
      </c>
      <c r="C5213" s="125" t="s">
        <v>15859</v>
      </c>
      <c r="D5213" s="126" t="s">
        <v>15863</v>
      </c>
      <c r="E5213" s="127">
        <v>44432</v>
      </c>
      <c r="F5213" s="127">
        <v>44432</v>
      </c>
      <c r="G5213" s="129">
        <v>669300</v>
      </c>
    </row>
    <row r="5214" spans="1:7" x14ac:dyDescent="0.35">
      <c r="A5214" s="125" t="s">
        <v>15864</v>
      </c>
      <c r="B5214" s="125" t="s">
        <v>15865</v>
      </c>
      <c r="C5214" s="125" t="s">
        <v>15866</v>
      </c>
      <c r="D5214" s="126" t="s">
        <v>15867</v>
      </c>
      <c r="E5214" s="127">
        <v>44439</v>
      </c>
      <c r="F5214" s="127">
        <v>44439</v>
      </c>
      <c r="G5214" s="129">
        <v>4787178</v>
      </c>
    </row>
    <row r="5215" spans="1:7" x14ac:dyDescent="0.35">
      <c r="A5215" s="125" t="s">
        <v>15864</v>
      </c>
      <c r="B5215" s="125" t="s">
        <v>15865</v>
      </c>
      <c r="C5215" s="125" t="s">
        <v>15866</v>
      </c>
      <c r="D5215" s="126" t="s">
        <v>15868</v>
      </c>
      <c r="E5215" s="127">
        <v>44439</v>
      </c>
      <c r="F5215" s="127">
        <v>44439</v>
      </c>
      <c r="G5215" s="129">
        <v>4130500</v>
      </c>
    </row>
    <row r="5216" spans="1:7" x14ac:dyDescent="0.35">
      <c r="A5216" s="125" t="s">
        <v>15864</v>
      </c>
      <c r="B5216" s="125" t="s">
        <v>15869</v>
      </c>
      <c r="C5216" s="125" t="s">
        <v>15870</v>
      </c>
      <c r="D5216" s="126" t="s">
        <v>15871</v>
      </c>
      <c r="E5216" s="127">
        <v>43908</v>
      </c>
      <c r="F5216" s="127">
        <v>43908</v>
      </c>
      <c r="G5216" s="129">
        <v>27000</v>
      </c>
    </row>
    <row r="5217" spans="1:7" x14ac:dyDescent="0.35">
      <c r="A5217" s="125" t="s">
        <v>15864</v>
      </c>
      <c r="B5217" s="125" t="s">
        <v>15872</v>
      </c>
      <c r="C5217" s="125" t="s">
        <v>15873</v>
      </c>
      <c r="D5217" s="126" t="s">
        <v>15874</v>
      </c>
      <c r="E5217" s="127">
        <v>44440</v>
      </c>
      <c r="F5217" s="127">
        <v>44440</v>
      </c>
      <c r="G5217" s="129">
        <v>1140000</v>
      </c>
    </row>
    <row r="5218" spans="1:7" x14ac:dyDescent="0.35">
      <c r="A5218" s="125" t="s">
        <v>15864</v>
      </c>
      <c r="B5218" s="125" t="s">
        <v>204</v>
      </c>
      <c r="C5218" s="125" t="s">
        <v>205</v>
      </c>
      <c r="D5218" s="126" t="s">
        <v>15875</v>
      </c>
      <c r="E5218" s="127">
        <v>44227</v>
      </c>
      <c r="F5218" s="127">
        <v>44227</v>
      </c>
      <c r="G5218" s="129">
        <v>9000</v>
      </c>
    </row>
    <row r="5219" spans="1:7" x14ac:dyDescent="0.35">
      <c r="A5219" s="125" t="s">
        <v>15864</v>
      </c>
      <c r="B5219" s="125" t="s">
        <v>14860</v>
      </c>
      <c r="C5219" s="125" t="s">
        <v>14861</v>
      </c>
      <c r="D5219" s="126" t="s">
        <v>14245</v>
      </c>
      <c r="E5219" s="127">
        <v>44439</v>
      </c>
      <c r="F5219" s="127">
        <v>44439</v>
      </c>
      <c r="G5219" s="129">
        <v>43700</v>
      </c>
    </row>
    <row r="5220" spans="1:7" x14ac:dyDescent="0.35">
      <c r="A5220" s="125" t="s">
        <v>15864</v>
      </c>
      <c r="B5220" s="125" t="s">
        <v>15876</v>
      </c>
      <c r="C5220" s="125" t="s">
        <v>15877</v>
      </c>
      <c r="D5220" s="126" t="s">
        <v>15878</v>
      </c>
      <c r="E5220" s="127">
        <v>44439</v>
      </c>
      <c r="F5220" s="127">
        <v>44439</v>
      </c>
      <c r="G5220" s="129">
        <v>4369956</v>
      </c>
    </row>
    <row r="5221" spans="1:7" x14ac:dyDescent="0.35">
      <c r="A5221" s="125" t="s">
        <v>15864</v>
      </c>
      <c r="B5221" s="125" t="s">
        <v>15879</v>
      </c>
      <c r="C5221" s="125" t="s">
        <v>15880</v>
      </c>
      <c r="D5221" s="126" t="s">
        <v>15881</v>
      </c>
      <c r="E5221" s="127">
        <v>44145</v>
      </c>
      <c r="F5221" s="127">
        <v>44145</v>
      </c>
      <c r="G5221" s="129">
        <v>783067</v>
      </c>
    </row>
    <row r="5222" spans="1:7" x14ac:dyDescent="0.35">
      <c r="A5222" s="125" t="s">
        <v>15864</v>
      </c>
      <c r="B5222" s="125" t="s">
        <v>15879</v>
      </c>
      <c r="C5222" s="125" t="s">
        <v>15880</v>
      </c>
      <c r="D5222" s="126" t="s">
        <v>15882</v>
      </c>
      <c r="E5222" s="127">
        <v>44153</v>
      </c>
      <c r="F5222" s="127">
        <v>44153</v>
      </c>
      <c r="G5222" s="129">
        <v>159800</v>
      </c>
    </row>
    <row r="5223" spans="1:7" x14ac:dyDescent="0.35">
      <c r="A5223" s="125" t="s">
        <v>15864</v>
      </c>
      <c r="B5223" s="125" t="s">
        <v>15883</v>
      </c>
      <c r="C5223" s="125" t="s">
        <v>15884</v>
      </c>
      <c r="D5223" s="126" t="s">
        <v>14239</v>
      </c>
      <c r="E5223" s="127">
        <v>44439</v>
      </c>
      <c r="F5223" s="127">
        <v>44439</v>
      </c>
      <c r="G5223" s="129">
        <v>799300</v>
      </c>
    </row>
    <row r="5224" spans="1:7" x14ac:dyDescent="0.35">
      <c r="A5224" s="125" t="s">
        <v>15864</v>
      </c>
      <c r="B5224" s="125" t="s">
        <v>15883</v>
      </c>
      <c r="C5224" s="125" t="s">
        <v>15884</v>
      </c>
      <c r="D5224" s="126" t="s">
        <v>14240</v>
      </c>
      <c r="E5224" s="127">
        <v>44439</v>
      </c>
      <c r="F5224" s="127">
        <v>44439</v>
      </c>
      <c r="G5224" s="129">
        <v>1427683</v>
      </c>
    </row>
    <row r="5225" spans="1:7" x14ac:dyDescent="0.35">
      <c r="A5225" s="125" t="s">
        <v>15864</v>
      </c>
      <c r="B5225" s="125" t="s">
        <v>15883</v>
      </c>
      <c r="C5225" s="125" t="s">
        <v>15884</v>
      </c>
      <c r="D5225" s="126" t="s">
        <v>14241</v>
      </c>
      <c r="E5225" s="127">
        <v>44439</v>
      </c>
      <c r="F5225" s="127">
        <v>44439</v>
      </c>
      <c r="G5225" s="129">
        <v>1466232</v>
      </c>
    </row>
    <row r="5226" spans="1:7" x14ac:dyDescent="0.35">
      <c r="A5226" s="125" t="s">
        <v>15864</v>
      </c>
      <c r="B5226" s="125" t="s">
        <v>15885</v>
      </c>
      <c r="C5226" s="125" t="s">
        <v>15886</v>
      </c>
      <c r="D5226" s="126" t="s">
        <v>15887</v>
      </c>
      <c r="E5226" s="127">
        <v>44441</v>
      </c>
      <c r="F5226" s="127">
        <v>44441</v>
      </c>
      <c r="G5226" s="129">
        <v>600747</v>
      </c>
    </row>
    <row r="5227" spans="1:7" x14ac:dyDescent="0.35">
      <c r="A5227" s="125" t="s">
        <v>15864</v>
      </c>
      <c r="B5227" s="125" t="s">
        <v>15888</v>
      </c>
      <c r="C5227" s="125" t="s">
        <v>15889</v>
      </c>
      <c r="D5227" s="126" t="s">
        <v>15890</v>
      </c>
      <c r="E5227" s="127">
        <v>44378</v>
      </c>
      <c r="F5227" s="127">
        <v>44378</v>
      </c>
      <c r="G5227" s="129">
        <v>2087</v>
      </c>
    </row>
    <row r="5228" spans="1:7" x14ac:dyDescent="0.35">
      <c r="A5228" s="125" t="s">
        <v>15864</v>
      </c>
      <c r="B5228" s="125" t="s">
        <v>15891</v>
      </c>
      <c r="C5228" s="125" t="s">
        <v>15892</v>
      </c>
      <c r="D5228" s="126" t="s">
        <v>15893</v>
      </c>
      <c r="E5228" s="127">
        <v>44433</v>
      </c>
      <c r="F5228" s="127">
        <v>44433</v>
      </c>
      <c r="G5228" s="129">
        <v>1298192</v>
      </c>
    </row>
    <row r="5229" spans="1:7" x14ac:dyDescent="0.35">
      <c r="A5229" s="125" t="s">
        <v>15864</v>
      </c>
      <c r="B5229" s="125" t="s">
        <v>15891</v>
      </c>
      <c r="C5229" s="125" t="s">
        <v>15892</v>
      </c>
      <c r="D5229" s="126" t="s">
        <v>15894</v>
      </c>
      <c r="E5229" s="127">
        <v>44439</v>
      </c>
      <c r="F5229" s="127">
        <v>44439</v>
      </c>
      <c r="G5229" s="129">
        <v>1002155</v>
      </c>
    </row>
    <row r="5230" spans="1:7" x14ac:dyDescent="0.35">
      <c r="A5230" s="125" t="s">
        <v>15895</v>
      </c>
      <c r="B5230" s="125" t="s">
        <v>15896</v>
      </c>
      <c r="C5230" s="125" t="s">
        <v>15897</v>
      </c>
      <c r="D5230" s="126" t="s">
        <v>15898</v>
      </c>
      <c r="E5230" s="127">
        <v>43733</v>
      </c>
      <c r="F5230" s="127">
        <v>43763</v>
      </c>
      <c r="G5230" s="129">
        <v>583363</v>
      </c>
    </row>
    <row r="5231" spans="1:7" x14ac:dyDescent="0.35">
      <c r="A5231" s="125" t="s">
        <v>15895</v>
      </c>
      <c r="B5231" s="125" t="s">
        <v>15896</v>
      </c>
      <c r="C5231" s="125" t="s">
        <v>15897</v>
      </c>
      <c r="D5231" s="126" t="s">
        <v>15899</v>
      </c>
      <c r="E5231" s="127">
        <v>43733</v>
      </c>
      <c r="F5231" s="127">
        <v>43763</v>
      </c>
      <c r="G5231" s="129">
        <v>1525127</v>
      </c>
    </row>
    <row r="5232" spans="1:7" x14ac:dyDescent="0.35">
      <c r="A5232" s="125" t="s">
        <v>15895</v>
      </c>
      <c r="B5232" s="125" t="s">
        <v>15896</v>
      </c>
      <c r="C5232" s="125" t="s">
        <v>15897</v>
      </c>
      <c r="D5232" s="126" t="s">
        <v>15900</v>
      </c>
      <c r="E5232" s="127">
        <v>43734</v>
      </c>
      <c r="F5232" s="127">
        <v>43764</v>
      </c>
      <c r="G5232" s="129">
        <v>762563</v>
      </c>
    </row>
    <row r="5233" spans="1:7" x14ac:dyDescent="0.35">
      <c r="A5233" s="125" t="s">
        <v>15895</v>
      </c>
      <c r="B5233" s="125" t="s">
        <v>15896</v>
      </c>
      <c r="C5233" s="125" t="s">
        <v>15897</v>
      </c>
      <c r="D5233" s="126" t="s">
        <v>15901</v>
      </c>
      <c r="E5233" s="127">
        <v>43739</v>
      </c>
      <c r="F5233" s="127">
        <v>43770</v>
      </c>
      <c r="G5233" s="129">
        <v>654303</v>
      </c>
    </row>
    <row r="5234" spans="1:7" x14ac:dyDescent="0.35">
      <c r="A5234" s="125" t="s">
        <v>15895</v>
      </c>
      <c r="B5234" s="125" t="s">
        <v>15896</v>
      </c>
      <c r="C5234" s="125" t="s">
        <v>15897</v>
      </c>
      <c r="D5234" s="126" t="s">
        <v>15902</v>
      </c>
      <c r="E5234" s="127">
        <v>43739</v>
      </c>
      <c r="F5234" s="127">
        <v>43770</v>
      </c>
      <c r="G5234" s="129">
        <v>1135311</v>
      </c>
    </row>
    <row r="5235" spans="1:7" x14ac:dyDescent="0.35">
      <c r="A5235" s="125" t="s">
        <v>15895</v>
      </c>
      <c r="B5235" s="125" t="s">
        <v>15896</v>
      </c>
      <c r="C5235" s="125" t="s">
        <v>15897</v>
      </c>
      <c r="D5235" s="126" t="s">
        <v>15903</v>
      </c>
      <c r="E5235" s="127">
        <v>43739</v>
      </c>
      <c r="F5235" s="127">
        <v>43770</v>
      </c>
      <c r="G5235" s="129">
        <v>762563</v>
      </c>
    </row>
    <row r="5236" spans="1:7" x14ac:dyDescent="0.35">
      <c r="A5236" s="125" t="s">
        <v>15895</v>
      </c>
      <c r="B5236" s="125" t="s">
        <v>15896</v>
      </c>
      <c r="C5236" s="125" t="s">
        <v>15897</v>
      </c>
      <c r="D5236" s="126" t="s">
        <v>15904</v>
      </c>
      <c r="E5236" s="127">
        <v>43742</v>
      </c>
      <c r="F5236" s="127">
        <v>43773</v>
      </c>
      <c r="G5236" s="129">
        <v>2900700</v>
      </c>
    </row>
    <row r="5237" spans="1:7" x14ac:dyDescent="0.35">
      <c r="A5237" s="125" t="s">
        <v>15895</v>
      </c>
      <c r="B5237" s="125" t="s">
        <v>15896</v>
      </c>
      <c r="C5237" s="125" t="s">
        <v>15897</v>
      </c>
      <c r="D5237" s="126" t="s">
        <v>11456</v>
      </c>
      <c r="E5237" s="127">
        <v>43743</v>
      </c>
      <c r="F5237" s="127">
        <v>43774</v>
      </c>
      <c r="G5237" s="129">
        <v>948052</v>
      </c>
    </row>
    <row r="5238" spans="1:7" x14ac:dyDescent="0.35">
      <c r="A5238" s="125" t="s">
        <v>15895</v>
      </c>
      <c r="B5238" s="125" t="s">
        <v>15896</v>
      </c>
      <c r="C5238" s="125" t="s">
        <v>15897</v>
      </c>
      <c r="D5238" s="126" t="s">
        <v>15905</v>
      </c>
      <c r="E5238" s="127">
        <v>43743</v>
      </c>
      <c r="F5238" s="127">
        <v>43774</v>
      </c>
      <c r="G5238" s="129">
        <v>2277000</v>
      </c>
    </row>
    <row r="5239" spans="1:7" x14ac:dyDescent="0.35">
      <c r="A5239" s="125" t="s">
        <v>15895</v>
      </c>
      <c r="B5239" s="125" t="s">
        <v>15896</v>
      </c>
      <c r="C5239" s="125" t="s">
        <v>15897</v>
      </c>
      <c r="D5239" s="126" t="s">
        <v>15906</v>
      </c>
      <c r="E5239" s="127">
        <v>43749</v>
      </c>
      <c r="F5239" s="127">
        <v>43780</v>
      </c>
      <c r="G5239" s="129">
        <v>1648786</v>
      </c>
    </row>
    <row r="5240" spans="1:7" x14ac:dyDescent="0.35">
      <c r="A5240" s="125" t="s">
        <v>15895</v>
      </c>
      <c r="B5240" s="125" t="s">
        <v>15896</v>
      </c>
      <c r="C5240" s="125" t="s">
        <v>15897</v>
      </c>
      <c r="D5240" s="126" t="s">
        <v>11457</v>
      </c>
      <c r="E5240" s="127">
        <v>43749</v>
      </c>
      <c r="F5240" s="127">
        <v>43780</v>
      </c>
      <c r="G5240" s="129">
        <v>2033022</v>
      </c>
    </row>
    <row r="5241" spans="1:7" x14ac:dyDescent="0.35">
      <c r="A5241" s="125" t="s">
        <v>15895</v>
      </c>
      <c r="B5241" s="125" t="s">
        <v>15896</v>
      </c>
      <c r="C5241" s="125" t="s">
        <v>15897</v>
      </c>
      <c r="D5241" s="126" t="s">
        <v>11311</v>
      </c>
      <c r="E5241" s="127">
        <v>43749</v>
      </c>
      <c r="F5241" s="127">
        <v>43780</v>
      </c>
      <c r="G5241" s="129">
        <v>686490</v>
      </c>
    </row>
    <row r="5242" spans="1:7" x14ac:dyDescent="0.35">
      <c r="A5242" s="125" t="s">
        <v>15895</v>
      </c>
      <c r="B5242" s="125" t="s">
        <v>15896</v>
      </c>
      <c r="C5242" s="125" t="s">
        <v>15897</v>
      </c>
      <c r="D5242" s="126" t="s">
        <v>15907</v>
      </c>
      <c r="E5242" s="127">
        <v>43754</v>
      </c>
      <c r="F5242" s="127">
        <v>43785</v>
      </c>
      <c r="G5242" s="129">
        <v>1597261</v>
      </c>
    </row>
    <row r="5243" spans="1:7" x14ac:dyDescent="0.35">
      <c r="A5243" s="125" t="s">
        <v>15895</v>
      </c>
      <c r="B5243" s="125" t="s">
        <v>15896</v>
      </c>
      <c r="C5243" s="125" t="s">
        <v>15897</v>
      </c>
      <c r="D5243" s="126" t="s">
        <v>15908</v>
      </c>
      <c r="E5243" s="127">
        <v>43754</v>
      </c>
      <c r="F5243" s="127">
        <v>43785</v>
      </c>
      <c r="G5243" s="129">
        <v>1896103</v>
      </c>
    </row>
    <row r="5244" spans="1:7" x14ac:dyDescent="0.35">
      <c r="A5244" s="125" t="s">
        <v>15895</v>
      </c>
      <c r="B5244" s="125" t="s">
        <v>15896</v>
      </c>
      <c r="C5244" s="125" t="s">
        <v>15897</v>
      </c>
      <c r="D5244" s="126" t="s">
        <v>15909</v>
      </c>
      <c r="E5244" s="127">
        <v>43754</v>
      </c>
      <c r="F5244" s="127">
        <v>43785</v>
      </c>
      <c r="G5244" s="129">
        <v>1628186</v>
      </c>
    </row>
    <row r="5245" spans="1:7" x14ac:dyDescent="0.35">
      <c r="A5245" s="125" t="s">
        <v>15895</v>
      </c>
      <c r="B5245" s="125" t="s">
        <v>15896</v>
      </c>
      <c r="C5245" s="125" t="s">
        <v>15897</v>
      </c>
      <c r="D5245" s="126" t="s">
        <v>15910</v>
      </c>
      <c r="E5245" s="127">
        <v>43762</v>
      </c>
      <c r="F5245" s="127">
        <v>43793</v>
      </c>
      <c r="G5245" s="129">
        <v>2182717</v>
      </c>
    </row>
    <row r="5246" spans="1:7" x14ac:dyDescent="0.35">
      <c r="A5246" s="125" t="s">
        <v>15895</v>
      </c>
      <c r="B5246" s="125" t="s">
        <v>15896</v>
      </c>
      <c r="C5246" s="125" t="s">
        <v>15897</v>
      </c>
      <c r="D5246" s="126" t="s">
        <v>15911</v>
      </c>
      <c r="E5246" s="127">
        <v>43762</v>
      </c>
      <c r="F5246" s="127">
        <v>43793</v>
      </c>
      <c r="G5246" s="129">
        <v>2441392</v>
      </c>
    </row>
    <row r="5247" spans="1:7" x14ac:dyDescent="0.35">
      <c r="A5247" s="125" t="s">
        <v>15895</v>
      </c>
      <c r="B5247" s="125" t="s">
        <v>15896</v>
      </c>
      <c r="C5247" s="125" t="s">
        <v>15897</v>
      </c>
      <c r="D5247" s="126" t="s">
        <v>15912</v>
      </c>
      <c r="E5247" s="127">
        <v>43764</v>
      </c>
      <c r="F5247" s="127">
        <v>43795</v>
      </c>
      <c r="G5247" s="129">
        <v>628600</v>
      </c>
    </row>
    <row r="5248" spans="1:7" x14ac:dyDescent="0.35">
      <c r="A5248" s="125" t="s">
        <v>15895</v>
      </c>
      <c r="B5248" s="125" t="s">
        <v>15896</v>
      </c>
      <c r="C5248" s="125" t="s">
        <v>15897</v>
      </c>
      <c r="D5248" s="126" t="s">
        <v>15913</v>
      </c>
      <c r="E5248" s="127">
        <v>43764</v>
      </c>
      <c r="F5248" s="127">
        <v>43795</v>
      </c>
      <c r="G5248" s="129">
        <v>690431</v>
      </c>
    </row>
    <row r="5249" spans="1:7" x14ac:dyDescent="0.35">
      <c r="A5249" s="125" t="s">
        <v>15895</v>
      </c>
      <c r="B5249" s="125" t="s">
        <v>15896</v>
      </c>
      <c r="C5249" s="125" t="s">
        <v>15897</v>
      </c>
      <c r="D5249" s="126" t="s">
        <v>15914</v>
      </c>
      <c r="E5249" s="127">
        <v>43764</v>
      </c>
      <c r="F5249" s="127">
        <v>43795</v>
      </c>
      <c r="G5249" s="129">
        <v>1525127</v>
      </c>
    </row>
    <row r="5250" spans="1:7" x14ac:dyDescent="0.35">
      <c r="A5250" s="125" t="s">
        <v>15895</v>
      </c>
      <c r="B5250" s="125" t="s">
        <v>15896</v>
      </c>
      <c r="C5250" s="125" t="s">
        <v>15897</v>
      </c>
      <c r="D5250" s="126" t="s">
        <v>15915</v>
      </c>
      <c r="E5250" s="127">
        <v>43764</v>
      </c>
      <c r="F5250" s="127">
        <v>43795</v>
      </c>
      <c r="G5250" s="129">
        <v>762563</v>
      </c>
    </row>
    <row r="5251" spans="1:7" x14ac:dyDescent="0.35">
      <c r="A5251" s="125" t="s">
        <v>15895</v>
      </c>
      <c r="B5251" s="125" t="s">
        <v>15896</v>
      </c>
      <c r="C5251" s="125" t="s">
        <v>15897</v>
      </c>
      <c r="D5251" s="126" t="s">
        <v>11458</v>
      </c>
      <c r="E5251" s="127">
        <v>43770</v>
      </c>
      <c r="F5251" s="127">
        <v>43800</v>
      </c>
      <c r="G5251" s="129">
        <v>762563</v>
      </c>
    </row>
    <row r="5252" spans="1:7" x14ac:dyDescent="0.35">
      <c r="A5252" s="125" t="s">
        <v>15895</v>
      </c>
      <c r="B5252" s="125" t="s">
        <v>15896</v>
      </c>
      <c r="C5252" s="125" t="s">
        <v>15897</v>
      </c>
      <c r="D5252" s="126" t="s">
        <v>15916</v>
      </c>
      <c r="E5252" s="127">
        <v>43776</v>
      </c>
      <c r="F5252" s="127">
        <v>43806</v>
      </c>
      <c r="G5252" s="129">
        <v>1174760</v>
      </c>
    </row>
    <row r="5253" spans="1:7" x14ac:dyDescent="0.35">
      <c r="A5253" s="125" t="s">
        <v>15895</v>
      </c>
      <c r="B5253" s="125" t="s">
        <v>15896</v>
      </c>
      <c r="C5253" s="125" t="s">
        <v>15897</v>
      </c>
      <c r="D5253" s="126" t="s">
        <v>15917</v>
      </c>
      <c r="E5253" s="127">
        <v>43776</v>
      </c>
      <c r="F5253" s="127">
        <v>43806</v>
      </c>
      <c r="G5253" s="129">
        <v>1288114</v>
      </c>
    </row>
    <row r="5254" spans="1:7" x14ac:dyDescent="0.35">
      <c r="A5254" s="125" t="s">
        <v>15895</v>
      </c>
      <c r="B5254" s="125" t="s">
        <v>15896</v>
      </c>
      <c r="C5254" s="125" t="s">
        <v>15897</v>
      </c>
      <c r="D5254" s="126" t="s">
        <v>15918</v>
      </c>
      <c r="E5254" s="127">
        <v>43776</v>
      </c>
      <c r="F5254" s="127">
        <v>43806</v>
      </c>
      <c r="G5254" s="129">
        <v>3475234</v>
      </c>
    </row>
    <row r="5255" spans="1:7" x14ac:dyDescent="0.35">
      <c r="A5255" s="125" t="s">
        <v>15895</v>
      </c>
      <c r="B5255" s="125" t="s">
        <v>15896</v>
      </c>
      <c r="C5255" s="125" t="s">
        <v>15897</v>
      </c>
      <c r="D5255" s="126" t="s">
        <v>15919</v>
      </c>
      <c r="E5255" s="127">
        <v>43776</v>
      </c>
      <c r="F5255" s="127">
        <v>43806</v>
      </c>
      <c r="G5255" s="129">
        <v>1174760</v>
      </c>
    </row>
    <row r="5256" spans="1:7" x14ac:dyDescent="0.35">
      <c r="A5256" s="125" t="s">
        <v>15895</v>
      </c>
      <c r="B5256" s="125" t="s">
        <v>15896</v>
      </c>
      <c r="C5256" s="125" t="s">
        <v>15897</v>
      </c>
      <c r="D5256" s="126" t="s">
        <v>15920</v>
      </c>
      <c r="E5256" s="127">
        <v>43776</v>
      </c>
      <c r="F5256" s="127">
        <v>43806</v>
      </c>
      <c r="G5256" s="129">
        <v>1576651</v>
      </c>
    </row>
    <row r="5257" spans="1:7" x14ac:dyDescent="0.35">
      <c r="A5257" s="125" t="s">
        <v>15895</v>
      </c>
      <c r="B5257" s="125" t="s">
        <v>15896</v>
      </c>
      <c r="C5257" s="125" t="s">
        <v>15897</v>
      </c>
      <c r="D5257" s="126" t="s">
        <v>15921</v>
      </c>
      <c r="E5257" s="127">
        <v>43781</v>
      </c>
      <c r="F5257" s="127">
        <v>43811</v>
      </c>
      <c r="G5257" s="129">
        <v>1751835</v>
      </c>
    </row>
    <row r="5258" spans="1:7" x14ac:dyDescent="0.35">
      <c r="A5258" s="125" t="s">
        <v>15895</v>
      </c>
      <c r="B5258" s="125" t="s">
        <v>15896</v>
      </c>
      <c r="C5258" s="125" t="s">
        <v>15897</v>
      </c>
      <c r="D5258" s="126" t="s">
        <v>15922</v>
      </c>
      <c r="E5258" s="127">
        <v>43781</v>
      </c>
      <c r="F5258" s="127">
        <v>43811</v>
      </c>
      <c r="G5258" s="129">
        <v>1676461</v>
      </c>
    </row>
    <row r="5259" spans="1:7" x14ac:dyDescent="0.35">
      <c r="A5259" s="125" t="s">
        <v>15895</v>
      </c>
      <c r="B5259" s="125" t="s">
        <v>15896</v>
      </c>
      <c r="C5259" s="125" t="s">
        <v>15897</v>
      </c>
      <c r="D5259" s="126" t="s">
        <v>15923</v>
      </c>
      <c r="E5259" s="127">
        <v>43781</v>
      </c>
      <c r="F5259" s="127">
        <v>43811</v>
      </c>
      <c r="G5259" s="129">
        <v>2072622</v>
      </c>
    </row>
    <row r="5260" spans="1:7" x14ac:dyDescent="0.35">
      <c r="A5260" s="125" t="s">
        <v>15895</v>
      </c>
      <c r="B5260" s="125" t="s">
        <v>15896</v>
      </c>
      <c r="C5260" s="125" t="s">
        <v>15897</v>
      </c>
      <c r="D5260" s="126" t="s">
        <v>15924</v>
      </c>
      <c r="E5260" s="127">
        <v>43781</v>
      </c>
      <c r="F5260" s="127">
        <v>43811</v>
      </c>
      <c r="G5260" s="129">
        <v>1525127</v>
      </c>
    </row>
    <row r="5261" spans="1:7" x14ac:dyDescent="0.35">
      <c r="A5261" s="125" t="s">
        <v>15895</v>
      </c>
      <c r="B5261" s="125" t="s">
        <v>15896</v>
      </c>
      <c r="C5261" s="125" t="s">
        <v>15897</v>
      </c>
      <c r="D5261" s="126" t="s">
        <v>15925</v>
      </c>
      <c r="E5261" s="127">
        <v>43787</v>
      </c>
      <c r="F5261" s="127">
        <v>43817</v>
      </c>
      <c r="G5261" s="129">
        <v>1993422</v>
      </c>
    </row>
    <row r="5262" spans="1:7" x14ac:dyDescent="0.35">
      <c r="A5262" s="125" t="s">
        <v>15895</v>
      </c>
      <c r="B5262" s="125" t="s">
        <v>15896</v>
      </c>
      <c r="C5262" s="125" t="s">
        <v>15897</v>
      </c>
      <c r="D5262" s="126" t="s">
        <v>15926</v>
      </c>
      <c r="E5262" s="127">
        <v>43787</v>
      </c>
      <c r="F5262" s="127">
        <v>43817</v>
      </c>
      <c r="G5262" s="129">
        <v>1525127</v>
      </c>
    </row>
    <row r="5263" spans="1:7" x14ac:dyDescent="0.35">
      <c r="A5263" s="125" t="s">
        <v>15895</v>
      </c>
      <c r="B5263" s="125" t="s">
        <v>15896</v>
      </c>
      <c r="C5263" s="125" t="s">
        <v>15897</v>
      </c>
      <c r="D5263" s="126" t="s">
        <v>15927</v>
      </c>
      <c r="E5263" s="127">
        <v>43787</v>
      </c>
      <c r="F5263" s="127">
        <v>43817</v>
      </c>
      <c r="G5263" s="129">
        <v>1040796</v>
      </c>
    </row>
    <row r="5264" spans="1:7" x14ac:dyDescent="0.35">
      <c r="A5264" s="125" t="s">
        <v>15895</v>
      </c>
      <c r="B5264" s="125" t="s">
        <v>15896</v>
      </c>
      <c r="C5264" s="125" t="s">
        <v>15897</v>
      </c>
      <c r="D5264" s="126" t="s">
        <v>15928</v>
      </c>
      <c r="E5264" s="127">
        <v>43792</v>
      </c>
      <c r="F5264" s="127">
        <v>43822</v>
      </c>
      <c r="G5264" s="129">
        <v>1556041</v>
      </c>
    </row>
    <row r="5265" spans="1:7" x14ac:dyDescent="0.35">
      <c r="A5265" s="125" t="s">
        <v>15895</v>
      </c>
      <c r="B5265" s="125" t="s">
        <v>15896</v>
      </c>
      <c r="C5265" s="125" t="s">
        <v>15897</v>
      </c>
      <c r="D5265" s="126" t="s">
        <v>15929</v>
      </c>
      <c r="E5265" s="127">
        <v>43792</v>
      </c>
      <c r="F5265" s="127">
        <v>43822</v>
      </c>
      <c r="G5265" s="129">
        <v>1195370</v>
      </c>
    </row>
    <row r="5266" spans="1:7" x14ac:dyDescent="0.35">
      <c r="A5266" s="125" t="s">
        <v>15895</v>
      </c>
      <c r="B5266" s="125" t="s">
        <v>15896</v>
      </c>
      <c r="C5266" s="125" t="s">
        <v>15897</v>
      </c>
      <c r="D5266" s="126" t="s">
        <v>15930</v>
      </c>
      <c r="E5266" s="127">
        <v>43795</v>
      </c>
      <c r="F5266" s="127">
        <v>43825</v>
      </c>
      <c r="G5266" s="129">
        <v>1467688</v>
      </c>
    </row>
    <row r="5267" spans="1:7" x14ac:dyDescent="0.35">
      <c r="A5267" s="125" t="s">
        <v>15895</v>
      </c>
      <c r="B5267" s="125" t="s">
        <v>15896</v>
      </c>
      <c r="C5267" s="125" t="s">
        <v>15897</v>
      </c>
      <c r="D5267" s="126" t="s">
        <v>15931</v>
      </c>
      <c r="E5267" s="127">
        <v>43795</v>
      </c>
      <c r="F5267" s="127">
        <v>43825</v>
      </c>
      <c r="G5267" s="129">
        <v>690429</v>
      </c>
    </row>
    <row r="5268" spans="1:7" x14ac:dyDescent="0.35">
      <c r="A5268" s="125" t="s">
        <v>15895</v>
      </c>
      <c r="B5268" s="125" t="s">
        <v>15896</v>
      </c>
      <c r="C5268" s="125" t="s">
        <v>15897</v>
      </c>
      <c r="D5268" s="126" t="s">
        <v>15932</v>
      </c>
      <c r="E5268" s="127">
        <v>43795</v>
      </c>
      <c r="F5268" s="127">
        <v>43825</v>
      </c>
      <c r="G5268" s="129">
        <v>1525127</v>
      </c>
    </row>
    <row r="5269" spans="1:7" x14ac:dyDescent="0.35">
      <c r="A5269" s="125" t="s">
        <v>15895</v>
      </c>
      <c r="B5269" s="125" t="s">
        <v>15896</v>
      </c>
      <c r="C5269" s="125" t="s">
        <v>15897</v>
      </c>
      <c r="D5269" s="126" t="s">
        <v>15933</v>
      </c>
      <c r="E5269" s="127">
        <v>43795</v>
      </c>
      <c r="F5269" s="127">
        <v>43825</v>
      </c>
      <c r="G5269" s="129">
        <v>1298419</v>
      </c>
    </row>
    <row r="5270" spans="1:7" x14ac:dyDescent="0.35">
      <c r="A5270" s="125" t="s">
        <v>15895</v>
      </c>
      <c r="B5270" s="125" t="s">
        <v>15896</v>
      </c>
      <c r="C5270" s="125" t="s">
        <v>15897</v>
      </c>
      <c r="D5270" s="126" t="s">
        <v>15934</v>
      </c>
      <c r="E5270" s="127">
        <v>43795</v>
      </c>
      <c r="F5270" s="127">
        <v>43825</v>
      </c>
      <c r="G5270" s="129">
        <v>1450350</v>
      </c>
    </row>
    <row r="5271" spans="1:7" x14ac:dyDescent="0.35">
      <c r="A5271" s="125" t="s">
        <v>15895</v>
      </c>
      <c r="B5271" s="125" t="s">
        <v>15896</v>
      </c>
      <c r="C5271" s="125" t="s">
        <v>15897</v>
      </c>
      <c r="D5271" s="126" t="s">
        <v>15935</v>
      </c>
      <c r="E5271" s="127">
        <v>43795</v>
      </c>
      <c r="F5271" s="127">
        <v>43825</v>
      </c>
      <c r="G5271" s="129">
        <v>875917</v>
      </c>
    </row>
    <row r="5272" spans="1:7" x14ac:dyDescent="0.35">
      <c r="A5272" s="125" t="s">
        <v>15895</v>
      </c>
      <c r="B5272" s="125" t="s">
        <v>15896</v>
      </c>
      <c r="C5272" s="125" t="s">
        <v>15897</v>
      </c>
      <c r="D5272" s="126" t="s">
        <v>15936</v>
      </c>
      <c r="E5272" s="127">
        <v>43795</v>
      </c>
      <c r="F5272" s="127">
        <v>43825</v>
      </c>
      <c r="G5272" s="129">
        <v>762563</v>
      </c>
    </row>
    <row r="5273" spans="1:7" x14ac:dyDescent="0.35">
      <c r="A5273" s="125" t="s">
        <v>15895</v>
      </c>
      <c r="B5273" s="125" t="s">
        <v>15896</v>
      </c>
      <c r="C5273" s="125" t="s">
        <v>15897</v>
      </c>
      <c r="D5273" s="126" t="s">
        <v>15937</v>
      </c>
      <c r="E5273" s="127">
        <v>43801</v>
      </c>
      <c r="F5273" s="127">
        <v>43832</v>
      </c>
      <c r="G5273" s="129">
        <v>762563</v>
      </c>
    </row>
    <row r="5274" spans="1:7" x14ac:dyDescent="0.35">
      <c r="A5274" s="125" t="s">
        <v>15895</v>
      </c>
      <c r="B5274" s="125" t="s">
        <v>15896</v>
      </c>
      <c r="C5274" s="125" t="s">
        <v>15897</v>
      </c>
      <c r="D5274" s="126" t="s">
        <v>15938</v>
      </c>
      <c r="E5274" s="127">
        <v>43801</v>
      </c>
      <c r="F5274" s="127">
        <v>43832</v>
      </c>
      <c r="G5274" s="129">
        <v>875917</v>
      </c>
    </row>
    <row r="5275" spans="1:7" x14ac:dyDescent="0.35">
      <c r="A5275" s="125" t="s">
        <v>15895</v>
      </c>
      <c r="B5275" s="125" t="s">
        <v>15896</v>
      </c>
      <c r="C5275" s="125" t="s">
        <v>15897</v>
      </c>
      <c r="D5275" s="126" t="s">
        <v>15939</v>
      </c>
      <c r="E5275" s="127">
        <v>43801</v>
      </c>
      <c r="F5275" s="127">
        <v>43832</v>
      </c>
      <c r="G5275" s="129">
        <v>1329333</v>
      </c>
    </row>
    <row r="5276" spans="1:7" x14ac:dyDescent="0.35">
      <c r="A5276" s="125" t="s">
        <v>15895</v>
      </c>
      <c r="B5276" s="125" t="s">
        <v>15896</v>
      </c>
      <c r="C5276" s="125" t="s">
        <v>15897</v>
      </c>
      <c r="D5276" s="126" t="s">
        <v>15940</v>
      </c>
      <c r="E5276" s="127">
        <v>43801</v>
      </c>
      <c r="F5276" s="127">
        <v>43832</v>
      </c>
      <c r="G5276" s="129">
        <v>597685</v>
      </c>
    </row>
    <row r="5277" spans="1:7" x14ac:dyDescent="0.35">
      <c r="A5277" s="125" t="s">
        <v>15895</v>
      </c>
      <c r="B5277" s="125" t="s">
        <v>15896</v>
      </c>
      <c r="C5277" s="125" t="s">
        <v>15897</v>
      </c>
      <c r="D5277" s="126" t="s">
        <v>15941</v>
      </c>
      <c r="E5277" s="127">
        <v>43809</v>
      </c>
      <c r="F5277" s="127">
        <v>43840</v>
      </c>
      <c r="G5277" s="129">
        <v>1245658</v>
      </c>
    </row>
    <row r="5278" spans="1:7" x14ac:dyDescent="0.35">
      <c r="A5278" s="125" t="s">
        <v>15895</v>
      </c>
      <c r="B5278" s="125" t="s">
        <v>15896</v>
      </c>
      <c r="C5278" s="125" t="s">
        <v>15897</v>
      </c>
      <c r="D5278" s="126" t="s">
        <v>15942</v>
      </c>
      <c r="E5278" s="127">
        <v>43809</v>
      </c>
      <c r="F5278" s="127">
        <v>43840</v>
      </c>
      <c r="G5278" s="129">
        <v>1411773</v>
      </c>
    </row>
    <row r="5279" spans="1:7" x14ac:dyDescent="0.35">
      <c r="A5279" s="125" t="s">
        <v>15895</v>
      </c>
      <c r="B5279" s="125" t="s">
        <v>15896</v>
      </c>
      <c r="C5279" s="125" t="s">
        <v>15897</v>
      </c>
      <c r="D5279" s="126" t="s">
        <v>15943</v>
      </c>
      <c r="E5279" s="127">
        <v>43809</v>
      </c>
      <c r="F5279" s="127">
        <v>43840</v>
      </c>
      <c r="G5279" s="129">
        <v>762563</v>
      </c>
    </row>
    <row r="5280" spans="1:7" x14ac:dyDescent="0.35">
      <c r="A5280" s="125" t="s">
        <v>15895</v>
      </c>
      <c r="B5280" s="125" t="s">
        <v>15896</v>
      </c>
      <c r="C5280" s="125" t="s">
        <v>15897</v>
      </c>
      <c r="D5280" s="126" t="s">
        <v>15944</v>
      </c>
      <c r="E5280" s="127">
        <v>43809</v>
      </c>
      <c r="F5280" s="127">
        <v>43840</v>
      </c>
      <c r="G5280" s="129">
        <v>690429</v>
      </c>
    </row>
    <row r="5281" spans="1:7" x14ac:dyDescent="0.35">
      <c r="A5281" s="125" t="s">
        <v>15895</v>
      </c>
      <c r="B5281" s="125" t="s">
        <v>15896</v>
      </c>
      <c r="C5281" s="125" t="s">
        <v>15897</v>
      </c>
      <c r="D5281" s="126" t="s">
        <v>15945</v>
      </c>
      <c r="E5281" s="127">
        <v>43809</v>
      </c>
      <c r="F5281" s="127">
        <v>43840</v>
      </c>
      <c r="G5281" s="129">
        <v>1597261</v>
      </c>
    </row>
    <row r="5282" spans="1:7" x14ac:dyDescent="0.35">
      <c r="A5282" s="125" t="s">
        <v>15895</v>
      </c>
      <c r="B5282" s="125" t="s">
        <v>15896</v>
      </c>
      <c r="C5282" s="125" t="s">
        <v>15897</v>
      </c>
      <c r="D5282" s="126" t="s">
        <v>15946</v>
      </c>
      <c r="E5282" s="127">
        <v>43815</v>
      </c>
      <c r="F5282" s="127">
        <v>43846</v>
      </c>
      <c r="G5282" s="129">
        <v>1135311</v>
      </c>
    </row>
    <row r="5283" spans="1:7" x14ac:dyDescent="0.35">
      <c r="A5283" s="125" t="s">
        <v>15895</v>
      </c>
      <c r="B5283" s="125" t="s">
        <v>15896</v>
      </c>
      <c r="C5283" s="125" t="s">
        <v>15897</v>
      </c>
      <c r="D5283" s="126" t="s">
        <v>15947</v>
      </c>
      <c r="E5283" s="127">
        <v>43815</v>
      </c>
      <c r="F5283" s="127">
        <v>43846</v>
      </c>
      <c r="G5283" s="129">
        <v>1483907</v>
      </c>
    </row>
    <row r="5284" spans="1:7" x14ac:dyDescent="0.35">
      <c r="A5284" s="125" t="s">
        <v>15895</v>
      </c>
      <c r="B5284" s="125" t="s">
        <v>15896</v>
      </c>
      <c r="C5284" s="125" t="s">
        <v>15897</v>
      </c>
      <c r="D5284" s="126" t="s">
        <v>15948</v>
      </c>
      <c r="E5284" s="127">
        <v>43825</v>
      </c>
      <c r="F5284" s="127">
        <v>43856</v>
      </c>
      <c r="G5284" s="129">
        <v>597685</v>
      </c>
    </row>
    <row r="5285" spans="1:7" x14ac:dyDescent="0.35">
      <c r="A5285" s="125" t="s">
        <v>15895</v>
      </c>
      <c r="B5285" s="125" t="s">
        <v>15896</v>
      </c>
      <c r="C5285" s="125" t="s">
        <v>15897</v>
      </c>
      <c r="D5285" s="126" t="s">
        <v>15949</v>
      </c>
      <c r="E5285" s="127">
        <v>43825</v>
      </c>
      <c r="F5285" s="127">
        <v>43856</v>
      </c>
      <c r="G5285" s="129">
        <v>1601452</v>
      </c>
    </row>
    <row r="5286" spans="1:7" x14ac:dyDescent="0.35">
      <c r="A5286" s="125" t="s">
        <v>15895</v>
      </c>
      <c r="B5286" s="125" t="s">
        <v>15896</v>
      </c>
      <c r="C5286" s="125" t="s">
        <v>15897</v>
      </c>
      <c r="D5286" s="126" t="s">
        <v>15950</v>
      </c>
      <c r="E5286" s="127">
        <v>43825</v>
      </c>
      <c r="F5286" s="127">
        <v>43856</v>
      </c>
      <c r="G5286" s="129">
        <v>580140</v>
      </c>
    </row>
    <row r="5287" spans="1:7" x14ac:dyDescent="0.35">
      <c r="A5287" s="125" t="s">
        <v>15895</v>
      </c>
      <c r="B5287" s="125" t="s">
        <v>15896</v>
      </c>
      <c r="C5287" s="125" t="s">
        <v>15897</v>
      </c>
      <c r="D5287" s="126" t="s">
        <v>15951</v>
      </c>
      <c r="E5287" s="127">
        <v>43825</v>
      </c>
      <c r="F5287" s="127">
        <v>43856</v>
      </c>
      <c r="G5287" s="129">
        <v>1896103</v>
      </c>
    </row>
    <row r="5288" spans="1:7" x14ac:dyDescent="0.35">
      <c r="A5288" s="125" t="s">
        <v>15895</v>
      </c>
      <c r="B5288" s="125" t="s">
        <v>15896</v>
      </c>
      <c r="C5288" s="125" t="s">
        <v>15897</v>
      </c>
      <c r="D5288" s="126" t="s">
        <v>15952</v>
      </c>
      <c r="E5288" s="127">
        <v>43825</v>
      </c>
      <c r="F5288" s="127">
        <v>43856</v>
      </c>
      <c r="G5288" s="129">
        <v>1164455</v>
      </c>
    </row>
    <row r="5289" spans="1:7" x14ac:dyDescent="0.35">
      <c r="A5289" s="125" t="s">
        <v>15895</v>
      </c>
      <c r="B5289" s="125" t="s">
        <v>15896</v>
      </c>
      <c r="C5289" s="125" t="s">
        <v>15897</v>
      </c>
      <c r="D5289" s="126" t="s">
        <v>15953</v>
      </c>
      <c r="E5289" s="127">
        <v>43825</v>
      </c>
      <c r="F5289" s="127">
        <v>43856</v>
      </c>
      <c r="G5289" s="129">
        <v>762563</v>
      </c>
    </row>
    <row r="5290" spans="1:7" x14ac:dyDescent="0.35">
      <c r="A5290" s="125" t="s">
        <v>15895</v>
      </c>
      <c r="B5290" s="125" t="s">
        <v>15896</v>
      </c>
      <c r="C5290" s="125" t="s">
        <v>15897</v>
      </c>
      <c r="D5290" s="126" t="s">
        <v>15954</v>
      </c>
      <c r="E5290" s="127">
        <v>43825</v>
      </c>
      <c r="F5290" s="127">
        <v>43856</v>
      </c>
      <c r="G5290" s="129">
        <v>1329333</v>
      </c>
    </row>
    <row r="5291" spans="1:7" x14ac:dyDescent="0.35">
      <c r="A5291" s="125" t="s">
        <v>15895</v>
      </c>
      <c r="B5291" s="125" t="s">
        <v>15896</v>
      </c>
      <c r="C5291" s="125" t="s">
        <v>15897</v>
      </c>
      <c r="D5291" s="126" t="s">
        <v>15955</v>
      </c>
      <c r="E5291" s="127">
        <v>43825</v>
      </c>
      <c r="F5291" s="127">
        <v>43856</v>
      </c>
      <c r="G5291" s="129">
        <v>937747</v>
      </c>
    </row>
    <row r="5292" spans="1:7" x14ac:dyDescent="0.35">
      <c r="A5292" s="125" t="s">
        <v>15895</v>
      </c>
      <c r="B5292" s="125" t="s">
        <v>15896</v>
      </c>
      <c r="C5292" s="125" t="s">
        <v>15897</v>
      </c>
      <c r="D5292" s="126" t="s">
        <v>15956</v>
      </c>
      <c r="E5292" s="127">
        <v>43825</v>
      </c>
      <c r="F5292" s="127">
        <v>43856</v>
      </c>
      <c r="G5292" s="129">
        <v>628600</v>
      </c>
    </row>
    <row r="5293" spans="1:7" x14ac:dyDescent="0.35">
      <c r="A5293" s="125" t="s">
        <v>15895</v>
      </c>
      <c r="B5293" s="125" t="s">
        <v>15896</v>
      </c>
      <c r="C5293" s="125" t="s">
        <v>15897</v>
      </c>
      <c r="D5293" s="126" t="s">
        <v>14527</v>
      </c>
      <c r="E5293" s="127">
        <v>43829</v>
      </c>
      <c r="F5293" s="127">
        <v>43860</v>
      </c>
      <c r="G5293" s="129">
        <v>654303</v>
      </c>
    </row>
    <row r="5294" spans="1:7" x14ac:dyDescent="0.35">
      <c r="A5294" s="125" t="s">
        <v>15895</v>
      </c>
      <c r="B5294" s="125" t="s">
        <v>15896</v>
      </c>
      <c r="C5294" s="125" t="s">
        <v>15897</v>
      </c>
      <c r="D5294" s="126" t="s">
        <v>15957</v>
      </c>
      <c r="E5294" s="127">
        <v>43829</v>
      </c>
      <c r="F5294" s="127">
        <v>43860</v>
      </c>
      <c r="G5294" s="129">
        <v>361696</v>
      </c>
    </row>
    <row r="5295" spans="1:7" x14ac:dyDescent="0.35">
      <c r="A5295" s="125" t="s">
        <v>15895</v>
      </c>
      <c r="B5295" s="125" t="s">
        <v>15958</v>
      </c>
      <c r="C5295" s="125" t="s">
        <v>15959</v>
      </c>
      <c r="D5295" s="126" t="s">
        <v>12146</v>
      </c>
      <c r="E5295" s="127">
        <v>43435</v>
      </c>
      <c r="F5295" s="127">
        <v>43466</v>
      </c>
      <c r="G5295" s="129">
        <v>268154</v>
      </c>
    </row>
    <row r="5296" spans="1:7" x14ac:dyDescent="0.35">
      <c r="A5296" s="125" t="s">
        <v>15895</v>
      </c>
      <c r="B5296" s="125" t="s">
        <v>15960</v>
      </c>
      <c r="C5296" s="125" t="s">
        <v>15961</v>
      </c>
      <c r="D5296" s="126" t="s">
        <v>15962</v>
      </c>
      <c r="E5296" s="127">
        <v>43627</v>
      </c>
      <c r="F5296" s="127">
        <v>43657</v>
      </c>
      <c r="G5296" s="129">
        <v>120000</v>
      </c>
    </row>
    <row r="5297" spans="1:7" x14ac:dyDescent="0.35">
      <c r="A5297" s="125" t="s">
        <v>15895</v>
      </c>
      <c r="B5297" s="125" t="s">
        <v>13383</v>
      </c>
      <c r="C5297" s="125" t="s">
        <v>13384</v>
      </c>
      <c r="D5297" s="126" t="s">
        <v>15963</v>
      </c>
      <c r="E5297" s="127">
        <v>43245</v>
      </c>
      <c r="F5297" s="127">
        <v>43276</v>
      </c>
      <c r="G5297" s="129">
        <v>843896</v>
      </c>
    </row>
    <row r="5298" spans="1:7" x14ac:dyDescent="0.35">
      <c r="A5298" s="125" t="s">
        <v>15895</v>
      </c>
      <c r="B5298" s="125" t="s">
        <v>13383</v>
      </c>
      <c r="C5298" s="125" t="s">
        <v>13384</v>
      </c>
      <c r="D5298" s="126" t="s">
        <v>15964</v>
      </c>
      <c r="E5298" s="127">
        <v>43245</v>
      </c>
      <c r="F5298" s="127">
        <v>43276</v>
      </c>
      <c r="G5298" s="129">
        <v>2563236</v>
      </c>
    </row>
    <row r="5299" spans="1:7" x14ac:dyDescent="0.35">
      <c r="A5299" s="125" t="s">
        <v>15895</v>
      </c>
      <c r="B5299" s="125" t="s">
        <v>13383</v>
      </c>
      <c r="C5299" s="125" t="s">
        <v>13384</v>
      </c>
      <c r="D5299" s="126" t="s">
        <v>15965</v>
      </c>
      <c r="E5299" s="127">
        <v>43265</v>
      </c>
      <c r="F5299" s="127">
        <v>43295</v>
      </c>
      <c r="G5299" s="129">
        <v>788688</v>
      </c>
    </row>
    <row r="5300" spans="1:7" x14ac:dyDescent="0.35">
      <c r="A5300" s="125" t="s">
        <v>15895</v>
      </c>
      <c r="B5300" s="125" t="s">
        <v>13383</v>
      </c>
      <c r="C5300" s="125" t="s">
        <v>13384</v>
      </c>
      <c r="D5300" s="126" t="s">
        <v>15966</v>
      </c>
      <c r="E5300" s="127">
        <v>43265</v>
      </c>
      <c r="F5300" s="127">
        <v>43295</v>
      </c>
      <c r="G5300" s="129">
        <v>1183032</v>
      </c>
    </row>
    <row r="5301" spans="1:7" x14ac:dyDescent="0.35">
      <c r="A5301" s="125" t="s">
        <v>15895</v>
      </c>
      <c r="B5301" s="125" t="s">
        <v>13383</v>
      </c>
      <c r="C5301" s="125" t="s">
        <v>13384</v>
      </c>
      <c r="D5301" s="126" t="s">
        <v>15967</v>
      </c>
      <c r="E5301" s="127">
        <v>43294</v>
      </c>
      <c r="F5301" s="127">
        <v>43325</v>
      </c>
      <c r="G5301" s="129">
        <v>2957580</v>
      </c>
    </row>
    <row r="5302" spans="1:7" x14ac:dyDescent="0.35">
      <c r="A5302" s="125" t="s">
        <v>15895</v>
      </c>
      <c r="B5302" s="125" t="s">
        <v>13383</v>
      </c>
      <c r="C5302" s="125" t="s">
        <v>13384</v>
      </c>
      <c r="D5302" s="126" t="s">
        <v>15968</v>
      </c>
      <c r="E5302" s="127">
        <v>43299</v>
      </c>
      <c r="F5302" s="127">
        <v>43330</v>
      </c>
      <c r="G5302" s="129">
        <v>1971720</v>
      </c>
    </row>
    <row r="5303" spans="1:7" x14ac:dyDescent="0.35">
      <c r="A5303" s="125" t="s">
        <v>15895</v>
      </c>
      <c r="B5303" s="125" t="s">
        <v>13383</v>
      </c>
      <c r="C5303" s="125" t="s">
        <v>13384</v>
      </c>
      <c r="D5303" s="126" t="s">
        <v>15969</v>
      </c>
      <c r="E5303" s="127">
        <v>43305</v>
      </c>
      <c r="F5303" s="127">
        <v>43336</v>
      </c>
      <c r="G5303" s="129">
        <v>2760408</v>
      </c>
    </row>
    <row r="5304" spans="1:7" x14ac:dyDescent="0.35">
      <c r="A5304" s="125" t="s">
        <v>15895</v>
      </c>
      <c r="B5304" s="125" t="s">
        <v>15970</v>
      </c>
      <c r="C5304" s="125" t="s">
        <v>15971</v>
      </c>
      <c r="D5304" s="126" t="s">
        <v>14102</v>
      </c>
      <c r="E5304" s="127">
        <v>43710</v>
      </c>
      <c r="F5304" s="127">
        <v>43740</v>
      </c>
      <c r="G5304" s="129">
        <v>997719</v>
      </c>
    </row>
    <row r="5305" spans="1:7" x14ac:dyDescent="0.35">
      <c r="A5305" s="125" t="s">
        <v>15895</v>
      </c>
      <c r="B5305" s="125" t="s">
        <v>15970</v>
      </c>
      <c r="C5305" s="125" t="s">
        <v>15971</v>
      </c>
      <c r="D5305" s="126" t="s">
        <v>15972</v>
      </c>
      <c r="E5305" s="127">
        <v>43770</v>
      </c>
      <c r="F5305" s="127">
        <v>43800</v>
      </c>
      <c r="G5305" s="129">
        <v>3262558</v>
      </c>
    </row>
    <row r="5306" spans="1:7" x14ac:dyDescent="0.35">
      <c r="A5306" s="125" t="s">
        <v>15895</v>
      </c>
      <c r="B5306" s="125" t="s">
        <v>15970</v>
      </c>
      <c r="C5306" s="125" t="s">
        <v>15971</v>
      </c>
      <c r="D5306" s="126" t="s">
        <v>15973</v>
      </c>
      <c r="E5306" s="127">
        <v>43800</v>
      </c>
      <c r="F5306" s="127">
        <v>43831</v>
      </c>
      <c r="G5306" s="129">
        <v>661657</v>
      </c>
    </row>
    <row r="5307" spans="1:7" x14ac:dyDescent="0.35">
      <c r="A5307" s="125" t="s">
        <v>15895</v>
      </c>
      <c r="B5307" s="125" t="s">
        <v>15974</v>
      </c>
      <c r="C5307" s="125" t="s">
        <v>15975</v>
      </c>
      <c r="D5307" s="126" t="s">
        <v>15976</v>
      </c>
      <c r="E5307" s="127">
        <v>43281</v>
      </c>
      <c r="F5307" s="127">
        <v>43311</v>
      </c>
      <c r="G5307" s="129">
        <v>2970000</v>
      </c>
    </row>
    <row r="5308" spans="1:7" x14ac:dyDescent="0.35">
      <c r="A5308" s="125" t="s">
        <v>15895</v>
      </c>
      <c r="B5308" s="125" t="s">
        <v>13766</v>
      </c>
      <c r="C5308" s="125" t="s">
        <v>13767</v>
      </c>
      <c r="D5308" s="126" t="s">
        <v>15977</v>
      </c>
      <c r="E5308" s="127">
        <v>43677</v>
      </c>
      <c r="F5308" s="127">
        <v>43709</v>
      </c>
      <c r="G5308" s="129">
        <v>381150</v>
      </c>
    </row>
    <row r="5309" spans="1:7" x14ac:dyDescent="0.35">
      <c r="A5309" s="125" t="s">
        <v>15895</v>
      </c>
      <c r="B5309" s="125" t="s">
        <v>13766</v>
      </c>
      <c r="C5309" s="125" t="s">
        <v>13767</v>
      </c>
      <c r="D5309" s="126" t="s">
        <v>15978</v>
      </c>
      <c r="E5309" s="127">
        <v>43703</v>
      </c>
      <c r="F5309" s="127">
        <v>43734</v>
      </c>
      <c r="G5309" s="129">
        <v>381150</v>
      </c>
    </row>
    <row r="5310" spans="1:7" x14ac:dyDescent="0.35">
      <c r="A5310" s="125" t="s">
        <v>15895</v>
      </c>
      <c r="B5310" s="125" t="s">
        <v>13766</v>
      </c>
      <c r="C5310" s="125" t="s">
        <v>13767</v>
      </c>
      <c r="D5310" s="126" t="s">
        <v>15979</v>
      </c>
      <c r="E5310" s="127">
        <v>43708</v>
      </c>
      <c r="F5310" s="127">
        <v>43739</v>
      </c>
      <c r="G5310" s="129">
        <v>381150</v>
      </c>
    </row>
    <row r="5311" spans="1:7" x14ac:dyDescent="0.35">
      <c r="A5311" s="125" t="s">
        <v>15895</v>
      </c>
      <c r="B5311" s="125" t="s">
        <v>13766</v>
      </c>
      <c r="C5311" s="125" t="s">
        <v>13767</v>
      </c>
      <c r="D5311" s="126" t="s">
        <v>15980</v>
      </c>
      <c r="E5311" s="127">
        <v>43745</v>
      </c>
      <c r="F5311" s="127">
        <v>43776</v>
      </c>
      <c r="G5311" s="129">
        <v>381150</v>
      </c>
    </row>
    <row r="5312" spans="1:7" x14ac:dyDescent="0.35">
      <c r="A5312" s="125" t="s">
        <v>15895</v>
      </c>
      <c r="B5312" s="125" t="s">
        <v>13766</v>
      </c>
      <c r="C5312" s="125" t="s">
        <v>13767</v>
      </c>
      <c r="D5312" s="126" t="s">
        <v>15981</v>
      </c>
      <c r="E5312" s="127">
        <v>43750</v>
      </c>
      <c r="F5312" s="127">
        <v>43781</v>
      </c>
      <c r="G5312" s="129">
        <v>381150</v>
      </c>
    </row>
    <row r="5313" spans="1:7" x14ac:dyDescent="0.35">
      <c r="A5313" s="125" t="s">
        <v>15895</v>
      </c>
      <c r="B5313" s="125" t="s">
        <v>13766</v>
      </c>
      <c r="C5313" s="125" t="s">
        <v>13767</v>
      </c>
      <c r="D5313" s="126" t="s">
        <v>15982</v>
      </c>
      <c r="E5313" s="127">
        <v>43762</v>
      </c>
      <c r="F5313" s="127">
        <v>43793</v>
      </c>
      <c r="G5313" s="129">
        <v>381150</v>
      </c>
    </row>
    <row r="5314" spans="1:7" x14ac:dyDescent="0.35">
      <c r="A5314" s="125" t="s">
        <v>15895</v>
      </c>
      <c r="B5314" s="125" t="s">
        <v>13766</v>
      </c>
      <c r="C5314" s="125" t="s">
        <v>13767</v>
      </c>
      <c r="D5314" s="126" t="s">
        <v>15983</v>
      </c>
      <c r="E5314" s="127">
        <v>43764</v>
      </c>
      <c r="F5314" s="127">
        <v>43795</v>
      </c>
      <c r="G5314" s="129">
        <v>381150</v>
      </c>
    </row>
    <row r="5315" spans="1:7" x14ac:dyDescent="0.35">
      <c r="A5315" s="125" t="s">
        <v>15895</v>
      </c>
      <c r="B5315" s="125" t="s">
        <v>13766</v>
      </c>
      <c r="C5315" s="125" t="s">
        <v>13767</v>
      </c>
      <c r="D5315" s="126" t="s">
        <v>15984</v>
      </c>
      <c r="E5315" s="127">
        <v>43769</v>
      </c>
      <c r="F5315" s="127">
        <v>43800</v>
      </c>
      <c r="G5315" s="129">
        <v>381150</v>
      </c>
    </row>
    <row r="5316" spans="1:7" x14ac:dyDescent="0.35">
      <c r="A5316" s="125" t="s">
        <v>15895</v>
      </c>
      <c r="B5316" s="125" t="s">
        <v>13766</v>
      </c>
      <c r="C5316" s="125" t="s">
        <v>13767</v>
      </c>
      <c r="D5316" s="126" t="s">
        <v>15985</v>
      </c>
      <c r="E5316" s="127">
        <v>43769</v>
      </c>
      <c r="F5316" s="127">
        <v>43800</v>
      </c>
      <c r="G5316" s="129">
        <v>381150</v>
      </c>
    </row>
    <row r="5317" spans="1:7" x14ac:dyDescent="0.35">
      <c r="A5317" s="125" t="s">
        <v>15895</v>
      </c>
      <c r="B5317" s="125" t="s">
        <v>13766</v>
      </c>
      <c r="C5317" s="125" t="s">
        <v>13767</v>
      </c>
      <c r="D5317" s="126" t="s">
        <v>14699</v>
      </c>
      <c r="E5317" s="127">
        <v>43769</v>
      </c>
      <c r="F5317" s="127">
        <v>43800</v>
      </c>
      <c r="G5317" s="129">
        <v>381150</v>
      </c>
    </row>
    <row r="5318" spans="1:7" x14ac:dyDescent="0.35">
      <c r="A5318" s="125" t="s">
        <v>15895</v>
      </c>
      <c r="B5318" s="125" t="s">
        <v>13766</v>
      </c>
      <c r="C5318" s="125" t="s">
        <v>13767</v>
      </c>
      <c r="D5318" s="126" t="s">
        <v>14700</v>
      </c>
      <c r="E5318" s="127">
        <v>43769</v>
      </c>
      <c r="F5318" s="127">
        <v>43800</v>
      </c>
      <c r="G5318" s="129">
        <v>381150</v>
      </c>
    </row>
    <row r="5319" spans="1:7" x14ac:dyDescent="0.35">
      <c r="A5319" s="125" t="s">
        <v>15895</v>
      </c>
      <c r="B5319" s="125" t="s">
        <v>13766</v>
      </c>
      <c r="C5319" s="125" t="s">
        <v>13767</v>
      </c>
      <c r="D5319" s="126" t="s">
        <v>15986</v>
      </c>
      <c r="E5319" s="127">
        <v>43769</v>
      </c>
      <c r="F5319" s="127">
        <v>43800</v>
      </c>
      <c r="G5319" s="129">
        <v>381150</v>
      </c>
    </row>
    <row r="5320" spans="1:7" x14ac:dyDescent="0.35">
      <c r="A5320" s="125" t="s">
        <v>15895</v>
      </c>
      <c r="B5320" s="125" t="s">
        <v>13766</v>
      </c>
      <c r="C5320" s="125" t="s">
        <v>13767</v>
      </c>
      <c r="D5320" s="126" t="s">
        <v>15987</v>
      </c>
      <c r="E5320" s="127">
        <v>43769</v>
      </c>
      <c r="F5320" s="127">
        <v>43800</v>
      </c>
      <c r="G5320" s="129">
        <v>381150</v>
      </c>
    </row>
    <row r="5321" spans="1:7" x14ac:dyDescent="0.35">
      <c r="A5321" s="125" t="s">
        <v>15895</v>
      </c>
      <c r="B5321" s="125" t="s">
        <v>13766</v>
      </c>
      <c r="C5321" s="125" t="s">
        <v>13767</v>
      </c>
      <c r="D5321" s="126" t="s">
        <v>15988</v>
      </c>
      <c r="E5321" s="127">
        <v>43800</v>
      </c>
      <c r="F5321" s="127">
        <v>43831</v>
      </c>
      <c r="G5321" s="129">
        <v>381150</v>
      </c>
    </row>
    <row r="5322" spans="1:7" x14ac:dyDescent="0.35">
      <c r="A5322" s="125" t="s">
        <v>15895</v>
      </c>
      <c r="B5322" s="125" t="s">
        <v>13766</v>
      </c>
      <c r="C5322" s="125" t="s">
        <v>13767</v>
      </c>
      <c r="D5322" s="126" t="s">
        <v>15989</v>
      </c>
      <c r="E5322" s="127">
        <v>43800</v>
      </c>
      <c r="F5322" s="127">
        <v>43831</v>
      </c>
      <c r="G5322" s="129">
        <v>129690</v>
      </c>
    </row>
    <row r="5323" spans="1:7" x14ac:dyDescent="0.35">
      <c r="A5323" s="125" t="s">
        <v>15895</v>
      </c>
      <c r="B5323" s="125" t="s">
        <v>13766</v>
      </c>
      <c r="C5323" s="125" t="s">
        <v>13767</v>
      </c>
      <c r="D5323" s="126" t="s">
        <v>15990</v>
      </c>
      <c r="E5323" s="127">
        <v>43800</v>
      </c>
      <c r="F5323" s="127">
        <v>43831</v>
      </c>
      <c r="G5323" s="129">
        <v>381150</v>
      </c>
    </row>
    <row r="5324" spans="1:7" x14ac:dyDescent="0.35">
      <c r="A5324" s="125" t="s">
        <v>15895</v>
      </c>
      <c r="B5324" s="125" t="s">
        <v>13766</v>
      </c>
      <c r="C5324" s="125" t="s">
        <v>13767</v>
      </c>
      <c r="D5324" s="126" t="s">
        <v>15991</v>
      </c>
      <c r="E5324" s="127">
        <v>43800</v>
      </c>
      <c r="F5324" s="127">
        <v>43831</v>
      </c>
      <c r="G5324" s="129">
        <v>381150</v>
      </c>
    </row>
    <row r="5325" spans="1:7" x14ac:dyDescent="0.35">
      <c r="A5325" s="125" t="s">
        <v>15895</v>
      </c>
      <c r="B5325" s="125" t="s">
        <v>13766</v>
      </c>
      <c r="C5325" s="125" t="s">
        <v>13767</v>
      </c>
      <c r="D5325" s="126" t="s">
        <v>15992</v>
      </c>
      <c r="E5325" s="127">
        <v>43813</v>
      </c>
      <c r="F5325" s="127">
        <v>43844</v>
      </c>
      <c r="G5325" s="129">
        <v>381150</v>
      </c>
    </row>
    <row r="5326" spans="1:7" x14ac:dyDescent="0.35">
      <c r="A5326" s="125" t="s">
        <v>15895</v>
      </c>
      <c r="B5326" s="125" t="s">
        <v>13766</v>
      </c>
      <c r="C5326" s="125" t="s">
        <v>13767</v>
      </c>
      <c r="D5326" s="126" t="s">
        <v>15993</v>
      </c>
      <c r="E5326" s="127">
        <v>43825</v>
      </c>
      <c r="F5326" s="127">
        <v>43856</v>
      </c>
      <c r="G5326" s="129">
        <v>396000</v>
      </c>
    </row>
    <row r="5327" spans="1:7" x14ac:dyDescent="0.35">
      <c r="A5327" s="125" t="s">
        <v>15895</v>
      </c>
      <c r="B5327" s="125" t="s">
        <v>13766</v>
      </c>
      <c r="C5327" s="125" t="s">
        <v>13767</v>
      </c>
      <c r="D5327" s="126" t="s">
        <v>15994</v>
      </c>
      <c r="E5327" s="127">
        <v>43826</v>
      </c>
      <c r="F5327" s="127">
        <v>43857</v>
      </c>
      <c r="G5327" s="129">
        <v>381150</v>
      </c>
    </row>
    <row r="5328" spans="1:7" x14ac:dyDescent="0.35">
      <c r="A5328" s="125" t="s">
        <v>15995</v>
      </c>
      <c r="B5328" s="125" t="s">
        <v>15858</v>
      </c>
      <c r="C5328" s="125" t="s">
        <v>15859</v>
      </c>
      <c r="D5328" s="126" t="s">
        <v>15996</v>
      </c>
      <c r="E5328" s="127">
        <v>43524</v>
      </c>
      <c r="F5328" s="127">
        <v>43524</v>
      </c>
      <c r="G5328" s="129">
        <v>13387831</v>
      </c>
    </row>
    <row r="5329" spans="1:7" x14ac:dyDescent="0.35">
      <c r="A5329" s="125" t="s">
        <v>15995</v>
      </c>
      <c r="B5329" s="125" t="s">
        <v>15858</v>
      </c>
      <c r="C5329" s="125" t="s">
        <v>15859</v>
      </c>
      <c r="D5329" s="126" t="s">
        <v>15997</v>
      </c>
      <c r="E5329" s="127">
        <v>44439</v>
      </c>
      <c r="F5329" s="127">
        <v>44439</v>
      </c>
      <c r="G5329" s="129">
        <v>61780598.759999998</v>
      </c>
    </row>
    <row r="5330" spans="1:7" x14ac:dyDescent="0.35">
      <c r="A5330" s="125" t="s">
        <v>15998</v>
      </c>
      <c r="B5330" s="125" t="s">
        <v>15999</v>
      </c>
      <c r="C5330" s="125" t="s">
        <v>16000</v>
      </c>
      <c r="D5330" s="126" t="s">
        <v>16001</v>
      </c>
      <c r="E5330" s="127">
        <v>44012</v>
      </c>
      <c r="F5330" s="127">
        <v>44012</v>
      </c>
      <c r="G5330" s="129">
        <v>116402</v>
      </c>
    </row>
    <row r="5331" spans="1:7" x14ac:dyDescent="0.35">
      <c r="A5331" s="125" t="s">
        <v>15998</v>
      </c>
      <c r="B5331" s="125" t="s">
        <v>15999</v>
      </c>
      <c r="C5331" s="125" t="s">
        <v>16000</v>
      </c>
      <c r="D5331" s="126" t="s">
        <v>16002</v>
      </c>
      <c r="E5331" s="127">
        <v>44431</v>
      </c>
      <c r="F5331" s="127">
        <v>44431</v>
      </c>
      <c r="G5331" s="129">
        <v>1036611.58</v>
      </c>
    </row>
    <row r="5332" spans="1:7" x14ac:dyDescent="0.35">
      <c r="A5332" s="125" t="s">
        <v>15998</v>
      </c>
      <c r="B5332" s="125" t="s">
        <v>15999</v>
      </c>
      <c r="C5332" s="125" t="s">
        <v>16000</v>
      </c>
      <c r="D5332" s="126" t="s">
        <v>16003</v>
      </c>
      <c r="E5332" s="127">
        <v>44434</v>
      </c>
      <c r="F5332" s="127">
        <v>44434</v>
      </c>
      <c r="G5332" s="129">
        <v>1254670</v>
      </c>
    </row>
    <row r="5333" spans="1:7" x14ac:dyDescent="0.35">
      <c r="A5333" s="125" t="s">
        <v>16004</v>
      </c>
      <c r="B5333" s="125" t="s">
        <v>16005</v>
      </c>
      <c r="C5333" s="125" t="s">
        <v>16006</v>
      </c>
      <c r="D5333" s="126" t="s">
        <v>14551</v>
      </c>
      <c r="E5333" s="127">
        <v>43837</v>
      </c>
      <c r="F5333" s="127">
        <v>43837</v>
      </c>
      <c r="G5333" s="129">
        <v>198000</v>
      </c>
    </row>
    <row r="5334" spans="1:7" x14ac:dyDescent="0.35">
      <c r="A5334" s="125" t="s">
        <v>16004</v>
      </c>
      <c r="B5334" s="125" t="s">
        <v>16007</v>
      </c>
      <c r="C5334" s="125" t="s">
        <v>16008</v>
      </c>
      <c r="D5334" s="126" t="s">
        <v>16009</v>
      </c>
      <c r="E5334" s="127">
        <v>44104</v>
      </c>
      <c r="F5334" s="127">
        <v>44104</v>
      </c>
      <c r="G5334" s="129">
        <v>90000</v>
      </c>
    </row>
    <row r="5335" spans="1:7" x14ac:dyDescent="0.35">
      <c r="A5335" s="125" t="s">
        <v>16004</v>
      </c>
      <c r="B5335" s="125" t="s">
        <v>15896</v>
      </c>
      <c r="C5335" s="125" t="s">
        <v>15897</v>
      </c>
      <c r="D5335" s="126" t="s">
        <v>16010</v>
      </c>
      <c r="E5335" s="127">
        <v>43864</v>
      </c>
      <c r="F5335" s="127">
        <v>43893</v>
      </c>
      <c r="G5335" s="129">
        <v>1188000</v>
      </c>
    </row>
    <row r="5336" spans="1:7" x14ac:dyDescent="0.35">
      <c r="A5336" s="125" t="s">
        <v>16004</v>
      </c>
      <c r="B5336" s="125" t="s">
        <v>15896</v>
      </c>
      <c r="C5336" s="125" t="s">
        <v>15897</v>
      </c>
      <c r="D5336" s="126" t="s">
        <v>16011</v>
      </c>
      <c r="E5336" s="127">
        <v>43864</v>
      </c>
      <c r="F5336" s="127">
        <v>43893</v>
      </c>
      <c r="G5336" s="129">
        <v>725170</v>
      </c>
    </row>
    <row r="5337" spans="1:7" x14ac:dyDescent="0.35">
      <c r="A5337" s="125" t="s">
        <v>16004</v>
      </c>
      <c r="B5337" s="125" t="s">
        <v>15896</v>
      </c>
      <c r="C5337" s="125" t="s">
        <v>15897</v>
      </c>
      <c r="D5337" s="126" t="s">
        <v>16012</v>
      </c>
      <c r="E5337" s="127">
        <v>43864</v>
      </c>
      <c r="F5337" s="127">
        <v>43893</v>
      </c>
      <c r="G5337" s="129">
        <v>645970</v>
      </c>
    </row>
    <row r="5338" spans="1:7" x14ac:dyDescent="0.35">
      <c r="A5338" s="125" t="s">
        <v>16004</v>
      </c>
      <c r="B5338" s="125" t="s">
        <v>15896</v>
      </c>
      <c r="C5338" s="125" t="s">
        <v>15897</v>
      </c>
      <c r="D5338" s="126" t="s">
        <v>16013</v>
      </c>
      <c r="E5338" s="127">
        <v>43864</v>
      </c>
      <c r="F5338" s="127">
        <v>43893</v>
      </c>
      <c r="G5338" s="129">
        <v>1607566</v>
      </c>
    </row>
    <row r="5339" spans="1:7" x14ac:dyDescent="0.35">
      <c r="A5339" s="125" t="s">
        <v>16004</v>
      </c>
      <c r="B5339" s="125" t="s">
        <v>15896</v>
      </c>
      <c r="C5339" s="125" t="s">
        <v>15897</v>
      </c>
      <c r="D5339" s="126" t="s">
        <v>16014</v>
      </c>
      <c r="E5339" s="127">
        <v>43864</v>
      </c>
      <c r="F5339" s="127">
        <v>43893</v>
      </c>
      <c r="G5339" s="129">
        <v>628600</v>
      </c>
    </row>
    <row r="5340" spans="1:7" x14ac:dyDescent="0.35">
      <c r="A5340" s="125" t="s">
        <v>16004</v>
      </c>
      <c r="B5340" s="125" t="s">
        <v>15896</v>
      </c>
      <c r="C5340" s="125" t="s">
        <v>15897</v>
      </c>
      <c r="D5340" s="126" t="s">
        <v>16015</v>
      </c>
      <c r="E5340" s="127">
        <v>44196</v>
      </c>
      <c r="F5340" s="127">
        <v>44196</v>
      </c>
      <c r="G5340" s="129">
        <v>1221073</v>
      </c>
    </row>
    <row r="5341" spans="1:7" x14ac:dyDescent="0.35">
      <c r="A5341" s="125" t="s">
        <v>16004</v>
      </c>
      <c r="B5341" s="125" t="s">
        <v>15896</v>
      </c>
      <c r="C5341" s="125" t="s">
        <v>15897</v>
      </c>
      <c r="D5341" s="126" t="s">
        <v>16016</v>
      </c>
      <c r="E5341" s="127">
        <v>44196</v>
      </c>
      <c r="F5341" s="127">
        <v>44196</v>
      </c>
      <c r="G5341" s="129">
        <v>865612</v>
      </c>
    </row>
    <row r="5342" spans="1:7" x14ac:dyDescent="0.35">
      <c r="A5342" s="125" t="s">
        <v>16004</v>
      </c>
      <c r="B5342" s="125" t="s">
        <v>15896</v>
      </c>
      <c r="C5342" s="125" t="s">
        <v>15897</v>
      </c>
      <c r="D5342" s="126" t="s">
        <v>16017</v>
      </c>
      <c r="E5342" s="127">
        <v>44196</v>
      </c>
      <c r="F5342" s="127">
        <v>44196</v>
      </c>
      <c r="G5342" s="129">
        <v>535855</v>
      </c>
    </row>
    <row r="5343" spans="1:7" x14ac:dyDescent="0.35">
      <c r="A5343" s="125" t="s">
        <v>16004</v>
      </c>
      <c r="B5343" s="125" t="s">
        <v>15896</v>
      </c>
      <c r="C5343" s="125" t="s">
        <v>15897</v>
      </c>
      <c r="D5343" s="126" t="s">
        <v>16018</v>
      </c>
      <c r="E5343" s="127">
        <v>44196</v>
      </c>
      <c r="F5343" s="127">
        <v>44196</v>
      </c>
      <c r="G5343" s="129">
        <v>9306000</v>
      </c>
    </row>
    <row r="5344" spans="1:7" x14ac:dyDescent="0.35">
      <c r="A5344" s="125" t="s">
        <v>16004</v>
      </c>
      <c r="B5344" s="125" t="s">
        <v>15896</v>
      </c>
      <c r="C5344" s="125" t="s">
        <v>15897</v>
      </c>
      <c r="D5344" s="126" t="s">
        <v>16019</v>
      </c>
      <c r="E5344" s="127">
        <v>44196</v>
      </c>
      <c r="F5344" s="127">
        <v>44196</v>
      </c>
      <c r="G5344" s="129">
        <v>948052</v>
      </c>
    </row>
    <row r="5345" spans="1:7" x14ac:dyDescent="0.35">
      <c r="A5345" s="125" t="s">
        <v>16004</v>
      </c>
      <c r="B5345" s="125" t="s">
        <v>15896</v>
      </c>
      <c r="C5345" s="125" t="s">
        <v>15897</v>
      </c>
      <c r="D5345" s="126" t="s">
        <v>16020</v>
      </c>
      <c r="E5345" s="127">
        <v>44196</v>
      </c>
      <c r="F5345" s="127">
        <v>44196</v>
      </c>
      <c r="G5345" s="129">
        <v>1016511</v>
      </c>
    </row>
    <row r="5346" spans="1:7" x14ac:dyDescent="0.35">
      <c r="A5346" s="125" t="s">
        <v>16004</v>
      </c>
      <c r="B5346" s="125" t="s">
        <v>15896</v>
      </c>
      <c r="C5346" s="125" t="s">
        <v>15897</v>
      </c>
      <c r="D5346" s="126" t="s">
        <v>16021</v>
      </c>
      <c r="E5346" s="127">
        <v>44196</v>
      </c>
      <c r="F5346" s="127">
        <v>44196</v>
      </c>
      <c r="G5346" s="129">
        <v>1071711</v>
      </c>
    </row>
    <row r="5347" spans="1:7" x14ac:dyDescent="0.35">
      <c r="A5347" s="125" t="s">
        <v>16004</v>
      </c>
      <c r="B5347" s="125" t="s">
        <v>15896</v>
      </c>
      <c r="C5347" s="125" t="s">
        <v>15897</v>
      </c>
      <c r="D5347" s="126" t="s">
        <v>16022</v>
      </c>
      <c r="E5347" s="127">
        <v>44196</v>
      </c>
      <c r="F5347" s="127">
        <v>44196</v>
      </c>
      <c r="G5347" s="129">
        <v>1607566</v>
      </c>
    </row>
    <row r="5348" spans="1:7" x14ac:dyDescent="0.35">
      <c r="A5348" s="125" t="s">
        <v>16004</v>
      </c>
      <c r="B5348" s="125" t="s">
        <v>15896</v>
      </c>
      <c r="C5348" s="125" t="s">
        <v>15897</v>
      </c>
      <c r="D5348" s="126" t="s">
        <v>16023</v>
      </c>
      <c r="E5348" s="127">
        <v>44196</v>
      </c>
      <c r="F5348" s="127">
        <v>44196</v>
      </c>
      <c r="G5348" s="129">
        <v>1251988</v>
      </c>
    </row>
    <row r="5349" spans="1:7" x14ac:dyDescent="0.35">
      <c r="A5349" s="125" t="s">
        <v>16004</v>
      </c>
      <c r="B5349" s="125" t="s">
        <v>15896</v>
      </c>
      <c r="C5349" s="125" t="s">
        <v>15897</v>
      </c>
      <c r="D5349" s="126" t="s">
        <v>11462</v>
      </c>
      <c r="E5349" s="127">
        <v>44196</v>
      </c>
      <c r="F5349" s="127">
        <v>44196</v>
      </c>
      <c r="G5349" s="129">
        <v>948052</v>
      </c>
    </row>
    <row r="5350" spans="1:7" x14ac:dyDescent="0.35">
      <c r="A5350" s="125" t="s">
        <v>16004</v>
      </c>
      <c r="B5350" s="125" t="s">
        <v>15896</v>
      </c>
      <c r="C5350" s="125" t="s">
        <v>15897</v>
      </c>
      <c r="D5350" s="126" t="s">
        <v>16024</v>
      </c>
      <c r="E5350" s="127">
        <v>44196</v>
      </c>
      <c r="F5350" s="127">
        <v>44196</v>
      </c>
      <c r="G5350" s="129">
        <v>1820881</v>
      </c>
    </row>
    <row r="5351" spans="1:7" x14ac:dyDescent="0.35">
      <c r="A5351" s="125" t="s">
        <v>16004</v>
      </c>
      <c r="B5351" s="125" t="s">
        <v>15896</v>
      </c>
      <c r="C5351" s="125" t="s">
        <v>15897</v>
      </c>
      <c r="D5351" s="126" t="s">
        <v>16025</v>
      </c>
      <c r="E5351" s="127">
        <v>44196</v>
      </c>
      <c r="F5351" s="127">
        <v>44196</v>
      </c>
      <c r="G5351" s="129">
        <v>3089204</v>
      </c>
    </row>
    <row r="5352" spans="1:7" x14ac:dyDescent="0.35">
      <c r="A5352" s="125" t="s">
        <v>16004</v>
      </c>
      <c r="B5352" s="125" t="s">
        <v>15896</v>
      </c>
      <c r="C5352" s="125" t="s">
        <v>15897</v>
      </c>
      <c r="D5352" s="126" t="s">
        <v>16026</v>
      </c>
      <c r="E5352" s="127">
        <v>44196</v>
      </c>
      <c r="F5352" s="127">
        <v>44196</v>
      </c>
      <c r="G5352" s="129">
        <v>343245</v>
      </c>
    </row>
    <row r="5353" spans="1:7" x14ac:dyDescent="0.35">
      <c r="A5353" s="125" t="s">
        <v>16004</v>
      </c>
      <c r="B5353" s="125" t="s">
        <v>15896</v>
      </c>
      <c r="C5353" s="125" t="s">
        <v>15897</v>
      </c>
      <c r="D5353" s="126" t="s">
        <v>16027</v>
      </c>
      <c r="E5353" s="127">
        <v>44196</v>
      </c>
      <c r="F5353" s="127">
        <v>44196</v>
      </c>
      <c r="G5353" s="129">
        <v>1071711</v>
      </c>
    </row>
    <row r="5354" spans="1:7" x14ac:dyDescent="0.35">
      <c r="A5354" s="125" t="s">
        <v>16004</v>
      </c>
      <c r="B5354" s="125" t="s">
        <v>15896</v>
      </c>
      <c r="C5354" s="125" t="s">
        <v>15897</v>
      </c>
      <c r="D5354" s="126" t="s">
        <v>16028</v>
      </c>
      <c r="E5354" s="127">
        <v>44196</v>
      </c>
      <c r="F5354" s="127">
        <v>44196</v>
      </c>
      <c r="G5354" s="129">
        <v>1071711</v>
      </c>
    </row>
    <row r="5355" spans="1:7" x14ac:dyDescent="0.35">
      <c r="A5355" s="125" t="s">
        <v>16004</v>
      </c>
      <c r="B5355" s="125" t="s">
        <v>15896</v>
      </c>
      <c r="C5355" s="125" t="s">
        <v>15897</v>
      </c>
      <c r="D5355" s="126" t="s">
        <v>16029</v>
      </c>
      <c r="E5355" s="127">
        <v>44196</v>
      </c>
      <c r="F5355" s="127">
        <v>44196</v>
      </c>
      <c r="G5355" s="129">
        <v>1306800</v>
      </c>
    </row>
    <row r="5356" spans="1:7" x14ac:dyDescent="0.35">
      <c r="A5356" s="125" t="s">
        <v>16004</v>
      </c>
      <c r="B5356" s="125" t="s">
        <v>15896</v>
      </c>
      <c r="C5356" s="125" t="s">
        <v>15897</v>
      </c>
      <c r="D5356" s="126" t="s">
        <v>16030</v>
      </c>
      <c r="E5356" s="127">
        <v>44196</v>
      </c>
      <c r="F5356" s="127">
        <v>44196</v>
      </c>
      <c r="G5356" s="129">
        <v>948052</v>
      </c>
    </row>
    <row r="5357" spans="1:7" x14ac:dyDescent="0.35">
      <c r="A5357" s="125" t="s">
        <v>16004</v>
      </c>
      <c r="B5357" s="125" t="s">
        <v>15896</v>
      </c>
      <c r="C5357" s="125" t="s">
        <v>15897</v>
      </c>
      <c r="D5357" s="126" t="s">
        <v>16031</v>
      </c>
      <c r="E5357" s="127">
        <v>44196</v>
      </c>
      <c r="F5357" s="127">
        <v>44196</v>
      </c>
      <c r="G5357" s="129">
        <v>3357051</v>
      </c>
    </row>
    <row r="5358" spans="1:7" x14ac:dyDescent="0.35">
      <c r="A5358" s="125" t="s">
        <v>16004</v>
      </c>
      <c r="B5358" s="125" t="s">
        <v>15896</v>
      </c>
      <c r="C5358" s="125" t="s">
        <v>15897</v>
      </c>
      <c r="D5358" s="126" t="s">
        <v>11297</v>
      </c>
      <c r="E5358" s="127">
        <v>44196</v>
      </c>
      <c r="F5358" s="127">
        <v>44196</v>
      </c>
      <c r="G5358" s="129">
        <v>1217700</v>
      </c>
    </row>
    <row r="5359" spans="1:7" x14ac:dyDescent="0.35">
      <c r="A5359" s="125" t="s">
        <v>16004</v>
      </c>
      <c r="B5359" s="125" t="s">
        <v>15896</v>
      </c>
      <c r="C5359" s="125" t="s">
        <v>15897</v>
      </c>
      <c r="D5359" s="126" t="s">
        <v>16032</v>
      </c>
      <c r="E5359" s="127">
        <v>44196</v>
      </c>
      <c r="F5359" s="127">
        <v>44196</v>
      </c>
      <c r="G5359" s="129">
        <v>645970</v>
      </c>
    </row>
    <row r="5360" spans="1:7" x14ac:dyDescent="0.35">
      <c r="A5360" s="125" t="s">
        <v>16004</v>
      </c>
      <c r="B5360" s="125" t="s">
        <v>12413</v>
      </c>
      <c r="C5360" s="125" t="s">
        <v>12414</v>
      </c>
      <c r="D5360" s="126" t="s">
        <v>12344</v>
      </c>
      <c r="E5360" s="127">
        <v>44196</v>
      </c>
      <c r="F5360" s="127">
        <v>44196</v>
      </c>
      <c r="G5360" s="129">
        <v>345345</v>
      </c>
    </row>
    <row r="5361" spans="1:7" x14ac:dyDescent="0.35">
      <c r="A5361" s="125" t="s">
        <v>16004</v>
      </c>
      <c r="B5361" s="125" t="s">
        <v>16033</v>
      </c>
      <c r="C5361" s="125" t="s">
        <v>16034</v>
      </c>
      <c r="D5361" s="126" t="s">
        <v>12338</v>
      </c>
      <c r="E5361" s="127">
        <v>43900</v>
      </c>
      <c r="F5361" s="127">
        <v>43931</v>
      </c>
      <c r="G5361" s="129">
        <v>99000</v>
      </c>
    </row>
    <row r="5362" spans="1:7" x14ac:dyDescent="0.35">
      <c r="A5362" s="125" t="s">
        <v>16004</v>
      </c>
      <c r="B5362" s="125" t="s">
        <v>13143</v>
      </c>
      <c r="C5362" s="125" t="s">
        <v>13144</v>
      </c>
      <c r="D5362" s="126" t="s">
        <v>12809</v>
      </c>
      <c r="E5362" s="127">
        <v>44196</v>
      </c>
      <c r="F5362" s="127">
        <v>44196</v>
      </c>
      <c r="G5362" s="129">
        <v>445500</v>
      </c>
    </row>
    <row r="5363" spans="1:7" x14ac:dyDescent="0.35">
      <c r="A5363" s="125" t="s">
        <v>16004</v>
      </c>
      <c r="B5363" s="125" t="s">
        <v>15970</v>
      </c>
      <c r="C5363" s="125" t="s">
        <v>15971</v>
      </c>
      <c r="D5363" s="126" t="s">
        <v>11360</v>
      </c>
      <c r="E5363" s="127">
        <v>43922</v>
      </c>
      <c r="F5363" s="127">
        <v>43952</v>
      </c>
      <c r="G5363" s="129">
        <v>1104110</v>
      </c>
    </row>
    <row r="5364" spans="1:7" x14ac:dyDescent="0.35">
      <c r="A5364" s="125" t="s">
        <v>16004</v>
      </c>
      <c r="B5364" s="125" t="s">
        <v>15970</v>
      </c>
      <c r="C5364" s="125" t="s">
        <v>15971</v>
      </c>
      <c r="D5364" s="126" t="s">
        <v>16035</v>
      </c>
      <c r="E5364" s="127">
        <v>43956</v>
      </c>
      <c r="F5364" s="127">
        <v>43987</v>
      </c>
      <c r="G5364" s="129">
        <v>1151031</v>
      </c>
    </row>
    <row r="5365" spans="1:7" x14ac:dyDescent="0.35">
      <c r="A5365" s="125" t="s">
        <v>16004</v>
      </c>
      <c r="B5365" s="125" t="s">
        <v>15970</v>
      </c>
      <c r="C5365" s="125" t="s">
        <v>15971</v>
      </c>
      <c r="D5365" s="126" t="s">
        <v>12749</v>
      </c>
      <c r="E5365" s="127">
        <v>44013</v>
      </c>
      <c r="F5365" s="127">
        <v>44044</v>
      </c>
      <c r="G5365" s="129">
        <v>17495835</v>
      </c>
    </row>
    <row r="5366" spans="1:7" x14ac:dyDescent="0.35">
      <c r="A5366" s="125" t="s">
        <v>16004</v>
      </c>
      <c r="B5366" s="125" t="s">
        <v>15970</v>
      </c>
      <c r="C5366" s="125" t="s">
        <v>15971</v>
      </c>
      <c r="D5366" s="126" t="s">
        <v>14117</v>
      </c>
      <c r="E5366" s="127">
        <v>44047</v>
      </c>
      <c r="F5366" s="127">
        <v>44078</v>
      </c>
      <c r="G5366" s="129">
        <v>8606256</v>
      </c>
    </row>
    <row r="5367" spans="1:7" x14ac:dyDescent="0.35">
      <c r="A5367" s="125" t="s">
        <v>16004</v>
      </c>
      <c r="B5367" s="125" t="s">
        <v>15970</v>
      </c>
      <c r="C5367" s="125" t="s">
        <v>15971</v>
      </c>
      <c r="D5367" s="126" t="s">
        <v>12977</v>
      </c>
      <c r="E5367" s="127">
        <v>44258</v>
      </c>
      <c r="F5367" s="127">
        <v>44289</v>
      </c>
      <c r="G5367" s="129">
        <v>2557162</v>
      </c>
    </row>
    <row r="5368" spans="1:7" x14ac:dyDescent="0.35">
      <c r="A5368" s="125" t="s">
        <v>16004</v>
      </c>
      <c r="B5368" s="125" t="s">
        <v>15970</v>
      </c>
      <c r="C5368" s="125" t="s">
        <v>15971</v>
      </c>
      <c r="D5368" s="126" t="s">
        <v>12976</v>
      </c>
      <c r="E5368" s="127">
        <v>44278</v>
      </c>
      <c r="F5368" s="127">
        <v>44309</v>
      </c>
      <c r="G5368" s="129">
        <v>1024744</v>
      </c>
    </row>
    <row r="5369" spans="1:7" x14ac:dyDescent="0.35">
      <c r="A5369" s="125" t="s">
        <v>16004</v>
      </c>
      <c r="B5369" s="125" t="s">
        <v>15970</v>
      </c>
      <c r="C5369" s="125" t="s">
        <v>15971</v>
      </c>
      <c r="D5369" s="126" t="s">
        <v>12978</v>
      </c>
      <c r="E5369" s="127">
        <v>44278</v>
      </c>
      <c r="F5369" s="127">
        <v>44309</v>
      </c>
      <c r="G5369" s="129">
        <v>1748992</v>
      </c>
    </row>
    <row r="5370" spans="1:7" x14ac:dyDescent="0.35">
      <c r="A5370" s="125" t="s">
        <v>16004</v>
      </c>
      <c r="B5370" s="125" t="s">
        <v>15970</v>
      </c>
      <c r="C5370" s="125" t="s">
        <v>15971</v>
      </c>
      <c r="D5370" s="126" t="s">
        <v>12979</v>
      </c>
      <c r="E5370" s="127">
        <v>44278</v>
      </c>
      <c r="F5370" s="127">
        <v>44309</v>
      </c>
      <c r="G5370" s="129">
        <v>5101982</v>
      </c>
    </row>
    <row r="5371" spans="1:7" x14ac:dyDescent="0.35">
      <c r="A5371" s="125" t="s">
        <v>16004</v>
      </c>
      <c r="B5371" s="125" t="s">
        <v>15970</v>
      </c>
      <c r="C5371" s="125" t="s">
        <v>15971</v>
      </c>
      <c r="D5371" s="126" t="s">
        <v>16036</v>
      </c>
      <c r="E5371" s="127">
        <v>44323</v>
      </c>
      <c r="F5371" s="127">
        <v>44354</v>
      </c>
      <c r="G5371" s="129">
        <v>5688901</v>
      </c>
    </row>
    <row r="5372" spans="1:7" x14ac:dyDescent="0.35">
      <c r="A5372" s="125" t="s">
        <v>16004</v>
      </c>
      <c r="B5372" s="125" t="s">
        <v>15970</v>
      </c>
      <c r="C5372" s="125" t="s">
        <v>15971</v>
      </c>
      <c r="D5372" s="126" t="s">
        <v>12972</v>
      </c>
      <c r="E5372" s="127">
        <v>44378</v>
      </c>
      <c r="F5372" s="127">
        <v>44409</v>
      </c>
      <c r="G5372" s="129">
        <v>1336500</v>
      </c>
    </row>
    <row r="5373" spans="1:7" x14ac:dyDescent="0.35">
      <c r="A5373" s="125" t="s">
        <v>16004</v>
      </c>
      <c r="B5373" s="125" t="s">
        <v>15970</v>
      </c>
      <c r="C5373" s="125" t="s">
        <v>15971</v>
      </c>
      <c r="D5373" s="126" t="s">
        <v>16037</v>
      </c>
      <c r="E5373" s="127">
        <v>44378</v>
      </c>
      <c r="F5373" s="127">
        <v>44409</v>
      </c>
      <c r="G5373" s="129">
        <v>891000</v>
      </c>
    </row>
    <row r="5374" spans="1:7" x14ac:dyDescent="0.35">
      <c r="A5374" s="125" t="s">
        <v>16004</v>
      </c>
      <c r="B5374" s="125" t="s">
        <v>15970</v>
      </c>
      <c r="C5374" s="125" t="s">
        <v>15971</v>
      </c>
      <c r="D5374" s="126" t="s">
        <v>14158</v>
      </c>
      <c r="E5374" s="127">
        <v>44389</v>
      </c>
      <c r="F5374" s="127">
        <v>44389</v>
      </c>
      <c r="G5374" s="129">
        <v>2589480</v>
      </c>
    </row>
    <row r="5375" spans="1:7" x14ac:dyDescent="0.35">
      <c r="A5375" s="125" t="s">
        <v>16004</v>
      </c>
      <c r="B5375" s="125" t="s">
        <v>13766</v>
      </c>
      <c r="C5375" s="125" t="s">
        <v>13767</v>
      </c>
      <c r="D5375" s="126" t="s">
        <v>16038</v>
      </c>
      <c r="E5375" s="127">
        <v>43816</v>
      </c>
      <c r="F5375" s="127">
        <v>43847</v>
      </c>
      <c r="G5375" s="129">
        <v>381150</v>
      </c>
    </row>
    <row r="5376" spans="1:7" x14ac:dyDescent="0.35">
      <c r="A5376" s="125" t="s">
        <v>16004</v>
      </c>
      <c r="B5376" s="125" t="s">
        <v>13766</v>
      </c>
      <c r="C5376" s="125" t="s">
        <v>13767</v>
      </c>
      <c r="D5376" s="126" t="s">
        <v>16039</v>
      </c>
      <c r="E5376" s="127">
        <v>43816</v>
      </c>
      <c r="F5376" s="127">
        <v>43847</v>
      </c>
      <c r="G5376" s="129">
        <v>129690</v>
      </c>
    </row>
    <row r="5377" spans="1:7" x14ac:dyDescent="0.35">
      <c r="A5377" s="125" t="s">
        <v>16004</v>
      </c>
      <c r="B5377" s="125" t="s">
        <v>13766</v>
      </c>
      <c r="C5377" s="125" t="s">
        <v>13767</v>
      </c>
      <c r="D5377" s="126" t="s">
        <v>16040</v>
      </c>
      <c r="E5377" s="127">
        <v>43819</v>
      </c>
      <c r="F5377" s="127">
        <v>43850</v>
      </c>
      <c r="G5377" s="129">
        <v>381150</v>
      </c>
    </row>
    <row r="5378" spans="1:7" x14ac:dyDescent="0.35">
      <c r="A5378" s="125" t="s">
        <v>16004</v>
      </c>
      <c r="B5378" s="125" t="s">
        <v>13766</v>
      </c>
      <c r="C5378" s="125" t="s">
        <v>13767</v>
      </c>
      <c r="D5378" s="126" t="s">
        <v>16041</v>
      </c>
      <c r="E5378" s="127">
        <v>43847</v>
      </c>
      <c r="F5378" s="127">
        <v>43878</v>
      </c>
      <c r="G5378" s="129">
        <v>381150</v>
      </c>
    </row>
    <row r="5379" spans="1:7" x14ac:dyDescent="0.35">
      <c r="A5379" s="125" t="s">
        <v>16004</v>
      </c>
      <c r="B5379" s="125" t="s">
        <v>13766</v>
      </c>
      <c r="C5379" s="125" t="s">
        <v>13767</v>
      </c>
      <c r="D5379" s="126" t="s">
        <v>16042</v>
      </c>
      <c r="E5379" s="127">
        <v>43854</v>
      </c>
      <c r="F5379" s="127">
        <v>43885</v>
      </c>
      <c r="G5379" s="129">
        <v>381150</v>
      </c>
    </row>
    <row r="5380" spans="1:7" x14ac:dyDescent="0.35">
      <c r="A5380" s="125" t="s">
        <v>16004</v>
      </c>
      <c r="B5380" s="125" t="s">
        <v>13766</v>
      </c>
      <c r="C5380" s="125" t="s">
        <v>13767</v>
      </c>
      <c r="D5380" s="126" t="s">
        <v>16043</v>
      </c>
      <c r="E5380" s="127">
        <v>43854</v>
      </c>
      <c r="F5380" s="127">
        <v>43885</v>
      </c>
      <c r="G5380" s="129">
        <v>381150</v>
      </c>
    </row>
    <row r="5381" spans="1:7" x14ac:dyDescent="0.35">
      <c r="A5381" s="125" t="s">
        <v>16004</v>
      </c>
      <c r="B5381" s="125" t="s">
        <v>13766</v>
      </c>
      <c r="C5381" s="125" t="s">
        <v>13767</v>
      </c>
      <c r="D5381" s="126" t="s">
        <v>16044</v>
      </c>
      <c r="E5381" s="127">
        <v>43854</v>
      </c>
      <c r="F5381" s="127">
        <v>43885</v>
      </c>
      <c r="G5381" s="129">
        <v>396000</v>
      </c>
    </row>
    <row r="5382" spans="1:7" x14ac:dyDescent="0.35">
      <c r="A5382" s="125" t="s">
        <v>16004</v>
      </c>
      <c r="B5382" s="125" t="s">
        <v>13766</v>
      </c>
      <c r="C5382" s="125" t="s">
        <v>13767</v>
      </c>
      <c r="D5382" s="126" t="s">
        <v>16045</v>
      </c>
      <c r="E5382" s="127">
        <v>43854</v>
      </c>
      <c r="F5382" s="127">
        <v>43885</v>
      </c>
      <c r="G5382" s="129">
        <v>396000</v>
      </c>
    </row>
    <row r="5383" spans="1:7" x14ac:dyDescent="0.35">
      <c r="A5383" s="125" t="s">
        <v>16004</v>
      </c>
      <c r="B5383" s="125" t="s">
        <v>13766</v>
      </c>
      <c r="C5383" s="125" t="s">
        <v>13767</v>
      </c>
      <c r="D5383" s="126" t="s">
        <v>16046</v>
      </c>
      <c r="E5383" s="127">
        <v>43855</v>
      </c>
      <c r="F5383" s="127">
        <v>43886</v>
      </c>
      <c r="G5383" s="129">
        <v>762300</v>
      </c>
    </row>
    <row r="5384" spans="1:7" x14ac:dyDescent="0.35">
      <c r="A5384" s="125" t="s">
        <v>16004</v>
      </c>
      <c r="B5384" s="125" t="s">
        <v>13766</v>
      </c>
      <c r="C5384" s="125" t="s">
        <v>13767</v>
      </c>
      <c r="D5384" s="126" t="s">
        <v>16047</v>
      </c>
      <c r="E5384" s="127">
        <v>43859</v>
      </c>
      <c r="F5384" s="127">
        <v>43890</v>
      </c>
      <c r="G5384" s="129">
        <v>272250</v>
      </c>
    </row>
    <row r="5385" spans="1:7" x14ac:dyDescent="0.35">
      <c r="A5385" s="125" t="s">
        <v>16004</v>
      </c>
      <c r="B5385" s="125" t="s">
        <v>13766</v>
      </c>
      <c r="C5385" s="125" t="s">
        <v>13767</v>
      </c>
      <c r="D5385" s="126" t="s">
        <v>16048</v>
      </c>
      <c r="E5385" s="127">
        <v>43860</v>
      </c>
      <c r="F5385" s="127">
        <v>43890</v>
      </c>
      <c r="G5385" s="129">
        <v>129690</v>
      </c>
    </row>
    <row r="5386" spans="1:7" x14ac:dyDescent="0.35">
      <c r="A5386" s="125" t="s">
        <v>16004</v>
      </c>
      <c r="B5386" s="125" t="s">
        <v>13766</v>
      </c>
      <c r="C5386" s="125" t="s">
        <v>13767</v>
      </c>
      <c r="D5386" s="126" t="s">
        <v>16049</v>
      </c>
      <c r="E5386" s="127">
        <v>43878</v>
      </c>
      <c r="F5386" s="127">
        <v>43907</v>
      </c>
      <c r="G5386" s="129">
        <v>272250</v>
      </c>
    </row>
    <row r="5387" spans="1:7" x14ac:dyDescent="0.35">
      <c r="A5387" s="125" t="s">
        <v>16004</v>
      </c>
      <c r="B5387" s="125" t="s">
        <v>13766</v>
      </c>
      <c r="C5387" s="125" t="s">
        <v>13767</v>
      </c>
      <c r="D5387" s="126" t="s">
        <v>16050</v>
      </c>
      <c r="E5387" s="127">
        <v>43878</v>
      </c>
      <c r="F5387" s="127">
        <v>43907</v>
      </c>
      <c r="G5387" s="129">
        <v>272250</v>
      </c>
    </row>
    <row r="5388" spans="1:7" x14ac:dyDescent="0.35">
      <c r="A5388" s="125" t="s">
        <v>16004</v>
      </c>
      <c r="B5388" s="125" t="s">
        <v>13766</v>
      </c>
      <c r="C5388" s="125" t="s">
        <v>13767</v>
      </c>
      <c r="D5388" s="126" t="s">
        <v>16051</v>
      </c>
      <c r="E5388" s="127">
        <v>43882</v>
      </c>
      <c r="F5388" s="127">
        <v>43911</v>
      </c>
      <c r="G5388" s="129">
        <v>272250</v>
      </c>
    </row>
    <row r="5389" spans="1:7" x14ac:dyDescent="0.35">
      <c r="A5389" s="125" t="s">
        <v>16004</v>
      </c>
      <c r="B5389" s="125" t="s">
        <v>13766</v>
      </c>
      <c r="C5389" s="125" t="s">
        <v>13767</v>
      </c>
      <c r="D5389" s="126" t="s">
        <v>16052</v>
      </c>
      <c r="E5389" s="127">
        <v>43882</v>
      </c>
      <c r="F5389" s="127">
        <v>43911</v>
      </c>
      <c r="G5389" s="129">
        <v>381150</v>
      </c>
    </row>
    <row r="5390" spans="1:7" x14ac:dyDescent="0.35">
      <c r="A5390" s="125" t="s">
        <v>16004</v>
      </c>
      <c r="B5390" s="125" t="s">
        <v>13766</v>
      </c>
      <c r="C5390" s="125" t="s">
        <v>13767</v>
      </c>
      <c r="D5390" s="126" t="s">
        <v>16053</v>
      </c>
      <c r="E5390" s="127">
        <v>43887</v>
      </c>
      <c r="F5390" s="127">
        <v>43916</v>
      </c>
      <c r="G5390" s="129">
        <v>272250</v>
      </c>
    </row>
    <row r="5391" spans="1:7" x14ac:dyDescent="0.35">
      <c r="A5391" s="125" t="s">
        <v>16004</v>
      </c>
      <c r="B5391" s="125" t="s">
        <v>13766</v>
      </c>
      <c r="C5391" s="125" t="s">
        <v>13767</v>
      </c>
      <c r="D5391" s="126" t="s">
        <v>16054</v>
      </c>
      <c r="E5391" s="127">
        <v>43887</v>
      </c>
      <c r="F5391" s="127">
        <v>43916</v>
      </c>
      <c r="G5391" s="129">
        <v>272250</v>
      </c>
    </row>
    <row r="5392" spans="1:7" x14ac:dyDescent="0.35">
      <c r="A5392" s="125" t="s">
        <v>16004</v>
      </c>
      <c r="B5392" s="125" t="s">
        <v>13766</v>
      </c>
      <c r="C5392" s="125" t="s">
        <v>13767</v>
      </c>
      <c r="D5392" s="126" t="s">
        <v>16055</v>
      </c>
      <c r="E5392" s="127">
        <v>43900</v>
      </c>
      <c r="F5392" s="127">
        <v>43931</v>
      </c>
      <c r="G5392" s="129">
        <v>381150</v>
      </c>
    </row>
    <row r="5393" spans="1:7" x14ac:dyDescent="0.35">
      <c r="A5393" s="125" t="s">
        <v>16004</v>
      </c>
      <c r="B5393" s="125" t="s">
        <v>13766</v>
      </c>
      <c r="C5393" s="125" t="s">
        <v>13767</v>
      </c>
      <c r="D5393" s="126" t="s">
        <v>16056</v>
      </c>
      <c r="E5393" s="127">
        <v>43908</v>
      </c>
      <c r="F5393" s="127">
        <v>43939</v>
      </c>
      <c r="G5393" s="129">
        <v>272250</v>
      </c>
    </row>
    <row r="5394" spans="1:7" x14ac:dyDescent="0.35">
      <c r="A5394" s="125" t="s">
        <v>16004</v>
      </c>
      <c r="B5394" s="125" t="s">
        <v>13766</v>
      </c>
      <c r="C5394" s="125" t="s">
        <v>13767</v>
      </c>
      <c r="D5394" s="126" t="s">
        <v>16057</v>
      </c>
      <c r="E5394" s="127">
        <v>43908</v>
      </c>
      <c r="F5394" s="127">
        <v>43939</v>
      </c>
      <c r="G5394" s="129">
        <v>272250</v>
      </c>
    </row>
    <row r="5395" spans="1:7" x14ac:dyDescent="0.35">
      <c r="A5395" s="125" t="s">
        <v>16004</v>
      </c>
      <c r="B5395" s="125" t="s">
        <v>13766</v>
      </c>
      <c r="C5395" s="125" t="s">
        <v>13767</v>
      </c>
      <c r="D5395" s="126" t="s">
        <v>16058</v>
      </c>
      <c r="E5395" s="127">
        <v>43908</v>
      </c>
      <c r="F5395" s="127">
        <v>43939</v>
      </c>
      <c r="G5395" s="129">
        <v>272250</v>
      </c>
    </row>
    <row r="5396" spans="1:7" x14ac:dyDescent="0.35">
      <c r="A5396" s="125" t="s">
        <v>16004</v>
      </c>
      <c r="B5396" s="125" t="s">
        <v>13766</v>
      </c>
      <c r="C5396" s="125" t="s">
        <v>13767</v>
      </c>
      <c r="D5396" s="126" t="s">
        <v>16059</v>
      </c>
      <c r="E5396" s="127">
        <v>43908</v>
      </c>
      <c r="F5396" s="127">
        <v>43939</v>
      </c>
      <c r="G5396" s="129">
        <v>381150</v>
      </c>
    </row>
    <row r="5397" spans="1:7" x14ac:dyDescent="0.35">
      <c r="A5397" s="125" t="s">
        <v>16004</v>
      </c>
      <c r="B5397" s="125" t="s">
        <v>13766</v>
      </c>
      <c r="C5397" s="125" t="s">
        <v>13767</v>
      </c>
      <c r="D5397" s="126" t="s">
        <v>16060</v>
      </c>
      <c r="E5397" s="127">
        <v>43908</v>
      </c>
      <c r="F5397" s="127">
        <v>43939</v>
      </c>
      <c r="G5397" s="129">
        <v>396000</v>
      </c>
    </row>
    <row r="5398" spans="1:7" x14ac:dyDescent="0.35">
      <c r="A5398" s="125" t="s">
        <v>16004</v>
      </c>
      <c r="B5398" s="125" t="s">
        <v>13766</v>
      </c>
      <c r="C5398" s="125" t="s">
        <v>13767</v>
      </c>
      <c r="D5398" s="126" t="s">
        <v>16061</v>
      </c>
      <c r="E5398" s="127">
        <v>43922</v>
      </c>
      <c r="F5398" s="127">
        <v>43952</v>
      </c>
      <c r="G5398" s="129">
        <v>272250</v>
      </c>
    </row>
    <row r="5399" spans="1:7" x14ac:dyDescent="0.35">
      <c r="A5399" s="125" t="s">
        <v>16004</v>
      </c>
      <c r="B5399" s="125" t="s">
        <v>13766</v>
      </c>
      <c r="C5399" s="125" t="s">
        <v>13767</v>
      </c>
      <c r="D5399" s="126" t="s">
        <v>16062</v>
      </c>
      <c r="E5399" s="127">
        <v>43983</v>
      </c>
      <c r="F5399" s="127">
        <v>44013</v>
      </c>
      <c r="G5399" s="129">
        <v>411048</v>
      </c>
    </row>
    <row r="5400" spans="1:7" x14ac:dyDescent="0.35">
      <c r="A5400" s="125" t="s">
        <v>16004</v>
      </c>
      <c r="B5400" s="125" t="s">
        <v>13766</v>
      </c>
      <c r="C5400" s="125" t="s">
        <v>13767</v>
      </c>
      <c r="D5400" s="126" t="s">
        <v>16063</v>
      </c>
      <c r="E5400" s="127">
        <v>44133</v>
      </c>
      <c r="F5400" s="127">
        <v>44164</v>
      </c>
      <c r="G5400" s="129">
        <v>2465100</v>
      </c>
    </row>
    <row r="5401" spans="1:7" x14ac:dyDescent="0.35">
      <c r="A5401" s="125" t="s">
        <v>16004</v>
      </c>
      <c r="B5401" s="125" t="s">
        <v>13766</v>
      </c>
      <c r="C5401" s="125" t="s">
        <v>13767</v>
      </c>
      <c r="D5401" s="126" t="s">
        <v>16064</v>
      </c>
      <c r="E5401" s="127">
        <v>44134</v>
      </c>
      <c r="F5401" s="127">
        <v>44165</v>
      </c>
      <c r="G5401" s="129">
        <v>207900</v>
      </c>
    </row>
    <row r="5402" spans="1:7" x14ac:dyDescent="0.35">
      <c r="A5402" s="125" t="s">
        <v>16004</v>
      </c>
      <c r="B5402" s="125" t="s">
        <v>13766</v>
      </c>
      <c r="C5402" s="125" t="s">
        <v>13767</v>
      </c>
      <c r="D5402" s="126" t="s">
        <v>13495</v>
      </c>
      <c r="E5402" s="127">
        <v>44161</v>
      </c>
      <c r="F5402" s="127">
        <v>44191</v>
      </c>
      <c r="G5402" s="129">
        <v>411048</v>
      </c>
    </row>
    <row r="5403" spans="1:7" x14ac:dyDescent="0.35">
      <c r="A5403" s="125" t="s">
        <v>16004</v>
      </c>
      <c r="B5403" s="125" t="s">
        <v>13766</v>
      </c>
      <c r="C5403" s="125" t="s">
        <v>13767</v>
      </c>
      <c r="D5403" s="126" t="s">
        <v>14177</v>
      </c>
      <c r="E5403" s="127">
        <v>44161</v>
      </c>
      <c r="F5403" s="127">
        <v>44191</v>
      </c>
      <c r="G5403" s="129">
        <v>411048</v>
      </c>
    </row>
    <row r="5404" spans="1:7" x14ac:dyDescent="0.35">
      <c r="A5404" s="125" t="s">
        <v>16004</v>
      </c>
      <c r="B5404" s="125" t="s">
        <v>13766</v>
      </c>
      <c r="C5404" s="125" t="s">
        <v>13767</v>
      </c>
      <c r="D5404" s="126" t="s">
        <v>14505</v>
      </c>
      <c r="E5404" s="127">
        <v>44161</v>
      </c>
      <c r="F5404" s="127">
        <v>44191</v>
      </c>
      <c r="G5404" s="129">
        <v>411048</v>
      </c>
    </row>
    <row r="5405" spans="1:7" x14ac:dyDescent="0.35">
      <c r="A5405" s="125" t="s">
        <v>16004</v>
      </c>
      <c r="B5405" s="125" t="s">
        <v>13766</v>
      </c>
      <c r="C5405" s="125" t="s">
        <v>13767</v>
      </c>
      <c r="D5405" s="126" t="s">
        <v>12914</v>
      </c>
      <c r="E5405" s="127">
        <v>44161</v>
      </c>
      <c r="F5405" s="127">
        <v>44191</v>
      </c>
      <c r="G5405" s="129">
        <v>207900</v>
      </c>
    </row>
    <row r="5406" spans="1:7" x14ac:dyDescent="0.35">
      <c r="A5406" s="125" t="s">
        <v>16004</v>
      </c>
      <c r="B5406" s="125" t="s">
        <v>13766</v>
      </c>
      <c r="C5406" s="125" t="s">
        <v>13767</v>
      </c>
      <c r="D5406" s="126" t="s">
        <v>16065</v>
      </c>
      <c r="E5406" s="127">
        <v>44161</v>
      </c>
      <c r="F5406" s="127">
        <v>44191</v>
      </c>
      <c r="G5406" s="129">
        <v>411048</v>
      </c>
    </row>
    <row r="5407" spans="1:7" x14ac:dyDescent="0.35">
      <c r="A5407" s="125" t="s">
        <v>16004</v>
      </c>
      <c r="B5407" s="125" t="s">
        <v>13766</v>
      </c>
      <c r="C5407" s="125" t="s">
        <v>13767</v>
      </c>
      <c r="D5407" s="126" t="s">
        <v>16066</v>
      </c>
      <c r="E5407" s="127">
        <v>44186</v>
      </c>
      <c r="F5407" s="127">
        <v>44217</v>
      </c>
      <c r="G5407" s="129">
        <v>207900</v>
      </c>
    </row>
    <row r="5408" spans="1:7" x14ac:dyDescent="0.35">
      <c r="A5408" s="125" t="s">
        <v>16004</v>
      </c>
      <c r="B5408" s="125" t="s">
        <v>13766</v>
      </c>
      <c r="C5408" s="125" t="s">
        <v>13767</v>
      </c>
      <c r="D5408" s="126" t="s">
        <v>16067</v>
      </c>
      <c r="E5408" s="127">
        <v>44186</v>
      </c>
      <c r="F5408" s="127">
        <v>44217</v>
      </c>
      <c r="G5408" s="129">
        <v>207900</v>
      </c>
    </row>
    <row r="5409" spans="1:7" x14ac:dyDescent="0.35">
      <c r="A5409" s="125" t="s">
        <v>16004</v>
      </c>
      <c r="B5409" s="125" t="s">
        <v>13766</v>
      </c>
      <c r="C5409" s="125" t="s">
        <v>13767</v>
      </c>
      <c r="D5409" s="126" t="s">
        <v>14671</v>
      </c>
      <c r="E5409" s="127">
        <v>44186</v>
      </c>
      <c r="F5409" s="127">
        <v>44217</v>
      </c>
      <c r="G5409" s="129">
        <v>411048</v>
      </c>
    </row>
    <row r="5410" spans="1:7" x14ac:dyDescent="0.35">
      <c r="A5410" s="125" t="s">
        <v>16004</v>
      </c>
      <c r="B5410" s="125" t="s">
        <v>13766</v>
      </c>
      <c r="C5410" s="125" t="s">
        <v>13767</v>
      </c>
      <c r="D5410" s="126" t="s">
        <v>14753</v>
      </c>
      <c r="E5410" s="127">
        <v>44186</v>
      </c>
      <c r="F5410" s="127">
        <v>44217</v>
      </c>
      <c r="G5410" s="129">
        <v>207900</v>
      </c>
    </row>
    <row r="5411" spans="1:7" x14ac:dyDescent="0.35">
      <c r="A5411" s="125" t="s">
        <v>16004</v>
      </c>
      <c r="B5411" s="125" t="s">
        <v>13766</v>
      </c>
      <c r="C5411" s="125" t="s">
        <v>13767</v>
      </c>
      <c r="D5411" s="126" t="s">
        <v>16068</v>
      </c>
      <c r="E5411" s="127">
        <v>44186</v>
      </c>
      <c r="F5411" s="127">
        <v>44217</v>
      </c>
      <c r="G5411" s="129">
        <v>207900</v>
      </c>
    </row>
    <row r="5412" spans="1:7" x14ac:dyDescent="0.35">
      <c r="A5412" s="125" t="s">
        <v>16004</v>
      </c>
      <c r="B5412" s="125" t="s">
        <v>13766</v>
      </c>
      <c r="C5412" s="125" t="s">
        <v>13767</v>
      </c>
      <c r="D5412" s="126" t="s">
        <v>16069</v>
      </c>
      <c r="E5412" s="127">
        <v>44186</v>
      </c>
      <c r="F5412" s="127">
        <v>44217</v>
      </c>
      <c r="G5412" s="129">
        <v>148500</v>
      </c>
    </row>
    <row r="5413" spans="1:7" x14ac:dyDescent="0.35">
      <c r="A5413" s="125" t="s">
        <v>16004</v>
      </c>
      <c r="B5413" s="125" t="s">
        <v>13766</v>
      </c>
      <c r="C5413" s="125" t="s">
        <v>13767</v>
      </c>
      <c r="D5413" s="126" t="s">
        <v>12981</v>
      </c>
      <c r="E5413" s="127">
        <v>44196</v>
      </c>
      <c r="F5413" s="127">
        <v>44196</v>
      </c>
      <c r="G5413" s="129">
        <v>257400</v>
      </c>
    </row>
    <row r="5414" spans="1:7" x14ac:dyDescent="0.35">
      <c r="A5414" s="125" t="s">
        <v>16004</v>
      </c>
      <c r="B5414" s="125" t="s">
        <v>13766</v>
      </c>
      <c r="C5414" s="125" t="s">
        <v>13767</v>
      </c>
      <c r="D5414" s="126" t="s">
        <v>16070</v>
      </c>
      <c r="E5414" s="127">
        <v>44196</v>
      </c>
      <c r="F5414" s="127">
        <v>44196</v>
      </c>
      <c r="G5414" s="129">
        <v>207900</v>
      </c>
    </row>
    <row r="5415" spans="1:7" x14ac:dyDescent="0.35">
      <c r="A5415" s="125" t="s">
        <v>16004</v>
      </c>
      <c r="B5415" s="125" t="s">
        <v>13766</v>
      </c>
      <c r="C5415" s="125" t="s">
        <v>13767</v>
      </c>
      <c r="D5415" s="126" t="s">
        <v>16071</v>
      </c>
      <c r="E5415" s="127">
        <v>44221</v>
      </c>
      <c r="F5415" s="127">
        <v>44252</v>
      </c>
      <c r="G5415" s="129">
        <v>411048</v>
      </c>
    </row>
    <row r="5416" spans="1:7" x14ac:dyDescent="0.35">
      <c r="A5416" s="125" t="s">
        <v>16004</v>
      </c>
      <c r="B5416" s="125" t="s">
        <v>13766</v>
      </c>
      <c r="C5416" s="125" t="s">
        <v>13767</v>
      </c>
      <c r="D5416" s="126" t="s">
        <v>14105</v>
      </c>
      <c r="E5416" s="127">
        <v>44221</v>
      </c>
      <c r="F5416" s="127">
        <v>44252</v>
      </c>
      <c r="G5416" s="129">
        <v>411048</v>
      </c>
    </row>
    <row r="5417" spans="1:7" x14ac:dyDescent="0.35">
      <c r="A5417" s="125" t="s">
        <v>16004</v>
      </c>
      <c r="B5417" s="125" t="s">
        <v>13766</v>
      </c>
      <c r="C5417" s="125" t="s">
        <v>13767</v>
      </c>
      <c r="D5417" s="126" t="s">
        <v>15127</v>
      </c>
      <c r="E5417" s="127">
        <v>44221</v>
      </c>
      <c r="F5417" s="127">
        <v>44252</v>
      </c>
      <c r="G5417" s="129">
        <v>411048</v>
      </c>
    </row>
    <row r="5418" spans="1:7" x14ac:dyDescent="0.35">
      <c r="A5418" s="125" t="s">
        <v>16004</v>
      </c>
      <c r="B5418" s="125" t="s">
        <v>13766</v>
      </c>
      <c r="C5418" s="125" t="s">
        <v>13767</v>
      </c>
      <c r="D5418" s="126" t="s">
        <v>16072</v>
      </c>
      <c r="E5418" s="127">
        <v>44224</v>
      </c>
      <c r="F5418" s="127">
        <v>44255</v>
      </c>
      <c r="G5418" s="129">
        <v>376200</v>
      </c>
    </row>
    <row r="5419" spans="1:7" x14ac:dyDescent="0.35">
      <c r="A5419" s="125" t="s">
        <v>16004</v>
      </c>
      <c r="B5419" s="125" t="s">
        <v>13766</v>
      </c>
      <c r="C5419" s="125" t="s">
        <v>13767</v>
      </c>
      <c r="D5419" s="126" t="s">
        <v>16073</v>
      </c>
      <c r="E5419" s="127">
        <v>44224</v>
      </c>
      <c r="F5419" s="127">
        <v>44255</v>
      </c>
      <c r="G5419" s="129">
        <v>207900</v>
      </c>
    </row>
    <row r="5420" spans="1:7" x14ac:dyDescent="0.35">
      <c r="A5420" s="125" t="s">
        <v>16004</v>
      </c>
      <c r="B5420" s="125" t="s">
        <v>13766</v>
      </c>
      <c r="C5420" s="125" t="s">
        <v>13767</v>
      </c>
      <c r="D5420" s="126" t="s">
        <v>15818</v>
      </c>
      <c r="E5420" s="127">
        <v>44253</v>
      </c>
      <c r="F5420" s="127">
        <v>44281</v>
      </c>
      <c r="G5420" s="129">
        <v>411048</v>
      </c>
    </row>
    <row r="5421" spans="1:7" x14ac:dyDescent="0.35">
      <c r="A5421" s="125" t="s">
        <v>16004</v>
      </c>
      <c r="B5421" s="125" t="s">
        <v>13766</v>
      </c>
      <c r="C5421" s="125" t="s">
        <v>13767</v>
      </c>
      <c r="D5421" s="126" t="s">
        <v>15095</v>
      </c>
      <c r="E5421" s="127">
        <v>44270</v>
      </c>
      <c r="F5421" s="127">
        <v>44301</v>
      </c>
      <c r="G5421" s="129">
        <v>207900</v>
      </c>
    </row>
    <row r="5422" spans="1:7" x14ac:dyDescent="0.35">
      <c r="A5422" s="125" t="s">
        <v>16004</v>
      </c>
      <c r="B5422" s="125" t="s">
        <v>13766</v>
      </c>
      <c r="C5422" s="125" t="s">
        <v>13767</v>
      </c>
      <c r="D5422" s="126" t="s">
        <v>16074</v>
      </c>
      <c r="E5422" s="127">
        <v>44314</v>
      </c>
      <c r="F5422" s="127">
        <v>44344</v>
      </c>
      <c r="G5422" s="129">
        <v>411048</v>
      </c>
    </row>
    <row r="5423" spans="1:7" x14ac:dyDescent="0.35">
      <c r="A5423" s="125" t="s">
        <v>16004</v>
      </c>
      <c r="B5423" s="125" t="s">
        <v>13766</v>
      </c>
      <c r="C5423" s="125" t="s">
        <v>13767</v>
      </c>
      <c r="D5423" s="126" t="s">
        <v>16075</v>
      </c>
      <c r="E5423" s="127">
        <v>44343</v>
      </c>
      <c r="F5423" s="127">
        <v>44374</v>
      </c>
      <c r="G5423" s="129">
        <v>207900</v>
      </c>
    </row>
    <row r="5424" spans="1:7" x14ac:dyDescent="0.35">
      <c r="A5424" s="125" t="s">
        <v>16004</v>
      </c>
      <c r="B5424" s="125" t="s">
        <v>13766</v>
      </c>
      <c r="C5424" s="125" t="s">
        <v>13767</v>
      </c>
      <c r="D5424" s="126" t="s">
        <v>15722</v>
      </c>
      <c r="E5424" s="127">
        <v>44343</v>
      </c>
      <c r="F5424" s="127">
        <v>44374</v>
      </c>
      <c r="G5424" s="129">
        <v>411048</v>
      </c>
    </row>
    <row r="5425" spans="1:7" x14ac:dyDescent="0.35">
      <c r="A5425" s="125" t="s">
        <v>16004</v>
      </c>
      <c r="B5425" s="125" t="s">
        <v>13766</v>
      </c>
      <c r="C5425" s="125" t="s">
        <v>13767</v>
      </c>
      <c r="D5425" s="126" t="s">
        <v>16076</v>
      </c>
      <c r="E5425" s="127">
        <v>44343</v>
      </c>
      <c r="F5425" s="127">
        <v>44374</v>
      </c>
      <c r="G5425" s="129">
        <v>411048</v>
      </c>
    </row>
    <row r="5426" spans="1:7" x14ac:dyDescent="0.35">
      <c r="A5426" s="125" t="s">
        <v>16004</v>
      </c>
      <c r="B5426" s="125" t="s">
        <v>13766</v>
      </c>
      <c r="C5426" s="125" t="s">
        <v>13767</v>
      </c>
      <c r="D5426" s="126" t="s">
        <v>16077</v>
      </c>
      <c r="E5426" s="127">
        <v>44343</v>
      </c>
      <c r="F5426" s="127">
        <v>44374</v>
      </c>
      <c r="G5426" s="129">
        <v>411048</v>
      </c>
    </row>
    <row r="5427" spans="1:7" x14ac:dyDescent="0.35">
      <c r="A5427" s="125" t="s">
        <v>16004</v>
      </c>
      <c r="B5427" s="125" t="s">
        <v>13766</v>
      </c>
      <c r="C5427" s="125" t="s">
        <v>13767</v>
      </c>
      <c r="D5427" s="126" t="s">
        <v>16078</v>
      </c>
      <c r="E5427" s="127">
        <v>44343</v>
      </c>
      <c r="F5427" s="127">
        <v>44374</v>
      </c>
      <c r="G5427" s="129">
        <v>411048</v>
      </c>
    </row>
    <row r="5428" spans="1:7" x14ac:dyDescent="0.35">
      <c r="A5428" s="125" t="s">
        <v>16004</v>
      </c>
      <c r="B5428" s="125" t="s">
        <v>13766</v>
      </c>
      <c r="C5428" s="125" t="s">
        <v>13767</v>
      </c>
      <c r="D5428" s="126" t="s">
        <v>16079</v>
      </c>
      <c r="E5428" s="127">
        <v>44343</v>
      </c>
      <c r="F5428" s="127">
        <v>44374</v>
      </c>
      <c r="G5428" s="129">
        <v>411048</v>
      </c>
    </row>
    <row r="5429" spans="1:7" x14ac:dyDescent="0.35">
      <c r="A5429" s="125" t="s">
        <v>16004</v>
      </c>
      <c r="B5429" s="125" t="s">
        <v>13766</v>
      </c>
      <c r="C5429" s="125" t="s">
        <v>13767</v>
      </c>
      <c r="D5429" s="126" t="s">
        <v>14437</v>
      </c>
      <c r="E5429" s="127">
        <v>44347</v>
      </c>
      <c r="F5429" s="127">
        <v>44378</v>
      </c>
      <c r="G5429" s="129">
        <v>411048</v>
      </c>
    </row>
    <row r="5430" spans="1:7" ht="15" thickBot="1" x14ac:dyDescent="0.4">
      <c r="A5430" s="135" t="s">
        <v>16004</v>
      </c>
      <c r="B5430" s="135" t="s">
        <v>13766</v>
      </c>
      <c r="C5430" s="135" t="s">
        <v>13767</v>
      </c>
      <c r="D5430" s="136" t="s">
        <v>14471</v>
      </c>
      <c r="E5430" s="137">
        <v>44384</v>
      </c>
      <c r="F5430" s="137">
        <v>44415</v>
      </c>
      <c r="G5430" s="138">
        <v>411048</v>
      </c>
    </row>
    <row r="5431" spans="1:7" ht="16" thickBot="1" x14ac:dyDescent="0.4">
      <c r="A5431" s="158" t="s">
        <v>16080</v>
      </c>
      <c r="B5431" s="163"/>
      <c r="C5431" s="163"/>
      <c r="D5431" s="163"/>
      <c r="E5431" s="163"/>
      <c r="F5431" s="159"/>
      <c r="G5431" s="7">
        <f>SUM(G9:G5430)</f>
        <v>21669914802.459995</v>
      </c>
    </row>
    <row r="5433" spans="1:7" x14ac:dyDescent="0.35">
      <c r="G5433" s="119"/>
    </row>
    <row r="5435" spans="1:7" x14ac:dyDescent="0.35">
      <c r="G5435" s="120"/>
    </row>
    <row r="5437" spans="1:7" x14ac:dyDescent="0.35">
      <c r="G5437" s="11"/>
    </row>
    <row r="5439" spans="1:7" x14ac:dyDescent="0.35">
      <c r="G5439" s="120"/>
    </row>
  </sheetData>
  <mergeCells count="4">
    <mergeCell ref="A2:G2"/>
    <mergeCell ref="A4:G4"/>
    <mergeCell ref="A6:G6"/>
    <mergeCell ref="A5431:F54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64"/>
  <sheetViews>
    <sheetView workbookViewId="0">
      <selection sqref="A1:G67"/>
    </sheetView>
  </sheetViews>
  <sheetFormatPr baseColWidth="10" defaultColWidth="11.453125" defaultRowHeight="14.5" x14ac:dyDescent="0.35"/>
  <cols>
    <col min="1" max="1" width="58.1796875" style="111" bestFit="1" customWidth="1"/>
    <col min="2" max="2" width="14.7265625" style="111" bestFit="1" customWidth="1"/>
    <col min="3" max="3" width="36.453125" style="111" bestFit="1" customWidth="1"/>
    <col min="4" max="4" width="19.1796875" style="111" bestFit="1" customWidth="1"/>
    <col min="5" max="6" width="10.453125" style="111" bestFit="1" customWidth="1"/>
    <col min="7" max="7" width="19.7265625" style="111" bestFit="1" customWidth="1"/>
    <col min="8" max="8" width="11.453125" style="111"/>
    <col min="9" max="9" width="100" style="111" bestFit="1" customWidth="1"/>
    <col min="10" max="16384" width="11.453125" style="111"/>
  </cols>
  <sheetData>
    <row r="1" spans="1:18" ht="19" thickBot="1" x14ac:dyDescent="0.5">
      <c r="A1" s="1"/>
      <c r="B1" s="1"/>
      <c r="C1" s="1"/>
      <c r="D1" s="1"/>
      <c r="E1" s="1"/>
      <c r="F1" s="1"/>
      <c r="G1" s="2"/>
    </row>
    <row r="2" spans="1:18" ht="19" thickBot="1" x14ac:dyDescent="0.4">
      <c r="A2" s="155" t="s">
        <v>2</v>
      </c>
      <c r="B2" s="156"/>
      <c r="C2" s="156"/>
      <c r="D2" s="156"/>
      <c r="E2" s="156"/>
      <c r="F2" s="156"/>
      <c r="G2" s="157"/>
    </row>
    <row r="3" spans="1:18" ht="19" thickBot="1" x14ac:dyDescent="0.5">
      <c r="A3" s="3"/>
      <c r="B3" s="3"/>
      <c r="C3" s="3"/>
      <c r="D3" s="3"/>
      <c r="E3" s="3"/>
      <c r="F3" s="3"/>
      <c r="G3" s="2"/>
    </row>
    <row r="4" spans="1:18" ht="19" thickBot="1" x14ac:dyDescent="0.4">
      <c r="A4" s="155" t="s">
        <v>10810</v>
      </c>
      <c r="B4" s="156"/>
      <c r="C4" s="156"/>
      <c r="D4" s="156"/>
      <c r="E4" s="156"/>
      <c r="F4" s="156"/>
      <c r="G4" s="157"/>
    </row>
    <row r="5" spans="1:18" ht="19" thickBot="1" x14ac:dyDescent="0.5">
      <c r="A5" s="1"/>
      <c r="B5" s="1"/>
      <c r="C5" s="1"/>
      <c r="D5" s="1"/>
      <c r="E5" s="1"/>
      <c r="F5" s="1"/>
      <c r="G5" s="2"/>
    </row>
    <row r="6" spans="1:18" ht="19" thickBot="1" x14ac:dyDescent="0.4">
      <c r="A6" s="160" t="s">
        <v>16081</v>
      </c>
      <c r="B6" s="161"/>
      <c r="C6" s="161"/>
      <c r="D6" s="161"/>
      <c r="E6" s="161"/>
      <c r="F6" s="161"/>
      <c r="G6" s="162"/>
    </row>
    <row r="7" spans="1:18" ht="19" thickBot="1" x14ac:dyDescent="0.5">
      <c r="A7" s="112"/>
      <c r="B7" s="112"/>
      <c r="C7" s="112"/>
      <c r="D7" s="112"/>
      <c r="E7" s="112"/>
      <c r="F7" s="112"/>
      <c r="G7" s="2"/>
    </row>
    <row r="8" spans="1:18" x14ac:dyDescent="0.35">
      <c r="A8" s="139" t="s">
        <v>0</v>
      </c>
      <c r="B8" s="139" t="s">
        <v>3</v>
      </c>
      <c r="C8" s="139" t="s">
        <v>4</v>
      </c>
      <c r="D8" s="139" t="s">
        <v>68</v>
      </c>
      <c r="E8" s="139" t="s">
        <v>69</v>
      </c>
      <c r="F8" s="139" t="s">
        <v>70</v>
      </c>
      <c r="G8" s="139" t="s">
        <v>1</v>
      </c>
      <c r="I8" s="167" t="s">
        <v>16082</v>
      </c>
      <c r="J8" s="168"/>
      <c r="K8" s="168"/>
      <c r="L8" s="168"/>
      <c r="M8" s="168"/>
      <c r="N8" s="168"/>
      <c r="O8" s="168"/>
      <c r="P8" s="168"/>
      <c r="Q8" s="168"/>
      <c r="R8" s="168"/>
    </row>
    <row r="9" spans="1:18" x14ac:dyDescent="0.35">
      <c r="A9" s="125" t="s">
        <v>16145</v>
      </c>
      <c r="B9" s="140"/>
      <c r="C9" s="140" t="s">
        <v>16152</v>
      </c>
      <c r="D9" s="141"/>
      <c r="E9" s="142"/>
      <c r="F9" s="142"/>
      <c r="G9" s="129">
        <f>--30094625.03</f>
        <v>30094625.030000001</v>
      </c>
      <c r="I9" s="111" t="s">
        <v>16083</v>
      </c>
    </row>
    <row r="10" spans="1:18" x14ac:dyDescent="0.35">
      <c r="A10" s="125" t="s">
        <v>16144</v>
      </c>
      <c r="B10" s="140"/>
      <c r="C10" s="140" t="s">
        <v>16151</v>
      </c>
      <c r="D10" s="141"/>
      <c r="E10" s="142"/>
      <c r="F10" s="142"/>
      <c r="G10" s="129">
        <f>--494021362.75</f>
        <v>494021362.75</v>
      </c>
      <c r="I10" s="111" t="s">
        <v>16083</v>
      </c>
    </row>
    <row r="11" spans="1:18" x14ac:dyDescent="0.35">
      <c r="A11" s="125" t="s">
        <v>16143</v>
      </c>
      <c r="B11" s="140"/>
      <c r="C11" s="140" t="s">
        <v>16150</v>
      </c>
      <c r="D11" s="141"/>
      <c r="E11" s="142"/>
      <c r="F11" s="142"/>
      <c r="G11" s="129">
        <f>--19623288</f>
        <v>19623288</v>
      </c>
      <c r="I11" s="111" t="s">
        <v>16083</v>
      </c>
    </row>
    <row r="12" spans="1:18" x14ac:dyDescent="0.35">
      <c r="A12" s="125" t="s">
        <v>16143</v>
      </c>
      <c r="B12" s="140"/>
      <c r="C12" s="140" t="s">
        <v>16149</v>
      </c>
      <c r="D12" s="141"/>
      <c r="E12" s="142"/>
      <c r="F12" s="142"/>
      <c r="G12" s="129">
        <f>--587000</f>
        <v>587000</v>
      </c>
      <c r="I12" s="111" t="s">
        <v>16083</v>
      </c>
    </row>
    <row r="13" spans="1:18" x14ac:dyDescent="0.35">
      <c r="A13" s="125" t="s">
        <v>16143</v>
      </c>
      <c r="B13" s="140"/>
      <c r="C13" s="140" t="s">
        <v>16148</v>
      </c>
      <c r="D13" s="141"/>
      <c r="E13" s="142"/>
      <c r="F13" s="142"/>
      <c r="G13" s="129">
        <f>--12164928</f>
        <v>12164928</v>
      </c>
      <c r="I13" s="111" t="s">
        <v>16083</v>
      </c>
    </row>
    <row r="14" spans="1:18" x14ac:dyDescent="0.35">
      <c r="A14" s="125" t="s">
        <v>16143</v>
      </c>
      <c r="B14" s="140"/>
      <c r="C14" s="140" t="s">
        <v>16147</v>
      </c>
      <c r="D14" s="141"/>
      <c r="E14" s="142"/>
      <c r="F14" s="142"/>
      <c r="G14" s="129">
        <f>--1221279</f>
        <v>1221279</v>
      </c>
      <c r="I14" s="111" t="s">
        <v>16083</v>
      </c>
    </row>
    <row r="15" spans="1:18" x14ac:dyDescent="0.35">
      <c r="A15" s="125" t="s">
        <v>16143</v>
      </c>
      <c r="B15" s="140"/>
      <c r="C15" s="140" t="s">
        <v>16146</v>
      </c>
      <c r="D15" s="141"/>
      <c r="E15" s="142"/>
      <c r="F15" s="142"/>
      <c r="G15" s="129">
        <f>--70707397</f>
        <v>70707397</v>
      </c>
      <c r="I15" s="111" t="s">
        <v>16083</v>
      </c>
    </row>
    <row r="16" spans="1:18" x14ac:dyDescent="0.35">
      <c r="A16" s="125" t="s">
        <v>16084</v>
      </c>
      <c r="B16" s="140" t="s">
        <v>16085</v>
      </c>
      <c r="C16" s="140" t="s">
        <v>16086</v>
      </c>
      <c r="D16" s="141" t="s">
        <v>16087</v>
      </c>
      <c r="E16" s="142">
        <v>43616</v>
      </c>
      <c r="F16" s="142">
        <v>43677</v>
      </c>
      <c r="G16" s="129">
        <v>1599279193</v>
      </c>
    </row>
    <row r="17" spans="1:7" x14ac:dyDescent="0.35">
      <c r="A17" s="125" t="s">
        <v>16084</v>
      </c>
      <c r="B17" s="140" t="s">
        <v>16085</v>
      </c>
      <c r="C17" s="140" t="s">
        <v>16086</v>
      </c>
      <c r="D17" s="141" t="s">
        <v>16088</v>
      </c>
      <c r="E17" s="142">
        <v>43629</v>
      </c>
      <c r="F17" s="142">
        <v>43677</v>
      </c>
      <c r="G17" s="129">
        <v>700000000</v>
      </c>
    </row>
    <row r="18" spans="1:7" x14ac:dyDescent="0.35">
      <c r="A18" s="125" t="s">
        <v>16084</v>
      </c>
      <c r="B18" s="140" t="s">
        <v>16085</v>
      </c>
      <c r="C18" s="140" t="s">
        <v>16086</v>
      </c>
      <c r="D18" s="141" t="s">
        <v>16089</v>
      </c>
      <c r="E18" s="142">
        <v>43629</v>
      </c>
      <c r="F18" s="142">
        <v>43677</v>
      </c>
      <c r="G18" s="129">
        <v>13373900</v>
      </c>
    </row>
    <row r="19" spans="1:7" x14ac:dyDescent="0.35">
      <c r="A19" s="125" t="s">
        <v>16084</v>
      </c>
      <c r="B19" s="140" t="s">
        <v>16085</v>
      </c>
      <c r="C19" s="140" t="s">
        <v>16086</v>
      </c>
      <c r="D19" s="141" t="s">
        <v>16090</v>
      </c>
      <c r="E19" s="142">
        <v>43634</v>
      </c>
      <c r="F19" s="142">
        <v>43677</v>
      </c>
      <c r="G19" s="129">
        <v>44363700</v>
      </c>
    </row>
    <row r="20" spans="1:7" x14ac:dyDescent="0.35">
      <c r="A20" s="125" t="s">
        <v>16084</v>
      </c>
      <c r="B20" s="140" t="s">
        <v>16085</v>
      </c>
      <c r="C20" s="140" t="s">
        <v>16086</v>
      </c>
      <c r="D20" s="141" t="s">
        <v>16091</v>
      </c>
      <c r="E20" s="142">
        <v>43641</v>
      </c>
      <c r="F20" s="142">
        <v>43677</v>
      </c>
      <c r="G20" s="129">
        <v>900000000</v>
      </c>
    </row>
    <row r="21" spans="1:7" x14ac:dyDescent="0.35">
      <c r="A21" s="125" t="s">
        <v>16084</v>
      </c>
      <c r="B21" s="140" t="s">
        <v>16085</v>
      </c>
      <c r="C21" s="140" t="s">
        <v>16086</v>
      </c>
      <c r="D21" s="141" t="s">
        <v>16092</v>
      </c>
      <c r="E21" s="142">
        <v>43655</v>
      </c>
      <c r="F21" s="142">
        <v>43677</v>
      </c>
      <c r="G21" s="129">
        <v>69010200</v>
      </c>
    </row>
    <row r="22" spans="1:7" x14ac:dyDescent="0.35">
      <c r="A22" s="125" t="s">
        <v>16084</v>
      </c>
      <c r="B22" s="140" t="s">
        <v>16085</v>
      </c>
      <c r="C22" s="140" t="s">
        <v>16086</v>
      </c>
      <c r="D22" s="141" t="s">
        <v>16093</v>
      </c>
      <c r="E22" s="142">
        <v>43672</v>
      </c>
      <c r="F22" s="142">
        <v>43677</v>
      </c>
      <c r="G22" s="129">
        <v>1000000000</v>
      </c>
    </row>
    <row r="23" spans="1:7" x14ac:dyDescent="0.35">
      <c r="A23" s="125" t="s">
        <v>16084</v>
      </c>
      <c r="B23" s="140" t="s">
        <v>16085</v>
      </c>
      <c r="C23" s="140" t="s">
        <v>16086</v>
      </c>
      <c r="D23" s="141" t="s">
        <v>16094</v>
      </c>
      <c r="E23" s="142">
        <v>43672</v>
      </c>
      <c r="F23" s="142">
        <v>43677</v>
      </c>
      <c r="G23" s="129">
        <v>1100000000</v>
      </c>
    </row>
    <row r="24" spans="1:7" x14ac:dyDescent="0.35">
      <c r="A24" s="125" t="s">
        <v>16084</v>
      </c>
      <c r="B24" s="140" t="s">
        <v>16085</v>
      </c>
      <c r="C24" s="140" t="s">
        <v>16086</v>
      </c>
      <c r="D24" s="141" t="s">
        <v>16095</v>
      </c>
      <c r="E24" s="142">
        <v>43672</v>
      </c>
      <c r="F24" s="142">
        <v>43677</v>
      </c>
      <c r="G24" s="129">
        <v>75911220</v>
      </c>
    </row>
    <row r="25" spans="1:7" x14ac:dyDescent="0.35">
      <c r="A25" s="125" t="s">
        <v>16096</v>
      </c>
      <c r="B25" s="140" t="s">
        <v>16097</v>
      </c>
      <c r="C25" s="140" t="s">
        <v>16098</v>
      </c>
      <c r="D25" s="141" t="s">
        <v>16099</v>
      </c>
      <c r="E25" s="142">
        <v>44104</v>
      </c>
      <c r="F25" s="142">
        <v>44134</v>
      </c>
      <c r="G25" s="129">
        <v>63050</v>
      </c>
    </row>
    <row r="26" spans="1:7" x14ac:dyDescent="0.35">
      <c r="A26" s="125" t="s">
        <v>16096</v>
      </c>
      <c r="B26" s="140" t="s">
        <v>16097</v>
      </c>
      <c r="C26" s="140" t="s">
        <v>16098</v>
      </c>
      <c r="D26" s="141" t="s">
        <v>16100</v>
      </c>
      <c r="E26" s="142">
        <v>44104</v>
      </c>
      <c r="F26" s="142">
        <v>44134</v>
      </c>
      <c r="G26" s="129">
        <v>94850</v>
      </c>
    </row>
    <row r="27" spans="1:7" x14ac:dyDescent="0.35">
      <c r="A27" s="125" t="s">
        <v>16096</v>
      </c>
      <c r="B27" s="140" t="s">
        <v>16097</v>
      </c>
      <c r="C27" s="140" t="s">
        <v>16098</v>
      </c>
      <c r="D27" s="141" t="s">
        <v>16101</v>
      </c>
      <c r="E27" s="142">
        <v>44104</v>
      </c>
      <c r="F27" s="142">
        <v>44134</v>
      </c>
      <c r="G27" s="129">
        <v>163824.20000000001</v>
      </c>
    </row>
    <row r="28" spans="1:7" x14ac:dyDescent="0.35">
      <c r="A28" s="125" t="s">
        <v>16096</v>
      </c>
      <c r="B28" s="140" t="s">
        <v>16097</v>
      </c>
      <c r="C28" s="140" t="s">
        <v>16098</v>
      </c>
      <c r="D28" s="141" t="s">
        <v>16102</v>
      </c>
      <c r="E28" s="142">
        <v>44104</v>
      </c>
      <c r="F28" s="142">
        <v>44134</v>
      </c>
      <c r="G28" s="129">
        <v>23149.200000000001</v>
      </c>
    </row>
    <row r="29" spans="1:7" x14ac:dyDescent="0.35">
      <c r="A29" s="125" t="s">
        <v>16096</v>
      </c>
      <c r="B29" s="140" t="s">
        <v>16097</v>
      </c>
      <c r="C29" s="140" t="s">
        <v>16098</v>
      </c>
      <c r="D29" s="141" t="s">
        <v>16103</v>
      </c>
      <c r="E29" s="142">
        <v>44104</v>
      </c>
      <c r="F29" s="142">
        <v>44134</v>
      </c>
      <c r="G29" s="129">
        <v>76949.2</v>
      </c>
    </row>
    <row r="30" spans="1:7" x14ac:dyDescent="0.35">
      <c r="A30" s="125" t="s">
        <v>16096</v>
      </c>
      <c r="B30" s="140" t="s">
        <v>16097</v>
      </c>
      <c r="C30" s="140" t="s">
        <v>16098</v>
      </c>
      <c r="D30" s="141" t="s">
        <v>16104</v>
      </c>
      <c r="E30" s="142">
        <v>44104</v>
      </c>
      <c r="F30" s="142">
        <v>44134</v>
      </c>
      <c r="G30" s="129">
        <v>48149</v>
      </c>
    </row>
    <row r="31" spans="1:7" x14ac:dyDescent="0.35">
      <c r="A31" s="125" t="s">
        <v>16096</v>
      </c>
      <c r="B31" s="140" t="s">
        <v>16097</v>
      </c>
      <c r="C31" s="140" t="s">
        <v>16098</v>
      </c>
      <c r="D31" s="141" t="s">
        <v>16105</v>
      </c>
      <c r="E31" s="142">
        <v>44135</v>
      </c>
      <c r="F31" s="142">
        <v>44165</v>
      </c>
      <c r="G31" s="129">
        <v>346</v>
      </c>
    </row>
    <row r="32" spans="1:7" x14ac:dyDescent="0.35">
      <c r="A32" s="125" t="s">
        <v>16096</v>
      </c>
      <c r="B32" s="140" t="s">
        <v>16097</v>
      </c>
      <c r="C32" s="140" t="s">
        <v>16098</v>
      </c>
      <c r="D32" s="141" t="s">
        <v>16106</v>
      </c>
      <c r="E32" s="142">
        <v>44135</v>
      </c>
      <c r="F32" s="142">
        <v>44165</v>
      </c>
      <c r="G32" s="129">
        <v>33149.199999999997</v>
      </c>
    </row>
    <row r="33" spans="1:7" x14ac:dyDescent="0.35">
      <c r="A33" s="125" t="s">
        <v>16096</v>
      </c>
      <c r="B33" s="140" t="s">
        <v>16097</v>
      </c>
      <c r="C33" s="140" t="s">
        <v>16098</v>
      </c>
      <c r="D33" s="141" t="s">
        <v>16107</v>
      </c>
      <c r="E33" s="142">
        <v>44135</v>
      </c>
      <c r="F33" s="142">
        <v>44165</v>
      </c>
      <c r="G33" s="129">
        <v>54849.2</v>
      </c>
    </row>
    <row r="34" spans="1:7" x14ac:dyDescent="0.35">
      <c r="A34" s="125" t="s">
        <v>16096</v>
      </c>
      <c r="B34" s="140" t="s">
        <v>16097</v>
      </c>
      <c r="C34" s="140" t="s">
        <v>16098</v>
      </c>
      <c r="D34" s="141" t="s">
        <v>16108</v>
      </c>
      <c r="E34" s="142">
        <v>44165</v>
      </c>
      <c r="F34" s="142">
        <v>44196</v>
      </c>
      <c r="G34" s="129">
        <v>119000</v>
      </c>
    </row>
    <row r="35" spans="1:7" x14ac:dyDescent="0.35">
      <c r="A35" s="125" t="s">
        <v>16096</v>
      </c>
      <c r="B35" s="140" t="s">
        <v>16097</v>
      </c>
      <c r="C35" s="140" t="s">
        <v>16098</v>
      </c>
      <c r="D35" s="141" t="s">
        <v>16109</v>
      </c>
      <c r="E35" s="142">
        <v>44165</v>
      </c>
      <c r="F35" s="142">
        <v>44196</v>
      </c>
      <c r="G35" s="129">
        <v>234749.2</v>
      </c>
    </row>
    <row r="36" spans="1:7" x14ac:dyDescent="0.35">
      <c r="A36" s="125" t="s">
        <v>16096</v>
      </c>
      <c r="B36" s="140" t="s">
        <v>16097</v>
      </c>
      <c r="C36" s="140" t="s">
        <v>16098</v>
      </c>
      <c r="D36" s="141" t="s">
        <v>16110</v>
      </c>
      <c r="E36" s="142">
        <v>44165</v>
      </c>
      <c r="F36" s="142">
        <v>44196</v>
      </c>
      <c r="G36" s="129">
        <v>234749.2</v>
      </c>
    </row>
    <row r="37" spans="1:7" x14ac:dyDescent="0.35">
      <c r="A37" s="125" t="s">
        <v>16096</v>
      </c>
      <c r="B37" s="140" t="s">
        <v>16097</v>
      </c>
      <c r="C37" s="140" t="s">
        <v>16098</v>
      </c>
      <c r="D37" s="141" t="s">
        <v>16111</v>
      </c>
      <c r="E37" s="142">
        <v>44165</v>
      </c>
      <c r="F37" s="142">
        <v>44196</v>
      </c>
      <c r="G37" s="129">
        <v>48149.2</v>
      </c>
    </row>
    <row r="38" spans="1:7" x14ac:dyDescent="0.35">
      <c r="A38" s="125" t="s">
        <v>16096</v>
      </c>
      <c r="B38" s="140" t="s">
        <v>16097</v>
      </c>
      <c r="C38" s="140" t="s">
        <v>16098</v>
      </c>
      <c r="D38" s="141" t="s">
        <v>16112</v>
      </c>
      <c r="E38" s="142">
        <v>44165</v>
      </c>
      <c r="F38" s="142">
        <v>44196</v>
      </c>
      <c r="G38" s="129">
        <v>93249.2</v>
      </c>
    </row>
    <row r="39" spans="1:7" x14ac:dyDescent="0.35">
      <c r="A39" s="125" t="s">
        <v>16096</v>
      </c>
      <c r="B39" s="140" t="s">
        <v>16097</v>
      </c>
      <c r="C39" s="140" t="s">
        <v>16098</v>
      </c>
      <c r="D39" s="141" t="s">
        <v>16113</v>
      </c>
      <c r="E39" s="142">
        <v>44165</v>
      </c>
      <c r="F39" s="142">
        <v>44196</v>
      </c>
      <c r="G39" s="129">
        <v>78917.2</v>
      </c>
    </row>
    <row r="40" spans="1:7" x14ac:dyDescent="0.35">
      <c r="A40" s="125" t="s">
        <v>16096</v>
      </c>
      <c r="B40" s="140" t="s">
        <v>16097</v>
      </c>
      <c r="C40" s="140" t="s">
        <v>16098</v>
      </c>
      <c r="D40" s="141" t="s">
        <v>16114</v>
      </c>
      <c r="E40" s="142">
        <v>44196</v>
      </c>
      <c r="F40" s="142">
        <v>44226</v>
      </c>
      <c r="G40" s="129">
        <v>53149.2</v>
      </c>
    </row>
    <row r="41" spans="1:7" x14ac:dyDescent="0.35">
      <c r="A41" s="125" t="s">
        <v>16096</v>
      </c>
      <c r="B41" s="140" t="s">
        <v>16097</v>
      </c>
      <c r="C41" s="140" t="s">
        <v>16098</v>
      </c>
      <c r="D41" s="141" t="s">
        <v>16115</v>
      </c>
      <c r="E41" s="142">
        <v>44196</v>
      </c>
      <c r="F41" s="142">
        <v>44226</v>
      </c>
      <c r="G41" s="129">
        <v>799505</v>
      </c>
    </row>
    <row r="42" spans="1:7" x14ac:dyDescent="0.35">
      <c r="A42" s="125" t="s">
        <v>16096</v>
      </c>
      <c r="B42" s="140" t="s">
        <v>219</v>
      </c>
      <c r="C42" s="140" t="s">
        <v>220</v>
      </c>
      <c r="D42" s="141" t="s">
        <v>16116</v>
      </c>
      <c r="E42" s="142">
        <v>44074</v>
      </c>
      <c r="F42" s="142">
        <v>44104</v>
      </c>
      <c r="G42" s="129">
        <v>42506</v>
      </c>
    </row>
    <row r="43" spans="1:7" x14ac:dyDescent="0.35">
      <c r="A43" s="125" t="s">
        <v>16096</v>
      </c>
      <c r="B43" s="140" t="s">
        <v>219</v>
      </c>
      <c r="C43" s="140" t="s">
        <v>220</v>
      </c>
      <c r="D43" s="141" t="s">
        <v>16117</v>
      </c>
      <c r="E43" s="142">
        <v>44104</v>
      </c>
      <c r="F43" s="142">
        <v>44134</v>
      </c>
      <c r="G43" s="129">
        <v>82256</v>
      </c>
    </row>
    <row r="44" spans="1:7" x14ac:dyDescent="0.35">
      <c r="A44" s="125" t="s">
        <v>16096</v>
      </c>
      <c r="B44" s="140" t="s">
        <v>219</v>
      </c>
      <c r="C44" s="140" t="s">
        <v>220</v>
      </c>
      <c r="D44" s="141" t="s">
        <v>16118</v>
      </c>
      <c r="E44" s="142">
        <v>44135</v>
      </c>
      <c r="F44" s="142">
        <v>44165</v>
      </c>
      <c r="G44" s="129">
        <v>166000</v>
      </c>
    </row>
    <row r="45" spans="1:7" x14ac:dyDescent="0.35">
      <c r="A45" s="125" t="s">
        <v>16096</v>
      </c>
      <c r="B45" s="140" t="s">
        <v>219</v>
      </c>
      <c r="C45" s="140" t="s">
        <v>220</v>
      </c>
      <c r="D45" s="141" t="s">
        <v>16119</v>
      </c>
      <c r="E45" s="142">
        <v>44135</v>
      </c>
      <c r="F45" s="142">
        <v>44165</v>
      </c>
      <c r="G45" s="129">
        <v>158600</v>
      </c>
    </row>
    <row r="46" spans="1:7" x14ac:dyDescent="0.35">
      <c r="A46" s="125" t="s">
        <v>16096</v>
      </c>
      <c r="B46" s="140" t="s">
        <v>219</v>
      </c>
      <c r="C46" s="140" t="s">
        <v>220</v>
      </c>
      <c r="D46" s="141" t="s">
        <v>16120</v>
      </c>
      <c r="E46" s="142">
        <v>44165</v>
      </c>
      <c r="F46" s="142">
        <v>44196</v>
      </c>
      <c r="G46" s="129">
        <v>65250</v>
      </c>
    </row>
    <row r="47" spans="1:7" x14ac:dyDescent="0.35">
      <c r="A47" s="125" t="s">
        <v>16096</v>
      </c>
      <c r="B47" s="140" t="s">
        <v>219</v>
      </c>
      <c r="C47" s="140" t="s">
        <v>220</v>
      </c>
      <c r="D47" s="141" t="s">
        <v>16121</v>
      </c>
      <c r="E47" s="142">
        <v>44165</v>
      </c>
      <c r="F47" s="142">
        <v>44196</v>
      </c>
      <c r="G47" s="129">
        <v>91900</v>
      </c>
    </row>
    <row r="48" spans="1:7" x14ac:dyDescent="0.35">
      <c r="A48" s="125" t="s">
        <v>16096</v>
      </c>
      <c r="B48" s="140" t="s">
        <v>219</v>
      </c>
      <c r="C48" s="140" t="s">
        <v>220</v>
      </c>
      <c r="D48" s="141" t="s">
        <v>16122</v>
      </c>
      <c r="E48" s="142">
        <v>44165</v>
      </c>
      <c r="F48" s="142">
        <v>44196</v>
      </c>
      <c r="G48" s="129">
        <v>91800</v>
      </c>
    </row>
    <row r="49" spans="1:7" x14ac:dyDescent="0.35">
      <c r="A49" s="125" t="s">
        <v>16096</v>
      </c>
      <c r="B49" s="140" t="s">
        <v>219</v>
      </c>
      <c r="C49" s="140" t="s">
        <v>220</v>
      </c>
      <c r="D49" s="141" t="s">
        <v>16123</v>
      </c>
      <c r="E49" s="142">
        <v>44165</v>
      </c>
      <c r="F49" s="142">
        <v>44196</v>
      </c>
      <c r="G49" s="129">
        <v>91650</v>
      </c>
    </row>
    <row r="50" spans="1:7" x14ac:dyDescent="0.35">
      <c r="A50" s="125" t="s">
        <v>16096</v>
      </c>
      <c r="B50" s="140" t="s">
        <v>219</v>
      </c>
      <c r="C50" s="140" t="s">
        <v>220</v>
      </c>
      <c r="D50" s="141" t="s">
        <v>16124</v>
      </c>
      <c r="E50" s="142">
        <v>44165</v>
      </c>
      <c r="F50" s="142">
        <v>44196</v>
      </c>
      <c r="G50" s="129">
        <v>91650</v>
      </c>
    </row>
    <row r="51" spans="1:7" x14ac:dyDescent="0.35">
      <c r="A51" s="125" t="s">
        <v>16096</v>
      </c>
      <c r="B51" s="140" t="s">
        <v>219</v>
      </c>
      <c r="C51" s="140" t="s">
        <v>220</v>
      </c>
      <c r="D51" s="141" t="s">
        <v>16125</v>
      </c>
      <c r="E51" s="142">
        <v>44165</v>
      </c>
      <c r="F51" s="142">
        <v>44196</v>
      </c>
      <c r="G51" s="129">
        <v>157600</v>
      </c>
    </row>
    <row r="52" spans="1:7" x14ac:dyDescent="0.35">
      <c r="A52" s="125" t="s">
        <v>16096</v>
      </c>
      <c r="B52" s="140" t="s">
        <v>219</v>
      </c>
      <c r="C52" s="140" t="s">
        <v>220</v>
      </c>
      <c r="D52" s="141" t="s">
        <v>16126</v>
      </c>
      <c r="E52" s="142">
        <v>44165</v>
      </c>
      <c r="F52" s="142">
        <v>44196</v>
      </c>
      <c r="G52" s="129">
        <v>156950</v>
      </c>
    </row>
    <row r="53" spans="1:7" x14ac:dyDescent="0.35">
      <c r="A53" s="125" t="s">
        <v>16096</v>
      </c>
      <c r="B53" s="140" t="s">
        <v>219</v>
      </c>
      <c r="C53" s="140" t="s">
        <v>220</v>
      </c>
      <c r="D53" s="141" t="s">
        <v>16127</v>
      </c>
      <c r="E53" s="142">
        <v>44165</v>
      </c>
      <c r="F53" s="142">
        <v>44196</v>
      </c>
      <c r="G53" s="129">
        <v>156950</v>
      </c>
    </row>
    <row r="54" spans="1:7" x14ac:dyDescent="0.35">
      <c r="A54" s="125" t="s">
        <v>16096</v>
      </c>
      <c r="B54" s="140" t="s">
        <v>219</v>
      </c>
      <c r="C54" s="140" t="s">
        <v>220</v>
      </c>
      <c r="D54" s="141" t="s">
        <v>16128</v>
      </c>
      <c r="E54" s="142">
        <v>44196</v>
      </c>
      <c r="F54" s="142">
        <v>44226</v>
      </c>
      <c r="G54" s="129">
        <v>5000</v>
      </c>
    </row>
    <row r="55" spans="1:7" x14ac:dyDescent="0.35">
      <c r="A55" s="125" t="s">
        <v>16096</v>
      </c>
      <c r="B55" s="140" t="s">
        <v>219</v>
      </c>
      <c r="C55" s="140" t="s">
        <v>220</v>
      </c>
      <c r="D55" s="141" t="s">
        <v>16129</v>
      </c>
      <c r="E55" s="142">
        <v>44196</v>
      </c>
      <c r="F55" s="142">
        <v>44226</v>
      </c>
      <c r="G55" s="129">
        <v>114800</v>
      </c>
    </row>
    <row r="56" spans="1:7" x14ac:dyDescent="0.35">
      <c r="A56" s="125" t="s">
        <v>16096</v>
      </c>
      <c r="B56" s="140" t="s">
        <v>219</v>
      </c>
      <c r="C56" s="140" t="s">
        <v>220</v>
      </c>
      <c r="D56" s="141" t="s">
        <v>16130</v>
      </c>
      <c r="E56" s="142">
        <v>44255</v>
      </c>
      <c r="F56" s="142">
        <v>44286</v>
      </c>
      <c r="G56" s="129">
        <v>650000</v>
      </c>
    </row>
    <row r="57" spans="1:7" x14ac:dyDescent="0.35">
      <c r="A57" s="125" t="s">
        <v>16096</v>
      </c>
      <c r="B57" s="140" t="s">
        <v>219</v>
      </c>
      <c r="C57" s="140" t="s">
        <v>220</v>
      </c>
      <c r="D57" s="141" t="s">
        <v>16131</v>
      </c>
      <c r="E57" s="142">
        <v>44255</v>
      </c>
      <c r="F57" s="142">
        <v>44286</v>
      </c>
      <c r="G57" s="129">
        <v>84491</v>
      </c>
    </row>
    <row r="58" spans="1:7" x14ac:dyDescent="0.35">
      <c r="A58" s="125" t="s">
        <v>16096</v>
      </c>
      <c r="B58" s="140" t="s">
        <v>219</v>
      </c>
      <c r="C58" s="140" t="s">
        <v>220</v>
      </c>
      <c r="D58" s="141" t="s">
        <v>16132</v>
      </c>
      <c r="E58" s="142">
        <v>44377</v>
      </c>
      <c r="F58" s="142">
        <v>44378</v>
      </c>
      <c r="G58" s="129">
        <v>118600</v>
      </c>
    </row>
    <row r="59" spans="1:7" x14ac:dyDescent="0.35">
      <c r="A59" s="143" t="s">
        <v>16096</v>
      </c>
      <c r="B59" s="144" t="s">
        <v>219</v>
      </c>
      <c r="C59" s="144" t="s">
        <v>220</v>
      </c>
      <c r="D59" s="145" t="s">
        <v>16133</v>
      </c>
      <c r="E59" s="146">
        <v>44377</v>
      </c>
      <c r="F59" s="146">
        <v>44378</v>
      </c>
      <c r="G59" s="129">
        <v>114891</v>
      </c>
    </row>
    <row r="60" spans="1:7" ht="15" thickBot="1" x14ac:dyDescent="0.4">
      <c r="A60" s="135" t="s">
        <v>16134</v>
      </c>
      <c r="B60" s="135" t="s">
        <v>16135</v>
      </c>
      <c r="C60" s="135" t="s">
        <v>16136</v>
      </c>
      <c r="D60" s="136" t="s">
        <v>10903</v>
      </c>
      <c r="E60" s="137">
        <v>44408</v>
      </c>
      <c r="F60" s="137">
        <v>44408</v>
      </c>
      <c r="G60" s="138">
        <v>68000</v>
      </c>
    </row>
    <row r="61" spans="1:7" ht="16" thickBot="1" x14ac:dyDescent="0.4">
      <c r="A61" s="158" t="s">
        <v>16137</v>
      </c>
      <c r="B61" s="163"/>
      <c r="C61" s="163"/>
      <c r="D61" s="163"/>
      <c r="E61" s="163"/>
      <c r="F61" s="159"/>
      <c r="G61" s="7">
        <f>SUM(G9:G60)</f>
        <v>6135086770.9799976</v>
      </c>
    </row>
    <row r="63" spans="1:7" x14ac:dyDescent="0.35">
      <c r="G63" s="11"/>
    </row>
    <row r="64" spans="1:7" x14ac:dyDescent="0.35">
      <c r="G64" s="147"/>
    </row>
  </sheetData>
  <mergeCells count="5">
    <mergeCell ref="A2:G2"/>
    <mergeCell ref="A4:G4"/>
    <mergeCell ref="A6:G6"/>
    <mergeCell ref="I8:R8"/>
    <mergeCell ref="A61:F61"/>
  </mergeCells>
  <printOptions horizontalCentered="1" verticalCentered="1"/>
  <pageMargins left="0.11811023622047245" right="0.11811023622047245" top="0" bottom="0.15748031496062992" header="0.31496062992125984" footer="0.31496062992125984"/>
  <pageSetup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3"/>
  <sheetViews>
    <sheetView workbookViewId="0">
      <selection activeCell="F8" sqref="F8"/>
    </sheetView>
  </sheetViews>
  <sheetFormatPr baseColWidth="10" defaultColWidth="11.453125" defaultRowHeight="14.5" x14ac:dyDescent="0.35"/>
  <cols>
    <col min="1" max="1" width="42.81640625" style="111" bestFit="1" customWidth="1"/>
    <col min="2" max="2" width="11.26953125" style="111" bestFit="1" customWidth="1"/>
    <col min="3" max="3" width="57.54296875" style="111" bestFit="1" customWidth="1"/>
    <col min="4" max="4" width="16.81640625" style="111" bestFit="1" customWidth="1"/>
    <col min="5" max="16384" width="11.453125" style="111"/>
  </cols>
  <sheetData>
    <row r="1" spans="1:12" ht="19" thickBot="1" x14ac:dyDescent="0.5">
      <c r="A1" s="1"/>
      <c r="B1" s="1"/>
      <c r="C1" s="1"/>
      <c r="D1" s="2"/>
    </row>
    <row r="2" spans="1:12" ht="19" thickBot="1" x14ac:dyDescent="0.4">
      <c r="A2" s="155" t="s">
        <v>2</v>
      </c>
      <c r="B2" s="156"/>
      <c r="C2" s="156"/>
      <c r="D2" s="157"/>
    </row>
    <row r="3" spans="1:12" ht="19" thickBot="1" x14ac:dyDescent="0.5">
      <c r="A3" s="3"/>
      <c r="B3" s="3"/>
      <c r="C3" s="3"/>
      <c r="D3" s="2"/>
    </row>
    <row r="4" spans="1:12" ht="19" thickBot="1" x14ac:dyDescent="0.4">
      <c r="A4" s="155" t="s">
        <v>10810</v>
      </c>
      <c r="B4" s="156"/>
      <c r="C4" s="156"/>
      <c r="D4" s="157"/>
    </row>
    <row r="5" spans="1:12" ht="19" thickBot="1" x14ac:dyDescent="0.5">
      <c r="A5" s="1"/>
      <c r="B5" s="1"/>
      <c r="C5" s="1"/>
      <c r="D5" s="2"/>
    </row>
    <row r="6" spans="1:12" ht="19" thickBot="1" x14ac:dyDescent="0.4">
      <c r="A6" s="160" t="s">
        <v>16138</v>
      </c>
      <c r="B6" s="161"/>
      <c r="C6" s="161"/>
      <c r="D6" s="162"/>
    </row>
    <row r="7" spans="1:12" ht="19" thickBot="1" x14ac:dyDescent="0.5">
      <c r="A7" s="112"/>
      <c r="B7" s="112"/>
      <c r="C7" s="112"/>
      <c r="D7" s="2"/>
    </row>
    <row r="8" spans="1:12" ht="16" thickBot="1" x14ac:dyDescent="0.4">
      <c r="A8" s="5" t="s">
        <v>0</v>
      </c>
      <c r="B8" s="5" t="s">
        <v>3</v>
      </c>
      <c r="C8" s="5" t="s">
        <v>4</v>
      </c>
      <c r="D8" s="6" t="s">
        <v>1</v>
      </c>
    </row>
    <row r="9" spans="1:12" ht="16" thickBot="1" x14ac:dyDescent="0.4">
      <c r="A9" s="148" t="s">
        <v>16139</v>
      </c>
      <c r="B9" s="74">
        <v>800197268</v>
      </c>
      <c r="C9" s="74" t="s">
        <v>16140</v>
      </c>
      <c r="D9" s="4">
        <f>-'[2]B. Comp Sept 2 2021'!$F$724</f>
        <v>98291410.909999996</v>
      </c>
      <c r="G9" s="149"/>
      <c r="H9" s="149"/>
      <c r="I9" s="149"/>
      <c r="J9" s="149"/>
      <c r="K9" s="149"/>
      <c r="L9" s="149"/>
    </row>
    <row r="10" spans="1:12" ht="16" thickBot="1" x14ac:dyDescent="0.4">
      <c r="A10" s="110" t="s">
        <v>16141</v>
      </c>
      <c r="B10" s="110"/>
      <c r="C10" s="110"/>
      <c r="D10" s="7">
        <f>SUM(D9:D9)</f>
        <v>98291410.909999996</v>
      </c>
      <c r="G10" s="149"/>
      <c r="H10" s="149"/>
      <c r="I10" s="149"/>
      <c r="J10" s="149"/>
      <c r="K10" s="149"/>
      <c r="L10" s="149"/>
    </row>
    <row r="11" spans="1:12" x14ac:dyDescent="0.35">
      <c r="G11" s="149"/>
      <c r="H11" s="149"/>
      <c r="I11" s="149"/>
      <c r="J11" s="149"/>
      <c r="K11" s="149"/>
      <c r="L11" s="149"/>
    </row>
    <row r="12" spans="1:12" x14ac:dyDescent="0.35">
      <c r="D12" s="150"/>
      <c r="G12" s="151"/>
      <c r="H12" s="151"/>
      <c r="I12" s="151"/>
      <c r="J12" s="151"/>
      <c r="K12" s="151"/>
      <c r="L12" s="151"/>
    </row>
    <row r="13" spans="1:12" x14ac:dyDescent="0.35">
      <c r="D13" s="152"/>
    </row>
  </sheetData>
  <mergeCells count="3">
    <mergeCell ref="A2:D2"/>
    <mergeCell ref="A4:D4"/>
    <mergeCell ref="A6:D6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28"/>
  <sheetViews>
    <sheetView zoomScale="80" zoomScaleNormal="80" workbookViewId="0">
      <pane ySplit="6" topLeftCell="A13" activePane="bottomLeft" state="frozen"/>
      <selection activeCell="D9" sqref="D9"/>
      <selection pane="bottomLeft" activeCell="E15" sqref="E15"/>
    </sheetView>
  </sheetViews>
  <sheetFormatPr baseColWidth="10" defaultRowHeight="14.5" x14ac:dyDescent="0.35"/>
  <cols>
    <col min="1" max="1" width="46.453125" customWidth="1"/>
    <col min="2" max="2" width="72" customWidth="1"/>
    <col min="3" max="3" width="22" customWidth="1"/>
  </cols>
  <sheetData>
    <row r="1" spans="1:3" ht="19" thickBot="1" x14ac:dyDescent="0.5">
      <c r="A1" s="1"/>
      <c r="B1" s="1"/>
      <c r="C1" s="2"/>
    </row>
    <row r="2" spans="1:3" ht="19" thickBot="1" x14ac:dyDescent="0.4">
      <c r="A2" s="155" t="s">
        <v>2</v>
      </c>
      <c r="B2" s="156"/>
      <c r="C2" s="157"/>
    </row>
    <row r="3" spans="1:3" ht="19" thickBot="1" x14ac:dyDescent="0.5">
      <c r="A3" s="3"/>
      <c r="B3" s="3"/>
      <c r="C3" s="2"/>
    </row>
    <row r="4" spans="1:3" ht="19" thickBot="1" x14ac:dyDescent="0.4">
      <c r="A4" s="155" t="s">
        <v>246</v>
      </c>
      <c r="B4" s="156"/>
      <c r="C4" s="157"/>
    </row>
    <row r="5" spans="1:3" ht="19" thickBot="1" x14ac:dyDescent="0.5">
      <c r="A5" s="1"/>
      <c r="B5" s="1"/>
      <c r="C5" s="2"/>
    </row>
    <row r="6" spans="1:3" ht="19" thickBot="1" x14ac:dyDescent="0.4">
      <c r="A6" s="155" t="s">
        <v>222</v>
      </c>
      <c r="B6" s="156"/>
      <c r="C6" s="157"/>
    </row>
    <row r="7" spans="1:3" ht="19" thickBot="1" x14ac:dyDescent="0.5">
      <c r="A7" s="75"/>
      <c r="B7" s="75"/>
      <c r="C7" s="2"/>
    </row>
    <row r="8" spans="1:3" ht="16" thickBot="1" x14ac:dyDescent="0.4">
      <c r="A8" s="5" t="s">
        <v>0</v>
      </c>
      <c r="B8" s="5" t="s">
        <v>223</v>
      </c>
      <c r="C8" s="6" t="s">
        <v>1</v>
      </c>
    </row>
    <row r="9" spans="1:3" ht="15.5" x14ac:dyDescent="0.35">
      <c r="A9" s="76" t="s">
        <v>224</v>
      </c>
      <c r="B9" s="77" t="s">
        <v>225</v>
      </c>
      <c r="C9" s="78">
        <v>10730320.66</v>
      </c>
    </row>
    <row r="10" spans="1:3" ht="15.5" x14ac:dyDescent="0.35">
      <c r="A10" s="79" t="s">
        <v>225</v>
      </c>
      <c r="B10" s="80" t="s">
        <v>225</v>
      </c>
      <c r="C10" s="4">
        <v>570521973.61000001</v>
      </c>
    </row>
    <row r="11" spans="1:3" ht="15.5" x14ac:dyDescent="0.35">
      <c r="A11" s="79" t="s">
        <v>226</v>
      </c>
      <c r="B11" s="80" t="s">
        <v>225</v>
      </c>
      <c r="C11" s="4">
        <v>96472012.530000001</v>
      </c>
    </row>
    <row r="12" spans="1:3" ht="15.5" x14ac:dyDescent="0.35">
      <c r="A12" s="79" t="s">
        <v>247</v>
      </c>
      <c r="B12" s="80" t="s">
        <v>225</v>
      </c>
      <c r="C12" s="4">
        <v>2147197</v>
      </c>
    </row>
    <row r="13" spans="1:3" ht="15.5" x14ac:dyDescent="0.35">
      <c r="A13" s="79" t="s">
        <v>227</v>
      </c>
      <c r="B13" s="80" t="s">
        <v>228</v>
      </c>
      <c r="C13" s="4">
        <v>4442200</v>
      </c>
    </row>
    <row r="14" spans="1:3" ht="15.5" x14ac:dyDescent="0.35">
      <c r="A14" s="79" t="s">
        <v>228</v>
      </c>
      <c r="B14" s="80" t="s">
        <v>228</v>
      </c>
      <c r="C14" s="4">
        <v>47031579</v>
      </c>
    </row>
    <row r="15" spans="1:3" ht="15.5" x14ac:dyDescent="0.35">
      <c r="A15" s="79" t="s">
        <v>229</v>
      </c>
      <c r="B15" s="80" t="s">
        <v>230</v>
      </c>
      <c r="C15" s="4">
        <v>0.04</v>
      </c>
    </row>
    <row r="16" spans="1:3" ht="15.5" x14ac:dyDescent="0.35">
      <c r="A16" s="79" t="s">
        <v>231</v>
      </c>
      <c r="B16" s="80" t="s">
        <v>232</v>
      </c>
      <c r="C16" s="4">
        <v>42.19</v>
      </c>
    </row>
    <row r="17" spans="1:3" ht="15.5" x14ac:dyDescent="0.35">
      <c r="A17" s="79" t="s">
        <v>233</v>
      </c>
      <c r="B17" s="80" t="s">
        <v>234</v>
      </c>
      <c r="C17" s="4">
        <v>2895.87</v>
      </c>
    </row>
    <row r="18" spans="1:3" ht="15.5" x14ac:dyDescent="0.35">
      <c r="A18" s="79" t="s">
        <v>231</v>
      </c>
      <c r="B18" s="80">
        <v>20255724153</v>
      </c>
      <c r="C18" s="4">
        <v>158641.53</v>
      </c>
    </row>
    <row r="19" spans="1:3" ht="15.5" x14ac:dyDescent="0.35">
      <c r="A19" s="79" t="s">
        <v>235</v>
      </c>
      <c r="B19" s="80" t="s">
        <v>236</v>
      </c>
      <c r="C19" s="4">
        <v>473941</v>
      </c>
    </row>
    <row r="20" spans="1:3" ht="15.5" x14ac:dyDescent="0.35">
      <c r="A20" s="79" t="s">
        <v>237</v>
      </c>
      <c r="B20" s="80" t="s">
        <v>238</v>
      </c>
      <c r="C20" s="4">
        <v>729184.05</v>
      </c>
    </row>
    <row r="21" spans="1:3" ht="15.5" x14ac:dyDescent="0.35">
      <c r="A21" s="79" t="s">
        <v>239</v>
      </c>
      <c r="B21" s="80" t="s">
        <v>240</v>
      </c>
      <c r="C21" s="4">
        <v>579700.18000000005</v>
      </c>
    </row>
    <row r="22" spans="1:3" ht="15.5" x14ac:dyDescent="0.35">
      <c r="A22" s="79" t="s">
        <v>229</v>
      </c>
      <c r="B22" s="80" t="s">
        <v>241</v>
      </c>
      <c r="C22" s="4">
        <v>1.27</v>
      </c>
    </row>
    <row r="23" spans="1:3" ht="15.5" x14ac:dyDescent="0.35">
      <c r="A23" s="79" t="s">
        <v>231</v>
      </c>
      <c r="B23" s="80">
        <v>3130937721</v>
      </c>
      <c r="C23" s="4">
        <v>2792017.14</v>
      </c>
    </row>
    <row r="24" spans="1:3" ht="15.5" x14ac:dyDescent="0.35">
      <c r="A24" s="79" t="s">
        <v>231</v>
      </c>
      <c r="B24" s="80" t="s">
        <v>248</v>
      </c>
      <c r="C24" s="4">
        <v>451120</v>
      </c>
    </row>
    <row r="25" spans="1:3" ht="15.5" x14ac:dyDescent="0.35">
      <c r="A25" s="79" t="s">
        <v>242</v>
      </c>
      <c r="B25" s="80" t="s">
        <v>243</v>
      </c>
      <c r="C25" s="4">
        <v>10313255.470000001</v>
      </c>
    </row>
    <row r="26" spans="1:3" ht="15.5" x14ac:dyDescent="0.35">
      <c r="A26" s="79" t="s">
        <v>242</v>
      </c>
      <c r="B26" s="80" t="s">
        <v>249</v>
      </c>
      <c r="C26" s="4">
        <v>3492644</v>
      </c>
    </row>
    <row r="27" spans="1:3" ht="16" thickBot="1" x14ac:dyDescent="0.4">
      <c r="A27" s="82" t="s">
        <v>244</v>
      </c>
      <c r="B27" s="83" t="s">
        <v>250</v>
      </c>
      <c r="C27" s="84">
        <v>130139610.34999999</v>
      </c>
    </row>
    <row r="28" spans="1:3" ht="16" thickBot="1" x14ac:dyDescent="0.4">
      <c r="A28" s="158" t="s">
        <v>245</v>
      </c>
      <c r="B28" s="159"/>
      <c r="C28" s="109">
        <f>SUM(C9:C27)</f>
        <v>880478335.88999987</v>
      </c>
    </row>
  </sheetData>
  <mergeCells count="4">
    <mergeCell ref="A2:C2"/>
    <mergeCell ref="A4:C4"/>
    <mergeCell ref="A6:C6"/>
    <mergeCell ref="A28:B28"/>
  </mergeCells>
  <pageMargins left="0.7" right="0.7" top="0.75" bottom="0.75" header="0.3" footer="0.3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2634"/>
  <sheetViews>
    <sheetView zoomScale="80" zoomScaleNormal="80" workbookViewId="0">
      <pane ySplit="8" topLeftCell="A9" activePane="bottomLeft" state="frozen"/>
      <selection activeCell="D9" sqref="D9"/>
      <selection pane="bottomLeft"/>
    </sheetView>
  </sheetViews>
  <sheetFormatPr baseColWidth="10" defaultRowHeight="14.5" x14ac:dyDescent="0.35"/>
  <cols>
    <col min="1" max="1" width="39.81640625" bestFit="1" customWidth="1"/>
    <col min="2" max="2" width="18.453125" customWidth="1"/>
    <col min="3" max="3" width="60.54296875" bestFit="1" customWidth="1"/>
    <col min="4" max="6" width="25.1796875" customWidth="1"/>
    <col min="7" max="7" width="22" customWidth="1"/>
  </cols>
  <sheetData>
    <row r="1" spans="1:7" ht="19" thickBot="1" x14ac:dyDescent="0.5">
      <c r="A1" s="1"/>
      <c r="B1" s="1"/>
      <c r="C1" s="1"/>
      <c r="D1" s="1"/>
      <c r="E1" s="1"/>
      <c r="F1" s="1"/>
      <c r="G1" s="2"/>
    </row>
    <row r="2" spans="1:7" ht="19" thickBot="1" x14ac:dyDescent="0.4">
      <c r="A2" s="155" t="s">
        <v>2</v>
      </c>
      <c r="B2" s="156"/>
      <c r="C2" s="156"/>
      <c r="D2" s="156"/>
      <c r="E2" s="156"/>
      <c r="F2" s="156"/>
      <c r="G2" s="157"/>
    </row>
    <row r="3" spans="1:7" ht="19" thickBot="1" x14ac:dyDescent="0.5">
      <c r="A3" s="3"/>
      <c r="B3" s="3"/>
      <c r="C3" s="3"/>
      <c r="D3" s="3"/>
      <c r="E3" s="3"/>
      <c r="F3" s="3"/>
      <c r="G3" s="2"/>
    </row>
    <row r="4" spans="1:7" ht="19" thickBot="1" x14ac:dyDescent="0.4">
      <c r="A4" s="155" t="s">
        <v>246</v>
      </c>
      <c r="B4" s="156"/>
      <c r="C4" s="156"/>
      <c r="D4" s="156"/>
      <c r="E4" s="156"/>
      <c r="F4" s="156"/>
      <c r="G4" s="157"/>
    </row>
    <row r="5" spans="1:7" ht="19" thickBot="1" x14ac:dyDescent="0.5">
      <c r="A5" s="1"/>
      <c r="B5" s="1"/>
      <c r="C5" s="1"/>
      <c r="D5" s="1"/>
      <c r="E5" s="1"/>
      <c r="F5" s="1"/>
      <c r="G5" s="2"/>
    </row>
    <row r="6" spans="1:7" ht="19" thickBot="1" x14ac:dyDescent="0.4">
      <c r="A6" s="160" t="s">
        <v>251</v>
      </c>
      <c r="B6" s="161"/>
      <c r="C6" s="161"/>
      <c r="D6" s="161"/>
      <c r="E6" s="161"/>
      <c r="F6" s="161"/>
      <c r="G6" s="162"/>
    </row>
    <row r="7" spans="1:7" ht="19" thickBot="1" x14ac:dyDescent="0.5">
      <c r="A7" s="75"/>
      <c r="B7" s="75"/>
      <c r="C7" s="75"/>
      <c r="D7" s="75"/>
      <c r="E7" s="75"/>
      <c r="F7" s="75"/>
      <c r="G7" s="2"/>
    </row>
    <row r="8" spans="1:7" ht="16" thickBot="1" x14ac:dyDescent="0.4">
      <c r="A8" s="5" t="s">
        <v>0</v>
      </c>
      <c r="B8" s="5" t="s">
        <v>3</v>
      </c>
      <c r="C8" s="5" t="s">
        <v>4</v>
      </c>
      <c r="D8" s="5" t="s">
        <v>68</v>
      </c>
      <c r="E8" s="5" t="s">
        <v>69</v>
      </c>
      <c r="F8" s="5" t="s">
        <v>70</v>
      </c>
      <c r="G8" s="6" t="s">
        <v>1</v>
      </c>
    </row>
    <row r="9" spans="1:7" ht="15.5" x14ac:dyDescent="0.35">
      <c r="A9" s="85" t="s">
        <v>102</v>
      </c>
      <c r="B9" s="86" t="s">
        <v>260</v>
      </c>
      <c r="C9" s="86" t="s">
        <v>261</v>
      </c>
      <c r="D9" s="87" t="s">
        <v>262</v>
      </c>
      <c r="E9" s="88">
        <v>42976</v>
      </c>
      <c r="F9" s="88">
        <v>43007</v>
      </c>
      <c r="G9" s="4">
        <v>1497291</v>
      </c>
    </row>
    <row r="10" spans="1:7" ht="15.5" x14ac:dyDescent="0.35">
      <c r="A10" s="85" t="s">
        <v>102</v>
      </c>
      <c r="B10" s="86" t="s">
        <v>260</v>
      </c>
      <c r="C10" s="86" t="s">
        <v>261</v>
      </c>
      <c r="D10" s="87" t="s">
        <v>263</v>
      </c>
      <c r="E10" s="88">
        <v>42991</v>
      </c>
      <c r="F10" s="88">
        <v>43021</v>
      </c>
      <c r="G10" s="4">
        <v>2843797</v>
      </c>
    </row>
    <row r="11" spans="1:7" ht="15.5" x14ac:dyDescent="0.35">
      <c r="A11" s="85" t="s">
        <v>102</v>
      </c>
      <c r="B11" s="86" t="s">
        <v>260</v>
      </c>
      <c r="C11" s="86" t="s">
        <v>261</v>
      </c>
      <c r="D11" s="87" t="s">
        <v>264</v>
      </c>
      <c r="E11" s="88">
        <v>43038</v>
      </c>
      <c r="F11" s="88">
        <v>43069</v>
      </c>
      <c r="G11" s="4">
        <v>2031664</v>
      </c>
    </row>
    <row r="12" spans="1:7" ht="15.5" x14ac:dyDescent="0.35">
      <c r="A12" s="85" t="s">
        <v>102</v>
      </c>
      <c r="B12" s="86" t="s">
        <v>260</v>
      </c>
      <c r="C12" s="86" t="s">
        <v>261</v>
      </c>
      <c r="D12" s="87" t="s">
        <v>265</v>
      </c>
      <c r="E12" s="88">
        <v>43060</v>
      </c>
      <c r="F12" s="88">
        <v>43090</v>
      </c>
      <c r="G12" s="4">
        <v>3165092</v>
      </c>
    </row>
    <row r="13" spans="1:7" ht="15.5" x14ac:dyDescent="0.35">
      <c r="A13" s="85" t="s">
        <v>102</v>
      </c>
      <c r="B13" s="86" t="s">
        <v>260</v>
      </c>
      <c r="C13" s="86" t="s">
        <v>261</v>
      </c>
      <c r="D13" s="87" t="s">
        <v>266</v>
      </c>
      <c r="E13" s="88">
        <v>43080</v>
      </c>
      <c r="F13" s="88">
        <v>43111</v>
      </c>
      <c r="G13" s="4">
        <v>7352351</v>
      </c>
    </row>
    <row r="14" spans="1:7" ht="15.5" x14ac:dyDescent="0.35">
      <c r="A14" s="85" t="s">
        <v>102</v>
      </c>
      <c r="B14" s="86" t="s">
        <v>260</v>
      </c>
      <c r="C14" s="86" t="s">
        <v>261</v>
      </c>
      <c r="D14" s="87" t="s">
        <v>267</v>
      </c>
      <c r="E14" s="88">
        <v>43112</v>
      </c>
      <c r="F14" s="88">
        <v>43143</v>
      </c>
      <c r="G14" s="4">
        <v>4988190</v>
      </c>
    </row>
    <row r="15" spans="1:7" ht="15.5" x14ac:dyDescent="0.35">
      <c r="A15" s="85" t="s">
        <v>102</v>
      </c>
      <c r="B15" s="86" t="s">
        <v>260</v>
      </c>
      <c r="C15" s="86" t="s">
        <v>261</v>
      </c>
      <c r="D15" s="87" t="s">
        <v>268</v>
      </c>
      <c r="E15" s="88">
        <v>43140</v>
      </c>
      <c r="F15" s="88">
        <v>43168</v>
      </c>
      <c r="G15" s="4">
        <v>2097137</v>
      </c>
    </row>
    <row r="16" spans="1:7" ht="15.5" x14ac:dyDescent="0.35">
      <c r="A16" s="85" t="s">
        <v>102</v>
      </c>
      <c r="B16" s="86" t="s">
        <v>260</v>
      </c>
      <c r="C16" s="86" t="s">
        <v>261</v>
      </c>
      <c r="D16" s="87" t="s">
        <v>269</v>
      </c>
      <c r="E16" s="88">
        <v>43165</v>
      </c>
      <c r="F16" s="88">
        <v>43196</v>
      </c>
      <c r="G16" s="4">
        <v>3237300</v>
      </c>
    </row>
    <row r="17" spans="1:7" ht="15.5" x14ac:dyDescent="0.35">
      <c r="A17" s="85" t="s">
        <v>102</v>
      </c>
      <c r="B17" s="86" t="s">
        <v>260</v>
      </c>
      <c r="C17" s="86" t="s">
        <v>261</v>
      </c>
      <c r="D17" s="87" t="s">
        <v>270</v>
      </c>
      <c r="E17" s="88">
        <v>43202</v>
      </c>
      <c r="F17" s="88">
        <v>43232</v>
      </c>
      <c r="G17" s="4">
        <v>2081287</v>
      </c>
    </row>
    <row r="18" spans="1:7" ht="15.5" x14ac:dyDescent="0.35">
      <c r="A18" s="85" t="s">
        <v>102</v>
      </c>
      <c r="B18" s="86" t="s">
        <v>260</v>
      </c>
      <c r="C18" s="86" t="s">
        <v>261</v>
      </c>
      <c r="D18" s="87" t="s">
        <v>271</v>
      </c>
      <c r="E18" s="88">
        <v>43230</v>
      </c>
      <c r="F18" s="88">
        <v>43261</v>
      </c>
      <c r="G18" s="4">
        <v>3160823</v>
      </c>
    </row>
    <row r="19" spans="1:7" ht="15.5" x14ac:dyDescent="0.35">
      <c r="A19" s="85" t="s">
        <v>102</v>
      </c>
      <c r="B19" s="86" t="s">
        <v>260</v>
      </c>
      <c r="C19" s="86" t="s">
        <v>261</v>
      </c>
      <c r="D19" s="87" t="s">
        <v>272</v>
      </c>
      <c r="E19" s="88">
        <v>43257</v>
      </c>
      <c r="F19" s="88">
        <v>43287</v>
      </c>
      <c r="G19" s="4">
        <v>3791014</v>
      </c>
    </row>
    <row r="20" spans="1:7" ht="15.5" x14ac:dyDescent="0.35">
      <c r="A20" s="85" t="s">
        <v>102</v>
      </c>
      <c r="B20" s="86" t="s">
        <v>273</v>
      </c>
      <c r="C20" s="86" t="s">
        <v>274</v>
      </c>
      <c r="D20" s="87" t="s">
        <v>275</v>
      </c>
      <c r="E20" s="88">
        <v>42433</v>
      </c>
      <c r="F20" s="88">
        <v>42494</v>
      </c>
      <c r="G20" s="4">
        <v>6637305</v>
      </c>
    </row>
    <row r="21" spans="1:7" ht="15.5" x14ac:dyDescent="0.35">
      <c r="A21" s="85" t="s">
        <v>102</v>
      </c>
      <c r="B21" s="86" t="s">
        <v>273</v>
      </c>
      <c r="C21" s="86" t="s">
        <v>274</v>
      </c>
      <c r="D21" s="87" t="s">
        <v>276</v>
      </c>
      <c r="E21" s="88">
        <v>42459</v>
      </c>
      <c r="F21" s="88">
        <v>42520</v>
      </c>
      <c r="G21" s="4">
        <v>6055987</v>
      </c>
    </row>
    <row r="22" spans="1:7" ht="15.5" x14ac:dyDescent="0.35">
      <c r="A22" s="85" t="s">
        <v>102</v>
      </c>
      <c r="B22" s="86" t="s">
        <v>273</v>
      </c>
      <c r="C22" s="86" t="s">
        <v>274</v>
      </c>
      <c r="D22" s="87" t="s">
        <v>277</v>
      </c>
      <c r="E22" s="88">
        <v>42549</v>
      </c>
      <c r="F22" s="88">
        <v>42610</v>
      </c>
      <c r="G22" s="4">
        <v>6183716</v>
      </c>
    </row>
    <row r="23" spans="1:7" ht="15.5" x14ac:dyDescent="0.35">
      <c r="A23" s="85" t="s">
        <v>102</v>
      </c>
      <c r="B23" s="86" t="s">
        <v>273</v>
      </c>
      <c r="C23" s="86" t="s">
        <v>274</v>
      </c>
      <c r="D23" s="87" t="s">
        <v>278</v>
      </c>
      <c r="E23" s="88">
        <v>42549</v>
      </c>
      <c r="F23" s="88">
        <v>42610</v>
      </c>
      <c r="G23" s="4">
        <v>5354649</v>
      </c>
    </row>
    <row r="24" spans="1:7" ht="15.5" x14ac:dyDescent="0.35">
      <c r="A24" s="85" t="s">
        <v>102</v>
      </c>
      <c r="B24" s="86" t="s">
        <v>273</v>
      </c>
      <c r="C24" s="86" t="s">
        <v>274</v>
      </c>
      <c r="D24" s="87" t="s">
        <v>279</v>
      </c>
      <c r="E24" s="88">
        <v>42640</v>
      </c>
      <c r="F24" s="88">
        <v>42701</v>
      </c>
      <c r="G24" s="4">
        <v>4847933</v>
      </c>
    </row>
    <row r="25" spans="1:7" ht="15.5" x14ac:dyDescent="0.35">
      <c r="A25" s="85" t="s">
        <v>102</v>
      </c>
      <c r="B25" s="86" t="s">
        <v>273</v>
      </c>
      <c r="C25" s="86" t="s">
        <v>274</v>
      </c>
      <c r="D25" s="87" t="s">
        <v>280</v>
      </c>
      <c r="E25" s="88">
        <v>42689</v>
      </c>
      <c r="F25" s="88">
        <v>42750</v>
      </c>
      <c r="G25" s="4">
        <v>4450750</v>
      </c>
    </row>
    <row r="26" spans="1:7" ht="15.5" x14ac:dyDescent="0.35">
      <c r="A26" s="85" t="s">
        <v>102</v>
      </c>
      <c r="B26" s="86" t="s">
        <v>281</v>
      </c>
      <c r="C26" s="86" t="s">
        <v>282</v>
      </c>
      <c r="D26" s="87" t="s">
        <v>283</v>
      </c>
      <c r="E26" s="88">
        <v>43118</v>
      </c>
      <c r="F26" s="88">
        <v>43149</v>
      </c>
      <c r="G26" s="4">
        <v>977438</v>
      </c>
    </row>
    <row r="27" spans="1:7" ht="15.5" x14ac:dyDescent="0.35">
      <c r="A27" s="85" t="s">
        <v>102</v>
      </c>
      <c r="B27" s="86" t="s">
        <v>281</v>
      </c>
      <c r="C27" s="86" t="s">
        <v>282</v>
      </c>
      <c r="D27" s="87" t="s">
        <v>284</v>
      </c>
      <c r="E27" s="88">
        <v>43159</v>
      </c>
      <c r="F27" s="88">
        <v>43187</v>
      </c>
      <c r="G27" s="4">
        <v>40360</v>
      </c>
    </row>
    <row r="28" spans="1:7" ht="15.5" x14ac:dyDescent="0.35">
      <c r="A28" s="85" t="s">
        <v>102</v>
      </c>
      <c r="B28" s="86" t="s">
        <v>281</v>
      </c>
      <c r="C28" s="86" t="s">
        <v>282</v>
      </c>
      <c r="D28" s="87" t="s">
        <v>285</v>
      </c>
      <c r="E28" s="88">
        <v>43186</v>
      </c>
      <c r="F28" s="88">
        <v>43217</v>
      </c>
      <c r="G28" s="4">
        <v>71950</v>
      </c>
    </row>
    <row r="29" spans="1:7" ht="15.5" x14ac:dyDescent="0.35">
      <c r="A29" s="85" t="s">
        <v>102</v>
      </c>
      <c r="B29" s="86" t="s">
        <v>281</v>
      </c>
      <c r="C29" s="86" t="s">
        <v>282</v>
      </c>
      <c r="D29" s="87" t="s">
        <v>286</v>
      </c>
      <c r="E29" s="88">
        <v>43249</v>
      </c>
      <c r="F29" s="88">
        <v>43280</v>
      </c>
      <c r="G29" s="4">
        <v>15120</v>
      </c>
    </row>
    <row r="30" spans="1:7" ht="15.5" x14ac:dyDescent="0.35">
      <c r="A30" s="85" t="s">
        <v>102</v>
      </c>
      <c r="B30" s="86" t="s">
        <v>287</v>
      </c>
      <c r="C30" s="86" t="s">
        <v>288</v>
      </c>
      <c r="D30" s="87" t="s">
        <v>289</v>
      </c>
      <c r="E30" s="88">
        <v>42877</v>
      </c>
      <c r="F30" s="88">
        <v>42908</v>
      </c>
      <c r="G30" s="4">
        <v>230000</v>
      </c>
    </row>
    <row r="31" spans="1:7" ht="15.5" x14ac:dyDescent="0.35">
      <c r="A31" s="85" t="s">
        <v>102</v>
      </c>
      <c r="B31" s="86" t="s">
        <v>290</v>
      </c>
      <c r="C31" s="86" t="s">
        <v>291</v>
      </c>
      <c r="D31" s="87" t="s">
        <v>292</v>
      </c>
      <c r="E31" s="88">
        <v>42272</v>
      </c>
      <c r="F31" s="88">
        <v>42301</v>
      </c>
      <c r="G31" s="4">
        <v>18025935</v>
      </c>
    </row>
    <row r="32" spans="1:7" ht="15.5" x14ac:dyDescent="0.35">
      <c r="A32" s="85" t="s">
        <v>102</v>
      </c>
      <c r="B32" s="86" t="s">
        <v>290</v>
      </c>
      <c r="C32" s="86" t="s">
        <v>291</v>
      </c>
      <c r="D32" s="87" t="s">
        <v>293</v>
      </c>
      <c r="E32" s="88">
        <v>42272</v>
      </c>
      <c r="F32" s="88">
        <v>42301</v>
      </c>
      <c r="G32" s="4">
        <v>99990</v>
      </c>
    </row>
    <row r="33" spans="1:7" ht="15.5" x14ac:dyDescent="0.35">
      <c r="A33" s="85" t="s">
        <v>102</v>
      </c>
      <c r="B33" s="86" t="s">
        <v>290</v>
      </c>
      <c r="C33" s="86" t="s">
        <v>291</v>
      </c>
      <c r="D33" s="87" t="s">
        <v>294</v>
      </c>
      <c r="E33" s="88">
        <v>42272</v>
      </c>
      <c r="F33" s="88">
        <v>42301</v>
      </c>
      <c r="G33" s="4">
        <v>633600</v>
      </c>
    </row>
    <row r="34" spans="1:7" ht="15.5" x14ac:dyDescent="0.35">
      <c r="A34" s="85" t="s">
        <v>102</v>
      </c>
      <c r="B34" s="86" t="s">
        <v>295</v>
      </c>
      <c r="C34" s="86" t="s">
        <v>296</v>
      </c>
      <c r="D34" s="87" t="s">
        <v>297</v>
      </c>
      <c r="E34" s="88">
        <v>42940</v>
      </c>
      <c r="F34" s="88">
        <v>42971</v>
      </c>
      <c r="G34" s="4">
        <v>526680</v>
      </c>
    </row>
    <row r="35" spans="1:7" ht="15.5" x14ac:dyDescent="0.35">
      <c r="A35" s="85" t="s">
        <v>102</v>
      </c>
      <c r="B35" s="86" t="s">
        <v>298</v>
      </c>
      <c r="C35" s="86" t="s">
        <v>299</v>
      </c>
      <c r="D35" s="87" t="s">
        <v>300</v>
      </c>
      <c r="E35" s="88">
        <v>43090</v>
      </c>
      <c r="F35" s="88">
        <v>43100</v>
      </c>
      <c r="G35" s="4">
        <v>60000000</v>
      </c>
    </row>
    <row r="36" spans="1:7" ht="15.5" x14ac:dyDescent="0.35">
      <c r="A36" s="85" t="s">
        <v>102</v>
      </c>
      <c r="B36" s="86" t="s">
        <v>301</v>
      </c>
      <c r="C36" s="86" t="s">
        <v>302</v>
      </c>
      <c r="D36" s="87" t="s">
        <v>303</v>
      </c>
      <c r="E36" s="88">
        <v>42999</v>
      </c>
      <c r="F36" s="88">
        <v>43029</v>
      </c>
      <c r="G36" s="4">
        <v>2135183</v>
      </c>
    </row>
    <row r="37" spans="1:7" ht="15.5" x14ac:dyDescent="0.35">
      <c r="A37" s="85" t="s">
        <v>102</v>
      </c>
      <c r="B37" s="86" t="s">
        <v>301</v>
      </c>
      <c r="C37" s="86" t="s">
        <v>302</v>
      </c>
      <c r="D37" s="87" t="s">
        <v>304</v>
      </c>
      <c r="E37" s="88">
        <v>43003</v>
      </c>
      <c r="F37" s="88">
        <v>43033</v>
      </c>
      <c r="G37" s="4">
        <v>435041</v>
      </c>
    </row>
    <row r="38" spans="1:7" ht="15.5" x14ac:dyDescent="0.35">
      <c r="A38" s="85" t="s">
        <v>102</v>
      </c>
      <c r="B38" s="86" t="s">
        <v>301</v>
      </c>
      <c r="C38" s="86" t="s">
        <v>302</v>
      </c>
      <c r="D38" s="87" t="s">
        <v>305</v>
      </c>
      <c r="E38" s="88">
        <v>43012</v>
      </c>
      <c r="F38" s="88">
        <v>43043</v>
      </c>
      <c r="G38" s="4">
        <v>3861328</v>
      </c>
    </row>
    <row r="39" spans="1:7" ht="15.5" x14ac:dyDescent="0.35">
      <c r="A39" s="85" t="s">
        <v>102</v>
      </c>
      <c r="B39" s="86" t="s">
        <v>301</v>
      </c>
      <c r="C39" s="86" t="s">
        <v>302</v>
      </c>
      <c r="D39" s="87" t="s">
        <v>306</v>
      </c>
      <c r="E39" s="88">
        <v>43025</v>
      </c>
      <c r="F39" s="88">
        <v>43056</v>
      </c>
      <c r="G39" s="4">
        <v>825526</v>
      </c>
    </row>
    <row r="40" spans="1:7" ht="15.5" x14ac:dyDescent="0.35">
      <c r="A40" s="85" t="s">
        <v>102</v>
      </c>
      <c r="B40" s="86" t="s">
        <v>301</v>
      </c>
      <c r="C40" s="86" t="s">
        <v>302</v>
      </c>
      <c r="D40" s="87" t="s">
        <v>307</v>
      </c>
      <c r="E40" s="88">
        <v>43060</v>
      </c>
      <c r="F40" s="88">
        <v>43090</v>
      </c>
      <c r="G40" s="4">
        <v>599273</v>
      </c>
    </row>
    <row r="41" spans="1:7" ht="15.5" x14ac:dyDescent="0.35">
      <c r="A41" s="85" t="s">
        <v>102</v>
      </c>
      <c r="B41" s="86" t="s">
        <v>116</v>
      </c>
      <c r="C41" s="86" t="s">
        <v>117</v>
      </c>
      <c r="D41" s="87" t="s">
        <v>308</v>
      </c>
      <c r="E41" s="88">
        <v>43116</v>
      </c>
      <c r="F41" s="88">
        <v>43147</v>
      </c>
      <c r="G41" s="4">
        <v>643500</v>
      </c>
    </row>
    <row r="42" spans="1:7" ht="15.5" x14ac:dyDescent="0.35">
      <c r="A42" s="85" t="s">
        <v>102</v>
      </c>
      <c r="B42" s="86" t="s">
        <v>309</v>
      </c>
      <c r="C42" s="86" t="s">
        <v>310</v>
      </c>
      <c r="D42" s="87" t="s">
        <v>311</v>
      </c>
      <c r="E42" s="88">
        <v>43069</v>
      </c>
      <c r="F42" s="88">
        <v>43099</v>
      </c>
      <c r="G42" s="4">
        <v>364124</v>
      </c>
    </row>
    <row r="43" spans="1:7" ht="15.5" x14ac:dyDescent="0.35">
      <c r="A43" s="85" t="s">
        <v>102</v>
      </c>
      <c r="B43" s="86" t="s">
        <v>312</v>
      </c>
      <c r="C43" s="86" t="s">
        <v>313</v>
      </c>
      <c r="D43" s="87" t="s">
        <v>314</v>
      </c>
      <c r="E43" s="88">
        <v>41775</v>
      </c>
      <c r="F43" s="88">
        <v>41804</v>
      </c>
      <c r="G43" s="4">
        <v>749699</v>
      </c>
    </row>
    <row r="44" spans="1:7" ht="15.5" x14ac:dyDescent="0.35">
      <c r="A44" s="85" t="s">
        <v>102</v>
      </c>
      <c r="B44" s="86" t="s">
        <v>312</v>
      </c>
      <c r="C44" s="86" t="s">
        <v>313</v>
      </c>
      <c r="D44" s="87" t="s">
        <v>315</v>
      </c>
      <c r="E44" s="88">
        <v>41849</v>
      </c>
      <c r="F44" s="88">
        <v>41878</v>
      </c>
      <c r="G44" s="4">
        <v>3914554</v>
      </c>
    </row>
    <row r="45" spans="1:7" ht="15.5" x14ac:dyDescent="0.35">
      <c r="A45" s="85" t="s">
        <v>102</v>
      </c>
      <c r="B45" s="86" t="s">
        <v>316</v>
      </c>
      <c r="C45" s="86" t="s">
        <v>317</v>
      </c>
      <c r="D45" s="87" t="s">
        <v>318</v>
      </c>
      <c r="E45" s="88">
        <v>41969</v>
      </c>
      <c r="F45" s="88">
        <v>41999</v>
      </c>
      <c r="G45" s="4">
        <v>680847</v>
      </c>
    </row>
    <row r="46" spans="1:7" ht="15.5" x14ac:dyDescent="0.35">
      <c r="A46" s="85" t="s">
        <v>102</v>
      </c>
      <c r="B46" s="86" t="s">
        <v>316</v>
      </c>
      <c r="C46" s="86" t="s">
        <v>317</v>
      </c>
      <c r="D46" s="87" t="s">
        <v>319</v>
      </c>
      <c r="E46" s="88">
        <v>42031</v>
      </c>
      <c r="F46" s="88">
        <v>42061</v>
      </c>
      <c r="G46" s="4">
        <v>253680</v>
      </c>
    </row>
    <row r="47" spans="1:7" ht="15.5" x14ac:dyDescent="0.35">
      <c r="A47" s="85" t="s">
        <v>102</v>
      </c>
      <c r="B47" s="86" t="s">
        <v>316</v>
      </c>
      <c r="C47" s="86" t="s">
        <v>317</v>
      </c>
      <c r="D47" s="87" t="s">
        <v>320</v>
      </c>
      <c r="E47" s="88">
        <v>42213</v>
      </c>
      <c r="F47" s="88">
        <v>42243</v>
      </c>
      <c r="G47" s="4">
        <v>25380</v>
      </c>
    </row>
    <row r="48" spans="1:7" ht="15.5" x14ac:dyDescent="0.35">
      <c r="A48" s="85" t="s">
        <v>102</v>
      </c>
      <c r="B48" s="86" t="s">
        <v>321</v>
      </c>
      <c r="C48" s="86" t="s">
        <v>322</v>
      </c>
      <c r="D48" s="87" t="s">
        <v>323</v>
      </c>
      <c r="E48" s="88">
        <v>42213</v>
      </c>
      <c r="F48" s="88">
        <v>42242</v>
      </c>
      <c r="G48" s="4">
        <v>1556786</v>
      </c>
    </row>
    <row r="49" spans="1:7" ht="15.5" x14ac:dyDescent="0.35">
      <c r="A49" s="85" t="s">
        <v>102</v>
      </c>
      <c r="B49" s="86" t="s">
        <v>324</v>
      </c>
      <c r="C49" s="86" t="s">
        <v>325</v>
      </c>
      <c r="D49" s="87" t="s">
        <v>326</v>
      </c>
      <c r="E49" s="88">
        <v>42906</v>
      </c>
      <c r="F49" s="88">
        <v>42936</v>
      </c>
      <c r="G49" s="4">
        <v>286011</v>
      </c>
    </row>
    <row r="50" spans="1:7" ht="15.5" x14ac:dyDescent="0.35">
      <c r="A50" s="85" t="s">
        <v>102</v>
      </c>
      <c r="B50" s="86" t="s">
        <v>324</v>
      </c>
      <c r="C50" s="86" t="s">
        <v>325</v>
      </c>
      <c r="D50" s="87" t="s">
        <v>327</v>
      </c>
      <c r="E50" s="88">
        <v>42935</v>
      </c>
      <c r="F50" s="88">
        <v>42966</v>
      </c>
      <c r="G50" s="4">
        <v>314277</v>
      </c>
    </row>
    <row r="51" spans="1:7" ht="15.5" x14ac:dyDescent="0.35">
      <c r="A51" s="85" t="s">
        <v>102</v>
      </c>
      <c r="B51" s="86" t="s">
        <v>324</v>
      </c>
      <c r="C51" s="86" t="s">
        <v>325</v>
      </c>
      <c r="D51" s="87" t="s">
        <v>328</v>
      </c>
      <c r="E51" s="88">
        <v>42964</v>
      </c>
      <c r="F51" s="88">
        <v>42995</v>
      </c>
      <c r="G51" s="4">
        <v>375786</v>
      </c>
    </row>
    <row r="52" spans="1:7" ht="15.5" x14ac:dyDescent="0.35">
      <c r="A52" s="85" t="s">
        <v>102</v>
      </c>
      <c r="B52" s="86" t="s">
        <v>324</v>
      </c>
      <c r="C52" s="86" t="s">
        <v>325</v>
      </c>
      <c r="D52" s="87" t="s">
        <v>329</v>
      </c>
      <c r="E52" s="88">
        <v>42997</v>
      </c>
      <c r="F52" s="88">
        <v>43027</v>
      </c>
      <c r="G52" s="4">
        <v>71965</v>
      </c>
    </row>
    <row r="53" spans="1:7" ht="15.5" x14ac:dyDescent="0.35">
      <c r="A53" s="85" t="s">
        <v>102</v>
      </c>
      <c r="B53" s="86" t="s">
        <v>324</v>
      </c>
      <c r="C53" s="86" t="s">
        <v>325</v>
      </c>
      <c r="D53" s="87" t="s">
        <v>330</v>
      </c>
      <c r="E53" s="88">
        <v>43028</v>
      </c>
      <c r="F53" s="88">
        <v>43059</v>
      </c>
      <c r="G53" s="4">
        <v>28060</v>
      </c>
    </row>
    <row r="54" spans="1:7" ht="15.5" x14ac:dyDescent="0.35">
      <c r="A54" s="85" t="s">
        <v>102</v>
      </c>
      <c r="B54" s="86" t="s">
        <v>331</v>
      </c>
      <c r="C54" s="86" t="s">
        <v>332</v>
      </c>
      <c r="D54" s="87" t="s">
        <v>333</v>
      </c>
      <c r="E54" s="88">
        <v>42710</v>
      </c>
      <c r="F54" s="88">
        <v>42740</v>
      </c>
      <c r="G54" s="4">
        <v>2463795</v>
      </c>
    </row>
    <row r="55" spans="1:7" ht="15.5" x14ac:dyDescent="0.35">
      <c r="A55" s="85" t="s">
        <v>102</v>
      </c>
      <c r="B55" s="86" t="s">
        <v>331</v>
      </c>
      <c r="C55" s="86" t="s">
        <v>332</v>
      </c>
      <c r="D55" s="87" t="s">
        <v>334</v>
      </c>
      <c r="E55" s="88">
        <v>42726</v>
      </c>
      <c r="F55" s="88">
        <v>42757</v>
      </c>
      <c r="G55" s="4">
        <v>1255321</v>
      </c>
    </row>
    <row r="56" spans="1:7" ht="15.5" x14ac:dyDescent="0.35">
      <c r="A56" s="85" t="s">
        <v>102</v>
      </c>
      <c r="B56" s="86" t="s">
        <v>331</v>
      </c>
      <c r="C56" s="86" t="s">
        <v>332</v>
      </c>
      <c r="D56" s="87" t="s">
        <v>335</v>
      </c>
      <c r="E56" s="88">
        <v>42885</v>
      </c>
      <c r="F56" s="88">
        <v>42916</v>
      </c>
      <c r="G56" s="4">
        <v>2237514</v>
      </c>
    </row>
    <row r="57" spans="1:7" ht="15.5" x14ac:dyDescent="0.35">
      <c r="A57" s="85" t="s">
        <v>102</v>
      </c>
      <c r="B57" s="86" t="s">
        <v>331</v>
      </c>
      <c r="C57" s="86" t="s">
        <v>332</v>
      </c>
      <c r="D57" s="87" t="s">
        <v>336</v>
      </c>
      <c r="E57" s="88">
        <v>42885</v>
      </c>
      <c r="F57" s="88">
        <v>42916</v>
      </c>
      <c r="G57" s="4">
        <v>4853240</v>
      </c>
    </row>
    <row r="58" spans="1:7" ht="15.5" x14ac:dyDescent="0.35">
      <c r="A58" s="85" t="s">
        <v>102</v>
      </c>
      <c r="B58" s="86" t="s">
        <v>331</v>
      </c>
      <c r="C58" s="86" t="s">
        <v>332</v>
      </c>
      <c r="D58" s="87" t="s">
        <v>337</v>
      </c>
      <c r="E58" s="88">
        <v>42885</v>
      </c>
      <c r="F58" s="88">
        <v>42916</v>
      </c>
      <c r="G58" s="4">
        <v>2370648</v>
      </c>
    </row>
    <row r="59" spans="1:7" ht="15.5" x14ac:dyDescent="0.35">
      <c r="A59" s="85" t="s">
        <v>102</v>
      </c>
      <c r="B59" s="86" t="s">
        <v>146</v>
      </c>
      <c r="C59" s="86" t="s">
        <v>147</v>
      </c>
      <c r="D59" s="87" t="s">
        <v>338</v>
      </c>
      <c r="E59" s="88">
        <v>43097</v>
      </c>
      <c r="F59" s="88">
        <v>43128</v>
      </c>
      <c r="G59" s="4">
        <v>2112890</v>
      </c>
    </row>
    <row r="60" spans="1:7" ht="15.5" x14ac:dyDescent="0.35">
      <c r="A60" s="85" t="s">
        <v>102</v>
      </c>
      <c r="B60" s="86" t="s">
        <v>339</v>
      </c>
      <c r="C60" s="86" t="s">
        <v>340</v>
      </c>
      <c r="D60" s="87" t="s">
        <v>341</v>
      </c>
      <c r="E60" s="88">
        <v>42972</v>
      </c>
      <c r="F60" s="88">
        <v>43003</v>
      </c>
      <c r="G60" s="4">
        <v>654299</v>
      </c>
    </row>
    <row r="61" spans="1:7" ht="15.5" x14ac:dyDescent="0.35">
      <c r="A61" s="85" t="s">
        <v>102</v>
      </c>
      <c r="B61" s="86" t="s">
        <v>342</v>
      </c>
      <c r="C61" s="86" t="s">
        <v>343</v>
      </c>
      <c r="D61" s="87" t="s">
        <v>344</v>
      </c>
      <c r="E61" s="88">
        <v>43143</v>
      </c>
      <c r="F61" s="88">
        <v>43171</v>
      </c>
      <c r="G61" s="4">
        <v>5476123</v>
      </c>
    </row>
    <row r="62" spans="1:7" ht="15.5" x14ac:dyDescent="0.35">
      <c r="A62" s="85" t="s">
        <v>102</v>
      </c>
      <c r="B62" s="86" t="s">
        <v>342</v>
      </c>
      <c r="C62" s="86" t="s">
        <v>343</v>
      </c>
      <c r="D62" s="87" t="s">
        <v>345</v>
      </c>
      <c r="E62" s="88">
        <v>43143</v>
      </c>
      <c r="F62" s="88">
        <v>43171</v>
      </c>
      <c r="G62" s="4">
        <v>5380353</v>
      </c>
    </row>
    <row r="63" spans="1:7" ht="15.5" x14ac:dyDescent="0.35">
      <c r="A63" s="85" t="s">
        <v>102</v>
      </c>
      <c r="B63" s="86" t="s">
        <v>342</v>
      </c>
      <c r="C63" s="86" t="s">
        <v>343</v>
      </c>
      <c r="D63" s="87" t="s">
        <v>346</v>
      </c>
      <c r="E63" s="88">
        <v>43159</v>
      </c>
      <c r="F63" s="88">
        <v>43187</v>
      </c>
      <c r="G63" s="4">
        <v>6979473</v>
      </c>
    </row>
    <row r="64" spans="1:7" ht="15.5" x14ac:dyDescent="0.35">
      <c r="A64" s="85" t="s">
        <v>102</v>
      </c>
      <c r="B64" s="86" t="s">
        <v>342</v>
      </c>
      <c r="C64" s="86" t="s">
        <v>343</v>
      </c>
      <c r="D64" s="87" t="s">
        <v>347</v>
      </c>
      <c r="E64" s="88">
        <v>43187</v>
      </c>
      <c r="F64" s="88">
        <v>43218</v>
      </c>
      <c r="G64" s="4">
        <v>7968649</v>
      </c>
    </row>
    <row r="65" spans="1:7" ht="15.5" x14ac:dyDescent="0.35">
      <c r="A65" s="85" t="s">
        <v>102</v>
      </c>
      <c r="B65" s="86" t="s">
        <v>342</v>
      </c>
      <c r="C65" s="86" t="s">
        <v>343</v>
      </c>
      <c r="D65" s="87" t="s">
        <v>348</v>
      </c>
      <c r="E65" s="88">
        <v>43220</v>
      </c>
      <c r="F65" s="88">
        <v>43250</v>
      </c>
      <c r="G65" s="4">
        <v>2684435</v>
      </c>
    </row>
    <row r="66" spans="1:7" ht="15.5" x14ac:dyDescent="0.35">
      <c r="A66" s="85" t="s">
        <v>102</v>
      </c>
      <c r="B66" s="86" t="s">
        <v>342</v>
      </c>
      <c r="C66" s="86" t="s">
        <v>343</v>
      </c>
      <c r="D66" s="87" t="s">
        <v>349</v>
      </c>
      <c r="E66" s="88">
        <v>43249</v>
      </c>
      <c r="F66" s="88">
        <v>43280</v>
      </c>
      <c r="G66" s="4">
        <v>14710</v>
      </c>
    </row>
    <row r="67" spans="1:7" ht="15.5" x14ac:dyDescent="0.35">
      <c r="A67" s="85" t="s">
        <v>102</v>
      </c>
      <c r="B67" s="86" t="s">
        <v>350</v>
      </c>
      <c r="C67" s="86" t="s">
        <v>351</v>
      </c>
      <c r="D67" s="87" t="s">
        <v>352</v>
      </c>
      <c r="E67" s="88">
        <v>43083</v>
      </c>
      <c r="F67" s="88">
        <v>43114</v>
      </c>
      <c r="G67" s="4">
        <v>205632</v>
      </c>
    </row>
    <row r="68" spans="1:7" ht="15.5" x14ac:dyDescent="0.35">
      <c r="A68" s="85" t="s">
        <v>102</v>
      </c>
      <c r="B68" s="86" t="s">
        <v>353</v>
      </c>
      <c r="C68" s="86" t="s">
        <v>354</v>
      </c>
      <c r="D68" s="87" t="s">
        <v>355</v>
      </c>
      <c r="E68" s="88">
        <v>42490</v>
      </c>
      <c r="F68" s="88">
        <v>42536</v>
      </c>
      <c r="G68" s="4">
        <v>3373678</v>
      </c>
    </row>
    <row r="69" spans="1:7" ht="15.5" x14ac:dyDescent="0.35">
      <c r="A69" s="85" t="s">
        <v>102</v>
      </c>
      <c r="B69" s="86" t="s">
        <v>353</v>
      </c>
      <c r="C69" s="86" t="s">
        <v>354</v>
      </c>
      <c r="D69" s="87" t="s">
        <v>356</v>
      </c>
      <c r="E69" s="88">
        <v>42551</v>
      </c>
      <c r="F69" s="88">
        <v>42597</v>
      </c>
      <c r="G69" s="4">
        <v>1637377</v>
      </c>
    </row>
    <row r="70" spans="1:7" ht="15.5" x14ac:dyDescent="0.35">
      <c r="A70" s="85" t="s">
        <v>102</v>
      </c>
      <c r="B70" s="86" t="s">
        <v>353</v>
      </c>
      <c r="C70" s="86" t="s">
        <v>354</v>
      </c>
      <c r="D70" s="87" t="s">
        <v>357</v>
      </c>
      <c r="E70" s="88">
        <v>42577</v>
      </c>
      <c r="F70" s="88">
        <v>42624</v>
      </c>
      <c r="G70" s="4">
        <v>1146103</v>
      </c>
    </row>
    <row r="71" spans="1:7" ht="15.5" x14ac:dyDescent="0.35">
      <c r="A71" s="85" t="s">
        <v>102</v>
      </c>
      <c r="B71" s="86" t="s">
        <v>353</v>
      </c>
      <c r="C71" s="86" t="s">
        <v>354</v>
      </c>
      <c r="D71" s="87" t="s">
        <v>358</v>
      </c>
      <c r="E71" s="88">
        <v>42633</v>
      </c>
      <c r="F71" s="88">
        <v>42679</v>
      </c>
      <c r="G71" s="4">
        <v>3722502</v>
      </c>
    </row>
    <row r="72" spans="1:7" ht="15.5" x14ac:dyDescent="0.35">
      <c r="A72" s="85" t="s">
        <v>102</v>
      </c>
      <c r="B72" s="86" t="s">
        <v>353</v>
      </c>
      <c r="C72" s="86" t="s">
        <v>354</v>
      </c>
      <c r="D72" s="87" t="s">
        <v>359</v>
      </c>
      <c r="E72" s="88">
        <v>42671</v>
      </c>
      <c r="F72" s="88">
        <v>42717</v>
      </c>
      <c r="G72" s="4">
        <v>333501</v>
      </c>
    </row>
    <row r="73" spans="1:7" ht="15.5" x14ac:dyDescent="0.35">
      <c r="A73" s="85" t="s">
        <v>102</v>
      </c>
      <c r="B73" s="86" t="s">
        <v>360</v>
      </c>
      <c r="C73" s="86" t="s">
        <v>361</v>
      </c>
      <c r="D73" s="87" t="s">
        <v>362</v>
      </c>
      <c r="E73" s="88">
        <v>43206</v>
      </c>
      <c r="F73" s="88">
        <v>43236</v>
      </c>
      <c r="G73" s="4">
        <v>2185957.1</v>
      </c>
    </row>
    <row r="74" spans="1:7" ht="15.5" x14ac:dyDescent="0.35">
      <c r="A74" s="85" t="s">
        <v>102</v>
      </c>
      <c r="B74" s="86" t="s">
        <v>363</v>
      </c>
      <c r="C74" s="86" t="s">
        <v>364</v>
      </c>
      <c r="D74" s="87" t="s">
        <v>365</v>
      </c>
      <c r="E74" s="88">
        <v>42842</v>
      </c>
      <c r="F74" s="88">
        <v>42872</v>
      </c>
      <c r="G74" s="4">
        <v>933977</v>
      </c>
    </row>
    <row r="75" spans="1:7" ht="15.5" x14ac:dyDescent="0.35">
      <c r="A75" s="85" t="s">
        <v>102</v>
      </c>
      <c r="B75" s="86" t="s">
        <v>366</v>
      </c>
      <c r="C75" s="86" t="s">
        <v>367</v>
      </c>
      <c r="D75" s="87" t="s">
        <v>368</v>
      </c>
      <c r="E75" s="88">
        <v>42732</v>
      </c>
      <c r="F75" s="88">
        <v>42763</v>
      </c>
      <c r="G75" s="4">
        <v>204906923.75999999</v>
      </c>
    </row>
    <row r="76" spans="1:7" ht="15.5" x14ac:dyDescent="0.35">
      <c r="A76" s="85" t="s">
        <v>102</v>
      </c>
      <c r="B76" s="86" t="s">
        <v>366</v>
      </c>
      <c r="C76" s="86" t="s">
        <v>367</v>
      </c>
      <c r="D76" s="87" t="s">
        <v>369</v>
      </c>
      <c r="E76" s="88">
        <v>42800</v>
      </c>
      <c r="F76" s="88">
        <v>42831</v>
      </c>
      <c r="G76" s="4">
        <v>521710752</v>
      </c>
    </row>
    <row r="77" spans="1:7" ht="15.5" x14ac:dyDescent="0.35">
      <c r="A77" s="85" t="s">
        <v>102</v>
      </c>
      <c r="B77" s="86" t="s">
        <v>366</v>
      </c>
      <c r="C77" s="86" t="s">
        <v>367</v>
      </c>
      <c r="D77" s="87" t="s">
        <v>370</v>
      </c>
      <c r="E77" s="88">
        <v>42807</v>
      </c>
      <c r="F77" s="88">
        <v>42838</v>
      </c>
      <c r="G77" s="4">
        <v>454475918</v>
      </c>
    </row>
    <row r="78" spans="1:7" ht="15.5" x14ac:dyDescent="0.35">
      <c r="A78" s="85" t="s">
        <v>102</v>
      </c>
      <c r="B78" s="86" t="s">
        <v>366</v>
      </c>
      <c r="C78" s="86" t="s">
        <v>367</v>
      </c>
      <c r="D78" s="87" t="s">
        <v>371</v>
      </c>
      <c r="E78" s="88">
        <v>42810</v>
      </c>
      <c r="F78" s="88">
        <v>42841</v>
      </c>
      <c r="G78" s="4">
        <v>498559941</v>
      </c>
    </row>
    <row r="79" spans="1:7" ht="15.5" x14ac:dyDescent="0.35">
      <c r="A79" s="85" t="s">
        <v>102</v>
      </c>
      <c r="B79" s="86" t="s">
        <v>366</v>
      </c>
      <c r="C79" s="86" t="s">
        <v>367</v>
      </c>
      <c r="D79" s="87" t="s">
        <v>372</v>
      </c>
      <c r="E79" s="88">
        <v>42886</v>
      </c>
      <c r="F79" s="88">
        <v>42917</v>
      </c>
      <c r="G79" s="4">
        <v>490161866</v>
      </c>
    </row>
    <row r="80" spans="1:7" ht="15.5" x14ac:dyDescent="0.35">
      <c r="A80" s="85" t="s">
        <v>102</v>
      </c>
      <c r="B80" s="86" t="s">
        <v>366</v>
      </c>
      <c r="C80" s="86" t="s">
        <v>367</v>
      </c>
      <c r="D80" s="87" t="s">
        <v>373</v>
      </c>
      <c r="E80" s="88">
        <v>42886</v>
      </c>
      <c r="F80" s="88">
        <v>42917</v>
      </c>
      <c r="G80" s="4">
        <v>487566617</v>
      </c>
    </row>
    <row r="81" spans="1:7" ht="15.5" x14ac:dyDescent="0.35">
      <c r="A81" s="85" t="s">
        <v>102</v>
      </c>
      <c r="B81" s="86" t="s">
        <v>366</v>
      </c>
      <c r="C81" s="86" t="s">
        <v>367</v>
      </c>
      <c r="D81" s="87" t="s">
        <v>374</v>
      </c>
      <c r="E81" s="88">
        <v>42923</v>
      </c>
      <c r="F81" s="88">
        <v>42954</v>
      </c>
      <c r="G81" s="4">
        <v>463895914</v>
      </c>
    </row>
    <row r="82" spans="1:7" ht="15.5" x14ac:dyDescent="0.35">
      <c r="A82" s="85" t="s">
        <v>102</v>
      </c>
      <c r="B82" s="86" t="s">
        <v>366</v>
      </c>
      <c r="C82" s="86" t="s">
        <v>367</v>
      </c>
      <c r="D82" s="87" t="s">
        <v>375</v>
      </c>
      <c r="E82" s="88">
        <v>42942</v>
      </c>
      <c r="F82" s="88">
        <v>42973</v>
      </c>
      <c r="G82" s="4">
        <v>451462056</v>
      </c>
    </row>
    <row r="83" spans="1:7" ht="15.5" x14ac:dyDescent="0.35">
      <c r="A83" s="85" t="s">
        <v>102</v>
      </c>
      <c r="B83" s="86" t="s">
        <v>366</v>
      </c>
      <c r="C83" s="86" t="s">
        <v>367</v>
      </c>
      <c r="D83" s="87" t="s">
        <v>376</v>
      </c>
      <c r="E83" s="88">
        <v>43008</v>
      </c>
      <c r="F83" s="88">
        <v>43038</v>
      </c>
      <c r="G83" s="4">
        <v>454143196</v>
      </c>
    </row>
    <row r="84" spans="1:7" ht="15.5" x14ac:dyDescent="0.35">
      <c r="A84" s="85" t="s">
        <v>102</v>
      </c>
      <c r="B84" s="86" t="s">
        <v>366</v>
      </c>
      <c r="C84" s="86" t="s">
        <v>367</v>
      </c>
      <c r="D84" s="87" t="s">
        <v>377</v>
      </c>
      <c r="E84" s="88">
        <v>43008</v>
      </c>
      <c r="F84" s="88">
        <v>43038</v>
      </c>
      <c r="G84" s="4">
        <v>447136457</v>
      </c>
    </row>
    <row r="85" spans="1:7" ht="15.5" x14ac:dyDescent="0.35">
      <c r="A85" s="85" t="s">
        <v>102</v>
      </c>
      <c r="B85" s="86" t="s">
        <v>378</v>
      </c>
      <c r="C85" s="86" t="s">
        <v>379</v>
      </c>
      <c r="D85" s="87" t="s">
        <v>380</v>
      </c>
      <c r="E85" s="88">
        <v>43244</v>
      </c>
      <c r="F85" s="88">
        <v>43290</v>
      </c>
      <c r="G85" s="4">
        <v>676070</v>
      </c>
    </row>
    <row r="86" spans="1:7" ht="15.5" x14ac:dyDescent="0.35">
      <c r="A86" s="85" t="s">
        <v>102</v>
      </c>
      <c r="B86" s="86" t="s">
        <v>378</v>
      </c>
      <c r="C86" s="86" t="s">
        <v>379</v>
      </c>
      <c r="D86" s="87" t="s">
        <v>381</v>
      </c>
      <c r="E86" s="88">
        <v>43277</v>
      </c>
      <c r="F86" s="88">
        <v>43323</v>
      </c>
      <c r="G86" s="4">
        <v>41786</v>
      </c>
    </row>
    <row r="87" spans="1:7" ht="15.5" x14ac:dyDescent="0.35">
      <c r="A87" s="85" t="s">
        <v>102</v>
      </c>
      <c r="B87" s="86" t="s">
        <v>382</v>
      </c>
      <c r="C87" s="86" t="s">
        <v>383</v>
      </c>
      <c r="D87" s="87" t="s">
        <v>384</v>
      </c>
      <c r="E87" s="88">
        <v>43210</v>
      </c>
      <c r="F87" s="88">
        <v>43240</v>
      </c>
      <c r="G87" s="4">
        <v>527116</v>
      </c>
    </row>
    <row r="88" spans="1:7" ht="15.5" x14ac:dyDescent="0.35">
      <c r="A88" s="85" t="s">
        <v>102</v>
      </c>
      <c r="B88" s="86" t="s">
        <v>138</v>
      </c>
      <c r="C88" s="86" t="s">
        <v>139</v>
      </c>
      <c r="D88" s="87" t="s">
        <v>385</v>
      </c>
      <c r="E88" s="88">
        <v>42930</v>
      </c>
      <c r="F88" s="88">
        <v>42945</v>
      </c>
      <c r="G88" s="4">
        <v>2574203</v>
      </c>
    </row>
    <row r="89" spans="1:7" ht="15.5" x14ac:dyDescent="0.35">
      <c r="A89" s="85" t="s">
        <v>102</v>
      </c>
      <c r="B89" s="86" t="s">
        <v>138</v>
      </c>
      <c r="C89" s="86" t="s">
        <v>139</v>
      </c>
      <c r="D89" s="87" t="s">
        <v>386</v>
      </c>
      <c r="E89" s="88">
        <v>42940</v>
      </c>
      <c r="F89" s="88">
        <v>42956</v>
      </c>
      <c r="G89" s="4">
        <v>215364</v>
      </c>
    </row>
    <row r="90" spans="1:7" ht="15.5" x14ac:dyDescent="0.35">
      <c r="A90" s="85" t="s">
        <v>102</v>
      </c>
      <c r="B90" s="86" t="s">
        <v>138</v>
      </c>
      <c r="C90" s="86" t="s">
        <v>139</v>
      </c>
      <c r="D90" s="87" t="s">
        <v>387</v>
      </c>
      <c r="E90" s="88">
        <v>42971</v>
      </c>
      <c r="F90" s="88">
        <v>42987</v>
      </c>
      <c r="G90" s="4">
        <v>523471</v>
      </c>
    </row>
    <row r="91" spans="1:7" ht="15.5" x14ac:dyDescent="0.35">
      <c r="A91" s="85" t="s">
        <v>102</v>
      </c>
      <c r="B91" s="86" t="s">
        <v>138</v>
      </c>
      <c r="C91" s="86" t="s">
        <v>139</v>
      </c>
      <c r="D91" s="87" t="s">
        <v>388</v>
      </c>
      <c r="E91" s="88">
        <v>43000</v>
      </c>
      <c r="F91" s="88">
        <v>43015</v>
      </c>
      <c r="G91" s="4">
        <v>552535</v>
      </c>
    </row>
    <row r="92" spans="1:7" ht="15.5" x14ac:dyDescent="0.35">
      <c r="A92" s="85" t="s">
        <v>102</v>
      </c>
      <c r="B92" s="86" t="s">
        <v>138</v>
      </c>
      <c r="C92" s="86" t="s">
        <v>139</v>
      </c>
      <c r="D92" s="87" t="s">
        <v>389</v>
      </c>
      <c r="E92" s="88">
        <v>43033</v>
      </c>
      <c r="F92" s="88">
        <v>43049</v>
      </c>
      <c r="G92" s="4">
        <v>387048</v>
      </c>
    </row>
    <row r="93" spans="1:7" ht="15.5" x14ac:dyDescent="0.35">
      <c r="A93" s="85" t="s">
        <v>102</v>
      </c>
      <c r="B93" s="86" t="s">
        <v>138</v>
      </c>
      <c r="C93" s="86" t="s">
        <v>139</v>
      </c>
      <c r="D93" s="87" t="s">
        <v>390</v>
      </c>
      <c r="E93" s="88">
        <v>43063</v>
      </c>
      <c r="F93" s="88">
        <v>43078</v>
      </c>
      <c r="G93" s="4">
        <v>834730</v>
      </c>
    </row>
    <row r="94" spans="1:7" ht="15.5" x14ac:dyDescent="0.35">
      <c r="A94" s="85" t="s">
        <v>102</v>
      </c>
      <c r="B94" s="86" t="s">
        <v>138</v>
      </c>
      <c r="C94" s="86" t="s">
        <v>139</v>
      </c>
      <c r="D94" s="87" t="s">
        <v>391</v>
      </c>
      <c r="E94" s="88">
        <v>43091</v>
      </c>
      <c r="F94" s="88">
        <v>43107</v>
      </c>
      <c r="G94" s="4">
        <v>802290</v>
      </c>
    </row>
    <row r="95" spans="1:7" ht="15.5" x14ac:dyDescent="0.35">
      <c r="A95" s="85" t="s">
        <v>102</v>
      </c>
      <c r="B95" s="86" t="s">
        <v>138</v>
      </c>
      <c r="C95" s="86" t="s">
        <v>139</v>
      </c>
      <c r="D95" s="87" t="s">
        <v>392</v>
      </c>
      <c r="E95" s="88">
        <v>43125</v>
      </c>
      <c r="F95" s="88">
        <v>43141</v>
      </c>
      <c r="G95" s="4">
        <v>387305</v>
      </c>
    </row>
    <row r="96" spans="1:7" ht="15.5" x14ac:dyDescent="0.35">
      <c r="A96" s="85" t="s">
        <v>102</v>
      </c>
      <c r="B96" s="86" t="s">
        <v>138</v>
      </c>
      <c r="C96" s="86" t="s">
        <v>139</v>
      </c>
      <c r="D96" s="87" t="s">
        <v>393</v>
      </c>
      <c r="E96" s="88">
        <v>43125</v>
      </c>
      <c r="F96" s="88">
        <v>43141</v>
      </c>
      <c r="G96" s="4">
        <v>244463</v>
      </c>
    </row>
    <row r="97" spans="1:7" ht="15.5" x14ac:dyDescent="0.35">
      <c r="A97" s="85" t="s">
        <v>102</v>
      </c>
      <c r="B97" s="86" t="s">
        <v>138</v>
      </c>
      <c r="C97" s="86" t="s">
        <v>139</v>
      </c>
      <c r="D97" s="87" t="s">
        <v>394</v>
      </c>
      <c r="E97" s="88">
        <v>43153</v>
      </c>
      <c r="F97" s="88">
        <v>43166</v>
      </c>
      <c r="G97" s="4">
        <v>667641</v>
      </c>
    </row>
    <row r="98" spans="1:7" ht="15.5" x14ac:dyDescent="0.35">
      <c r="A98" s="85" t="s">
        <v>102</v>
      </c>
      <c r="B98" s="86" t="s">
        <v>138</v>
      </c>
      <c r="C98" s="86" t="s">
        <v>139</v>
      </c>
      <c r="D98" s="87" t="s">
        <v>395</v>
      </c>
      <c r="E98" s="88">
        <v>43181</v>
      </c>
      <c r="F98" s="88">
        <v>43197</v>
      </c>
      <c r="G98" s="4">
        <v>1239715</v>
      </c>
    </row>
    <row r="99" spans="1:7" ht="15.5" x14ac:dyDescent="0.35">
      <c r="A99" s="85" t="s">
        <v>102</v>
      </c>
      <c r="B99" s="86" t="s">
        <v>138</v>
      </c>
      <c r="C99" s="86" t="s">
        <v>139</v>
      </c>
      <c r="D99" s="87" t="s">
        <v>396</v>
      </c>
      <c r="E99" s="88">
        <v>43214</v>
      </c>
      <c r="F99" s="88">
        <v>43229</v>
      </c>
      <c r="G99" s="4">
        <v>686065</v>
      </c>
    </row>
    <row r="100" spans="1:7" ht="15.5" x14ac:dyDescent="0.35">
      <c r="A100" s="85" t="s">
        <v>102</v>
      </c>
      <c r="B100" s="86" t="s">
        <v>138</v>
      </c>
      <c r="C100" s="86" t="s">
        <v>139</v>
      </c>
      <c r="D100" s="87" t="s">
        <v>397</v>
      </c>
      <c r="E100" s="88">
        <v>43244</v>
      </c>
      <c r="F100" s="88">
        <v>43260</v>
      </c>
      <c r="G100" s="4">
        <v>1755480</v>
      </c>
    </row>
    <row r="101" spans="1:7" ht="15.5" x14ac:dyDescent="0.35">
      <c r="A101" s="85" t="s">
        <v>102</v>
      </c>
      <c r="B101" s="86" t="s">
        <v>398</v>
      </c>
      <c r="C101" s="86" t="s">
        <v>399</v>
      </c>
      <c r="D101" s="87" t="s">
        <v>400</v>
      </c>
      <c r="E101" s="88">
        <v>42755</v>
      </c>
      <c r="F101" s="88">
        <v>42786</v>
      </c>
      <c r="G101" s="4">
        <v>1135836</v>
      </c>
    </row>
    <row r="102" spans="1:7" ht="15.5" x14ac:dyDescent="0.35">
      <c r="A102" s="85" t="s">
        <v>102</v>
      </c>
      <c r="B102" s="86" t="s">
        <v>401</v>
      </c>
      <c r="C102" s="86" t="s">
        <v>402</v>
      </c>
      <c r="D102" s="87" t="s">
        <v>403</v>
      </c>
      <c r="E102" s="88">
        <v>42335</v>
      </c>
      <c r="F102" s="88">
        <v>42365</v>
      </c>
      <c r="G102" s="4">
        <v>2194971</v>
      </c>
    </row>
    <row r="103" spans="1:7" ht="15.5" x14ac:dyDescent="0.35">
      <c r="A103" s="85" t="s">
        <v>102</v>
      </c>
      <c r="B103" s="86" t="s">
        <v>401</v>
      </c>
      <c r="C103" s="86" t="s">
        <v>402</v>
      </c>
      <c r="D103" s="87" t="s">
        <v>404</v>
      </c>
      <c r="E103" s="88">
        <v>42335</v>
      </c>
      <c r="F103" s="88">
        <v>42365</v>
      </c>
      <c r="G103" s="4">
        <v>1419429</v>
      </c>
    </row>
    <row r="104" spans="1:7" ht="15.5" x14ac:dyDescent="0.35">
      <c r="A104" s="85" t="s">
        <v>102</v>
      </c>
      <c r="B104" s="86" t="s">
        <v>401</v>
      </c>
      <c r="C104" s="86" t="s">
        <v>402</v>
      </c>
      <c r="D104" s="87" t="s">
        <v>405</v>
      </c>
      <c r="E104" s="88">
        <v>42366</v>
      </c>
      <c r="F104" s="88">
        <v>42397</v>
      </c>
      <c r="G104" s="4">
        <v>862024</v>
      </c>
    </row>
    <row r="105" spans="1:7" ht="15.5" x14ac:dyDescent="0.35">
      <c r="A105" s="85" t="s">
        <v>102</v>
      </c>
      <c r="B105" s="86" t="s">
        <v>406</v>
      </c>
      <c r="C105" s="86" t="s">
        <v>407</v>
      </c>
      <c r="D105" s="87" t="s">
        <v>408</v>
      </c>
      <c r="E105" s="88">
        <v>42123</v>
      </c>
      <c r="F105" s="88">
        <v>42153</v>
      </c>
      <c r="G105" s="4">
        <v>885671</v>
      </c>
    </row>
    <row r="106" spans="1:7" ht="15.5" x14ac:dyDescent="0.35">
      <c r="A106" s="85" t="s">
        <v>102</v>
      </c>
      <c r="B106" s="86" t="s">
        <v>406</v>
      </c>
      <c r="C106" s="86" t="s">
        <v>407</v>
      </c>
      <c r="D106" s="87" t="s">
        <v>409</v>
      </c>
      <c r="E106" s="88">
        <v>42149</v>
      </c>
      <c r="F106" s="88">
        <v>42179</v>
      </c>
      <c r="G106" s="4">
        <v>276110</v>
      </c>
    </row>
    <row r="107" spans="1:7" ht="15.5" x14ac:dyDescent="0.35">
      <c r="A107" s="85" t="s">
        <v>102</v>
      </c>
      <c r="B107" s="86" t="s">
        <v>406</v>
      </c>
      <c r="C107" s="86" t="s">
        <v>407</v>
      </c>
      <c r="D107" s="87" t="s">
        <v>410</v>
      </c>
      <c r="E107" s="88">
        <v>42320</v>
      </c>
      <c r="F107" s="88">
        <v>42350</v>
      </c>
      <c r="G107" s="4">
        <v>272556</v>
      </c>
    </row>
    <row r="108" spans="1:7" ht="15.5" x14ac:dyDescent="0.35">
      <c r="A108" s="85" t="s">
        <v>102</v>
      </c>
      <c r="B108" s="86" t="s">
        <v>164</v>
      </c>
      <c r="C108" s="86" t="s">
        <v>165</v>
      </c>
      <c r="D108" s="87" t="s">
        <v>411</v>
      </c>
      <c r="E108" s="88">
        <v>43277</v>
      </c>
      <c r="F108" s="88">
        <v>43307</v>
      </c>
      <c r="G108" s="4">
        <v>620381</v>
      </c>
    </row>
    <row r="109" spans="1:7" ht="15.5" x14ac:dyDescent="0.35">
      <c r="A109" s="85" t="s">
        <v>102</v>
      </c>
      <c r="B109" s="86" t="s">
        <v>412</v>
      </c>
      <c r="C109" s="86" t="s">
        <v>413</v>
      </c>
      <c r="D109" s="87" t="s">
        <v>414</v>
      </c>
      <c r="E109" s="88">
        <v>43083</v>
      </c>
      <c r="F109" s="88">
        <v>43114</v>
      </c>
      <c r="G109" s="4">
        <v>268488</v>
      </c>
    </row>
    <row r="110" spans="1:7" ht="15.5" x14ac:dyDescent="0.35">
      <c r="A110" s="85" t="s">
        <v>102</v>
      </c>
      <c r="B110" s="86" t="s">
        <v>415</v>
      </c>
      <c r="C110" s="86" t="s">
        <v>416</v>
      </c>
      <c r="D110" s="87" t="s">
        <v>417</v>
      </c>
      <c r="E110" s="88">
        <v>42762</v>
      </c>
      <c r="F110" s="88">
        <v>42793</v>
      </c>
      <c r="G110" s="4">
        <v>5920029</v>
      </c>
    </row>
    <row r="111" spans="1:7" ht="15.5" x14ac:dyDescent="0.35">
      <c r="A111" s="85" t="s">
        <v>102</v>
      </c>
      <c r="B111" s="86" t="s">
        <v>418</v>
      </c>
      <c r="C111" s="86" t="s">
        <v>419</v>
      </c>
      <c r="D111" s="87" t="s">
        <v>420</v>
      </c>
      <c r="E111" s="88">
        <v>43203</v>
      </c>
      <c r="F111" s="88">
        <v>43204</v>
      </c>
      <c r="G111" s="4">
        <v>5474000</v>
      </c>
    </row>
    <row r="112" spans="1:7" ht="15.5" x14ac:dyDescent="0.35">
      <c r="A112" s="85" t="s">
        <v>102</v>
      </c>
      <c r="B112" s="86" t="s">
        <v>418</v>
      </c>
      <c r="C112" s="86" t="s">
        <v>419</v>
      </c>
      <c r="D112" s="87" t="s">
        <v>421</v>
      </c>
      <c r="E112" s="88">
        <v>43465</v>
      </c>
      <c r="F112" s="88">
        <v>43465</v>
      </c>
      <c r="G112" s="4">
        <v>3059537407</v>
      </c>
    </row>
    <row r="113" spans="1:7" ht="15.5" x14ac:dyDescent="0.35">
      <c r="A113" s="85" t="s">
        <v>102</v>
      </c>
      <c r="B113" s="86" t="s">
        <v>422</v>
      </c>
      <c r="C113" s="86" t="s">
        <v>423</v>
      </c>
      <c r="D113" s="87" t="s">
        <v>424</v>
      </c>
      <c r="E113" s="88">
        <v>43279</v>
      </c>
      <c r="F113" s="88">
        <v>43309</v>
      </c>
      <c r="G113" s="4">
        <v>2282861</v>
      </c>
    </row>
    <row r="114" spans="1:7" ht="15.5" x14ac:dyDescent="0.35">
      <c r="A114" s="85" t="s">
        <v>102</v>
      </c>
      <c r="B114" s="86" t="s">
        <v>425</v>
      </c>
      <c r="C114" s="86" t="s">
        <v>426</v>
      </c>
      <c r="D114" s="87" t="s">
        <v>427</v>
      </c>
      <c r="E114" s="88">
        <v>43003</v>
      </c>
      <c r="F114" s="88">
        <v>43033</v>
      </c>
      <c r="G114" s="4">
        <v>228874</v>
      </c>
    </row>
    <row r="115" spans="1:7" ht="15.5" x14ac:dyDescent="0.35">
      <c r="A115" s="85" t="s">
        <v>102</v>
      </c>
      <c r="B115" s="86" t="s">
        <v>428</v>
      </c>
      <c r="C115" s="86" t="s">
        <v>429</v>
      </c>
      <c r="D115" s="87" t="s">
        <v>430</v>
      </c>
      <c r="E115" s="88">
        <v>42684</v>
      </c>
      <c r="F115" s="88">
        <v>42714</v>
      </c>
      <c r="G115" s="4">
        <v>778063</v>
      </c>
    </row>
    <row r="116" spans="1:7" ht="15.5" x14ac:dyDescent="0.35">
      <c r="A116" s="85" t="s">
        <v>102</v>
      </c>
      <c r="B116" s="86" t="s">
        <v>428</v>
      </c>
      <c r="C116" s="86" t="s">
        <v>429</v>
      </c>
      <c r="D116" s="87" t="s">
        <v>431</v>
      </c>
      <c r="E116" s="88">
        <v>42702</v>
      </c>
      <c r="F116" s="88">
        <v>42732</v>
      </c>
      <c r="G116" s="4">
        <v>884895</v>
      </c>
    </row>
    <row r="117" spans="1:7" ht="15.5" x14ac:dyDescent="0.35">
      <c r="A117" s="85" t="s">
        <v>102</v>
      </c>
      <c r="B117" s="86" t="s">
        <v>428</v>
      </c>
      <c r="C117" s="86" t="s">
        <v>429</v>
      </c>
      <c r="D117" s="87" t="s">
        <v>432</v>
      </c>
      <c r="E117" s="88">
        <v>42731</v>
      </c>
      <c r="F117" s="88">
        <v>42762</v>
      </c>
      <c r="G117" s="4">
        <v>1468016</v>
      </c>
    </row>
    <row r="118" spans="1:7" ht="15.5" x14ac:dyDescent="0.35">
      <c r="A118" s="85" t="s">
        <v>102</v>
      </c>
      <c r="B118" s="86" t="s">
        <v>428</v>
      </c>
      <c r="C118" s="86" t="s">
        <v>429</v>
      </c>
      <c r="D118" s="87" t="s">
        <v>433</v>
      </c>
      <c r="E118" s="88">
        <v>42762</v>
      </c>
      <c r="F118" s="88">
        <v>42793</v>
      </c>
      <c r="G118" s="4">
        <v>2600</v>
      </c>
    </row>
    <row r="119" spans="1:7" ht="15.5" x14ac:dyDescent="0.35">
      <c r="A119" s="85" t="s">
        <v>102</v>
      </c>
      <c r="B119" s="86" t="s">
        <v>434</v>
      </c>
      <c r="C119" s="86" t="s">
        <v>435</v>
      </c>
      <c r="D119" s="87" t="s">
        <v>436</v>
      </c>
      <c r="E119" s="88">
        <v>43179</v>
      </c>
      <c r="F119" s="88">
        <v>43210</v>
      </c>
      <c r="G119" s="4">
        <v>66246</v>
      </c>
    </row>
    <row r="120" spans="1:7" ht="15.5" x14ac:dyDescent="0.35">
      <c r="A120" s="85" t="s">
        <v>102</v>
      </c>
      <c r="B120" s="86" t="s">
        <v>106</v>
      </c>
      <c r="C120" s="86" t="s">
        <v>107</v>
      </c>
      <c r="D120" s="87" t="s">
        <v>437</v>
      </c>
      <c r="E120" s="88">
        <v>43273</v>
      </c>
      <c r="F120" s="88">
        <v>43303</v>
      </c>
      <c r="G120" s="4">
        <v>10403938</v>
      </c>
    </row>
    <row r="121" spans="1:7" ht="15.5" x14ac:dyDescent="0.35">
      <c r="A121" s="85" t="s">
        <v>102</v>
      </c>
      <c r="B121" s="86" t="s">
        <v>438</v>
      </c>
      <c r="C121" s="86" t="s">
        <v>439</v>
      </c>
      <c r="D121" s="87" t="s">
        <v>440</v>
      </c>
      <c r="E121" s="88">
        <v>43054</v>
      </c>
      <c r="F121" s="88">
        <v>43084</v>
      </c>
      <c r="G121" s="4">
        <v>2920358</v>
      </c>
    </row>
    <row r="122" spans="1:7" ht="15.5" x14ac:dyDescent="0.35">
      <c r="A122" s="85" t="s">
        <v>102</v>
      </c>
      <c r="B122" s="86" t="s">
        <v>441</v>
      </c>
      <c r="C122" s="86" t="s">
        <v>442</v>
      </c>
      <c r="D122" s="87" t="s">
        <v>443</v>
      </c>
      <c r="E122" s="88">
        <v>42562</v>
      </c>
      <c r="F122" s="88">
        <v>42592</v>
      </c>
      <c r="G122" s="4">
        <v>372380</v>
      </c>
    </row>
    <row r="123" spans="1:7" ht="15.5" x14ac:dyDescent="0.35">
      <c r="A123" s="85" t="s">
        <v>102</v>
      </c>
      <c r="B123" s="86" t="s">
        <v>441</v>
      </c>
      <c r="C123" s="86" t="s">
        <v>442</v>
      </c>
      <c r="D123" s="87" t="s">
        <v>444</v>
      </c>
      <c r="E123" s="88">
        <v>42601</v>
      </c>
      <c r="F123" s="88">
        <v>42631</v>
      </c>
      <c r="G123" s="4">
        <v>62690</v>
      </c>
    </row>
    <row r="124" spans="1:7" ht="15.5" x14ac:dyDescent="0.35">
      <c r="A124" s="85" t="s">
        <v>102</v>
      </c>
      <c r="B124" s="86" t="s">
        <v>441</v>
      </c>
      <c r="C124" s="86" t="s">
        <v>442</v>
      </c>
      <c r="D124" s="87" t="s">
        <v>445</v>
      </c>
      <c r="E124" s="88">
        <v>42643</v>
      </c>
      <c r="F124" s="88">
        <v>42673</v>
      </c>
      <c r="G124" s="4">
        <v>310317</v>
      </c>
    </row>
    <row r="125" spans="1:7" ht="15.5" x14ac:dyDescent="0.35">
      <c r="A125" s="85" t="s">
        <v>102</v>
      </c>
      <c r="B125" s="86" t="s">
        <v>446</v>
      </c>
      <c r="C125" s="86" t="s">
        <v>447</v>
      </c>
      <c r="D125" s="87" t="s">
        <v>448</v>
      </c>
      <c r="E125" s="88">
        <v>42394</v>
      </c>
      <c r="F125" s="88">
        <v>42424</v>
      </c>
      <c r="G125" s="4">
        <v>271545</v>
      </c>
    </row>
    <row r="126" spans="1:7" ht="15.5" x14ac:dyDescent="0.35">
      <c r="A126" s="85" t="s">
        <v>102</v>
      </c>
      <c r="B126" s="86" t="s">
        <v>446</v>
      </c>
      <c r="C126" s="86" t="s">
        <v>447</v>
      </c>
      <c r="D126" s="87" t="s">
        <v>449</v>
      </c>
      <c r="E126" s="88">
        <v>42394</v>
      </c>
      <c r="F126" s="88">
        <v>42424</v>
      </c>
      <c r="G126" s="4">
        <v>933392</v>
      </c>
    </row>
    <row r="127" spans="1:7" ht="15.5" x14ac:dyDescent="0.35">
      <c r="A127" s="85" t="s">
        <v>102</v>
      </c>
      <c r="B127" s="86" t="s">
        <v>446</v>
      </c>
      <c r="C127" s="86" t="s">
        <v>447</v>
      </c>
      <c r="D127" s="87" t="s">
        <v>450</v>
      </c>
      <c r="E127" s="88">
        <v>42425</v>
      </c>
      <c r="F127" s="88">
        <v>42455</v>
      </c>
      <c r="G127" s="4">
        <v>49100</v>
      </c>
    </row>
    <row r="128" spans="1:7" ht="15.5" x14ac:dyDescent="0.35">
      <c r="A128" s="85" t="s">
        <v>102</v>
      </c>
      <c r="B128" s="86" t="s">
        <v>446</v>
      </c>
      <c r="C128" s="86" t="s">
        <v>447</v>
      </c>
      <c r="D128" s="87" t="s">
        <v>451</v>
      </c>
      <c r="E128" s="88">
        <v>42425</v>
      </c>
      <c r="F128" s="88">
        <v>42455</v>
      </c>
      <c r="G128" s="4">
        <v>1327178</v>
      </c>
    </row>
    <row r="129" spans="1:7" ht="15.5" x14ac:dyDescent="0.35">
      <c r="A129" s="85" t="s">
        <v>102</v>
      </c>
      <c r="B129" s="86" t="s">
        <v>446</v>
      </c>
      <c r="C129" s="86" t="s">
        <v>447</v>
      </c>
      <c r="D129" s="87" t="s">
        <v>452</v>
      </c>
      <c r="E129" s="88">
        <v>42447</v>
      </c>
      <c r="F129" s="88">
        <v>42477</v>
      </c>
      <c r="G129" s="4">
        <v>704995</v>
      </c>
    </row>
    <row r="130" spans="1:7" ht="15.5" x14ac:dyDescent="0.35">
      <c r="A130" s="85" t="s">
        <v>102</v>
      </c>
      <c r="B130" s="86" t="s">
        <v>446</v>
      </c>
      <c r="C130" s="86" t="s">
        <v>447</v>
      </c>
      <c r="D130" s="87" t="s">
        <v>453</v>
      </c>
      <c r="E130" s="88">
        <v>42485</v>
      </c>
      <c r="F130" s="88">
        <v>42515</v>
      </c>
      <c r="G130" s="4">
        <v>1455751</v>
      </c>
    </row>
    <row r="131" spans="1:7" ht="15.5" x14ac:dyDescent="0.35">
      <c r="A131" s="85" t="s">
        <v>102</v>
      </c>
      <c r="B131" s="86" t="s">
        <v>446</v>
      </c>
      <c r="C131" s="86" t="s">
        <v>447</v>
      </c>
      <c r="D131" s="87" t="s">
        <v>454</v>
      </c>
      <c r="E131" s="88">
        <v>42530</v>
      </c>
      <c r="F131" s="88">
        <v>42560</v>
      </c>
      <c r="G131" s="4">
        <v>1963072</v>
      </c>
    </row>
    <row r="132" spans="1:7" ht="15.5" x14ac:dyDescent="0.35">
      <c r="A132" s="85" t="s">
        <v>102</v>
      </c>
      <c r="B132" s="86" t="s">
        <v>446</v>
      </c>
      <c r="C132" s="86" t="s">
        <v>447</v>
      </c>
      <c r="D132" s="87" t="s">
        <v>455</v>
      </c>
      <c r="E132" s="88">
        <v>42543</v>
      </c>
      <c r="F132" s="88">
        <v>42573</v>
      </c>
      <c r="G132" s="4">
        <v>1121299</v>
      </c>
    </row>
    <row r="133" spans="1:7" ht="15.5" x14ac:dyDescent="0.35">
      <c r="A133" s="85" t="s">
        <v>102</v>
      </c>
      <c r="B133" s="86" t="s">
        <v>446</v>
      </c>
      <c r="C133" s="86" t="s">
        <v>447</v>
      </c>
      <c r="D133" s="87" t="s">
        <v>456</v>
      </c>
      <c r="E133" s="88">
        <v>42573</v>
      </c>
      <c r="F133" s="88">
        <v>42603</v>
      </c>
      <c r="G133" s="4">
        <v>1200823</v>
      </c>
    </row>
    <row r="134" spans="1:7" ht="15.5" x14ac:dyDescent="0.35">
      <c r="A134" s="85" t="s">
        <v>102</v>
      </c>
      <c r="B134" s="86" t="s">
        <v>446</v>
      </c>
      <c r="C134" s="86" t="s">
        <v>447</v>
      </c>
      <c r="D134" s="87" t="s">
        <v>457</v>
      </c>
      <c r="E134" s="88">
        <v>42607</v>
      </c>
      <c r="F134" s="88">
        <v>42637</v>
      </c>
      <c r="G134" s="4">
        <v>2029677</v>
      </c>
    </row>
    <row r="135" spans="1:7" ht="15.5" x14ac:dyDescent="0.35">
      <c r="A135" s="85" t="s">
        <v>102</v>
      </c>
      <c r="B135" s="86" t="s">
        <v>446</v>
      </c>
      <c r="C135" s="86" t="s">
        <v>447</v>
      </c>
      <c r="D135" s="87" t="s">
        <v>458</v>
      </c>
      <c r="E135" s="88">
        <v>42635</v>
      </c>
      <c r="F135" s="88">
        <v>42665</v>
      </c>
      <c r="G135" s="4">
        <v>404676</v>
      </c>
    </row>
    <row r="136" spans="1:7" ht="15.5" x14ac:dyDescent="0.35">
      <c r="A136" s="85" t="s">
        <v>102</v>
      </c>
      <c r="B136" s="86" t="s">
        <v>459</v>
      </c>
      <c r="C136" s="86" t="s">
        <v>460</v>
      </c>
      <c r="D136" s="87" t="s">
        <v>461</v>
      </c>
      <c r="E136" s="88">
        <v>42529</v>
      </c>
      <c r="F136" s="88">
        <v>42559</v>
      </c>
      <c r="G136" s="4">
        <v>296844</v>
      </c>
    </row>
    <row r="137" spans="1:7" ht="15.5" x14ac:dyDescent="0.35">
      <c r="A137" s="85" t="s">
        <v>102</v>
      </c>
      <c r="B137" s="86" t="s">
        <v>459</v>
      </c>
      <c r="C137" s="86" t="s">
        <v>460</v>
      </c>
      <c r="D137" s="87" t="s">
        <v>462</v>
      </c>
      <c r="E137" s="88">
        <v>42531</v>
      </c>
      <c r="F137" s="88">
        <v>42561</v>
      </c>
      <c r="G137" s="4">
        <v>67674</v>
      </c>
    </row>
    <row r="138" spans="1:7" ht="15.5" x14ac:dyDescent="0.35">
      <c r="A138" s="85" t="s">
        <v>102</v>
      </c>
      <c r="B138" s="86" t="s">
        <v>459</v>
      </c>
      <c r="C138" s="86" t="s">
        <v>460</v>
      </c>
      <c r="D138" s="87" t="s">
        <v>463</v>
      </c>
      <c r="E138" s="88">
        <v>42534</v>
      </c>
      <c r="F138" s="88">
        <v>42564</v>
      </c>
      <c r="G138" s="4">
        <v>107014</v>
      </c>
    </row>
    <row r="139" spans="1:7" ht="15.5" x14ac:dyDescent="0.35">
      <c r="A139" s="85" t="s">
        <v>102</v>
      </c>
      <c r="B139" s="86" t="s">
        <v>459</v>
      </c>
      <c r="C139" s="86" t="s">
        <v>460</v>
      </c>
      <c r="D139" s="87" t="s">
        <v>464</v>
      </c>
      <c r="E139" s="88">
        <v>42541</v>
      </c>
      <c r="F139" s="88">
        <v>42571</v>
      </c>
      <c r="G139" s="4">
        <v>76973</v>
      </c>
    </row>
    <row r="140" spans="1:7" ht="15.5" x14ac:dyDescent="0.35">
      <c r="A140" s="85" t="s">
        <v>102</v>
      </c>
      <c r="B140" s="86" t="s">
        <v>459</v>
      </c>
      <c r="C140" s="86" t="s">
        <v>460</v>
      </c>
      <c r="D140" s="87" t="s">
        <v>465</v>
      </c>
      <c r="E140" s="88">
        <v>42557</v>
      </c>
      <c r="F140" s="88">
        <v>42587</v>
      </c>
      <c r="G140" s="4">
        <v>17256</v>
      </c>
    </row>
    <row r="141" spans="1:7" ht="15.5" x14ac:dyDescent="0.35">
      <c r="A141" s="85" t="s">
        <v>102</v>
      </c>
      <c r="B141" s="86" t="s">
        <v>459</v>
      </c>
      <c r="C141" s="86" t="s">
        <v>460</v>
      </c>
      <c r="D141" s="87" t="s">
        <v>466</v>
      </c>
      <c r="E141" s="88">
        <v>42569</v>
      </c>
      <c r="F141" s="88">
        <v>42599</v>
      </c>
      <c r="G141" s="4">
        <v>19365</v>
      </c>
    </row>
    <row r="142" spans="1:7" ht="15.5" x14ac:dyDescent="0.35">
      <c r="A142" s="85" t="s">
        <v>102</v>
      </c>
      <c r="B142" s="86" t="s">
        <v>459</v>
      </c>
      <c r="C142" s="86" t="s">
        <v>460</v>
      </c>
      <c r="D142" s="87" t="s">
        <v>467</v>
      </c>
      <c r="E142" s="88">
        <v>42577</v>
      </c>
      <c r="F142" s="88">
        <v>42607</v>
      </c>
      <c r="G142" s="4">
        <v>43965</v>
      </c>
    </row>
    <row r="143" spans="1:7" ht="15.5" x14ac:dyDescent="0.35">
      <c r="A143" s="85" t="s">
        <v>102</v>
      </c>
      <c r="B143" s="86" t="s">
        <v>459</v>
      </c>
      <c r="C143" s="86" t="s">
        <v>460</v>
      </c>
      <c r="D143" s="87" t="s">
        <v>468</v>
      </c>
      <c r="E143" s="88">
        <v>42587</v>
      </c>
      <c r="F143" s="88">
        <v>42617</v>
      </c>
      <c r="G143" s="4">
        <v>223519</v>
      </c>
    </row>
    <row r="144" spans="1:7" ht="15.5" x14ac:dyDescent="0.35">
      <c r="A144" s="85" t="s">
        <v>102</v>
      </c>
      <c r="B144" s="86" t="s">
        <v>459</v>
      </c>
      <c r="C144" s="86" t="s">
        <v>460</v>
      </c>
      <c r="D144" s="87" t="s">
        <v>469</v>
      </c>
      <c r="E144" s="88">
        <v>42599</v>
      </c>
      <c r="F144" s="88">
        <v>42629</v>
      </c>
      <c r="G144" s="4">
        <v>124691</v>
      </c>
    </row>
    <row r="145" spans="1:7" ht="15.5" x14ac:dyDescent="0.35">
      <c r="A145" s="85" t="s">
        <v>102</v>
      </c>
      <c r="B145" s="86" t="s">
        <v>459</v>
      </c>
      <c r="C145" s="86" t="s">
        <v>460</v>
      </c>
      <c r="D145" s="87" t="s">
        <v>470</v>
      </c>
      <c r="E145" s="88">
        <v>42627</v>
      </c>
      <c r="F145" s="88">
        <v>42657</v>
      </c>
      <c r="G145" s="4">
        <v>961205</v>
      </c>
    </row>
    <row r="146" spans="1:7" ht="15.5" x14ac:dyDescent="0.35">
      <c r="A146" s="85" t="s">
        <v>102</v>
      </c>
      <c r="B146" s="86" t="s">
        <v>459</v>
      </c>
      <c r="C146" s="86" t="s">
        <v>460</v>
      </c>
      <c r="D146" s="87" t="s">
        <v>471</v>
      </c>
      <c r="E146" s="88">
        <v>42654</v>
      </c>
      <c r="F146" s="88">
        <v>42684</v>
      </c>
      <c r="G146" s="4">
        <v>1871925</v>
      </c>
    </row>
    <row r="147" spans="1:7" ht="15.5" x14ac:dyDescent="0.35">
      <c r="A147" s="85" t="s">
        <v>102</v>
      </c>
      <c r="B147" s="86" t="s">
        <v>459</v>
      </c>
      <c r="C147" s="86" t="s">
        <v>460</v>
      </c>
      <c r="D147" s="87" t="s">
        <v>472</v>
      </c>
      <c r="E147" s="88">
        <v>42776</v>
      </c>
      <c r="F147" s="88">
        <v>42804</v>
      </c>
      <c r="G147" s="4">
        <v>48621</v>
      </c>
    </row>
    <row r="148" spans="1:7" ht="15.5" x14ac:dyDescent="0.35">
      <c r="A148" s="85" t="s">
        <v>102</v>
      </c>
      <c r="B148" s="86" t="s">
        <v>473</v>
      </c>
      <c r="C148" s="86" t="s">
        <v>474</v>
      </c>
      <c r="D148" s="87" t="s">
        <v>475</v>
      </c>
      <c r="E148" s="88">
        <v>42353</v>
      </c>
      <c r="F148" s="88">
        <v>42399</v>
      </c>
      <c r="G148" s="4">
        <v>54955223</v>
      </c>
    </row>
    <row r="149" spans="1:7" ht="15.5" x14ac:dyDescent="0.35">
      <c r="A149" s="85" t="s">
        <v>102</v>
      </c>
      <c r="B149" s="86" t="s">
        <v>473</v>
      </c>
      <c r="C149" s="86" t="s">
        <v>474</v>
      </c>
      <c r="D149" s="87" t="s">
        <v>476</v>
      </c>
      <c r="E149" s="88">
        <v>42354</v>
      </c>
      <c r="F149" s="88">
        <v>42401</v>
      </c>
      <c r="G149" s="4">
        <v>8272549</v>
      </c>
    </row>
    <row r="150" spans="1:7" ht="15.5" x14ac:dyDescent="0.35">
      <c r="A150" s="85" t="s">
        <v>102</v>
      </c>
      <c r="B150" s="86" t="s">
        <v>473</v>
      </c>
      <c r="C150" s="86" t="s">
        <v>474</v>
      </c>
      <c r="D150" s="87" t="s">
        <v>477</v>
      </c>
      <c r="E150" s="88">
        <v>42383</v>
      </c>
      <c r="F150" s="88">
        <v>42429</v>
      </c>
      <c r="G150" s="4">
        <v>54880983</v>
      </c>
    </row>
    <row r="151" spans="1:7" ht="15.5" x14ac:dyDescent="0.35">
      <c r="A151" s="85" t="s">
        <v>102</v>
      </c>
      <c r="B151" s="86" t="s">
        <v>473</v>
      </c>
      <c r="C151" s="86" t="s">
        <v>474</v>
      </c>
      <c r="D151" s="87" t="s">
        <v>478</v>
      </c>
      <c r="E151" s="88">
        <v>42396</v>
      </c>
      <c r="F151" s="88">
        <v>42441</v>
      </c>
      <c r="G151" s="4">
        <v>8272418</v>
      </c>
    </row>
    <row r="152" spans="1:7" ht="15.5" x14ac:dyDescent="0.35">
      <c r="A152" s="85" t="s">
        <v>102</v>
      </c>
      <c r="B152" s="86" t="s">
        <v>473</v>
      </c>
      <c r="C152" s="86" t="s">
        <v>474</v>
      </c>
      <c r="D152" s="87" t="s">
        <v>479</v>
      </c>
      <c r="E152" s="88">
        <v>42417</v>
      </c>
      <c r="F152" s="88">
        <v>42462</v>
      </c>
      <c r="G152" s="4">
        <v>49969572</v>
      </c>
    </row>
    <row r="153" spans="1:7" ht="15.5" x14ac:dyDescent="0.35">
      <c r="A153" s="85" t="s">
        <v>102</v>
      </c>
      <c r="B153" s="86" t="s">
        <v>473</v>
      </c>
      <c r="C153" s="86" t="s">
        <v>474</v>
      </c>
      <c r="D153" s="87" t="s">
        <v>480</v>
      </c>
      <c r="E153" s="88">
        <v>42443</v>
      </c>
      <c r="F153" s="88">
        <v>42489</v>
      </c>
      <c r="G153" s="4">
        <v>46952053</v>
      </c>
    </row>
    <row r="154" spans="1:7" ht="15.5" x14ac:dyDescent="0.35">
      <c r="A154" s="85" t="s">
        <v>102</v>
      </c>
      <c r="B154" s="86" t="s">
        <v>473</v>
      </c>
      <c r="C154" s="86" t="s">
        <v>474</v>
      </c>
      <c r="D154" s="87" t="s">
        <v>481</v>
      </c>
      <c r="E154" s="88">
        <v>42486</v>
      </c>
      <c r="F154" s="88">
        <v>42532</v>
      </c>
      <c r="G154" s="4">
        <v>9060182</v>
      </c>
    </row>
    <row r="155" spans="1:7" ht="15.5" x14ac:dyDescent="0.35">
      <c r="A155" s="85" t="s">
        <v>102</v>
      </c>
      <c r="B155" s="86" t="s">
        <v>473</v>
      </c>
      <c r="C155" s="86" t="s">
        <v>474</v>
      </c>
      <c r="D155" s="87" t="s">
        <v>482</v>
      </c>
      <c r="E155" s="88">
        <v>42486</v>
      </c>
      <c r="F155" s="88">
        <v>42532</v>
      </c>
      <c r="G155" s="4">
        <v>8802568</v>
      </c>
    </row>
    <row r="156" spans="1:7" ht="15.5" x14ac:dyDescent="0.35">
      <c r="A156" s="85" t="s">
        <v>102</v>
      </c>
      <c r="B156" s="86" t="s">
        <v>473</v>
      </c>
      <c r="C156" s="86" t="s">
        <v>474</v>
      </c>
      <c r="D156" s="87" t="s">
        <v>483</v>
      </c>
      <c r="E156" s="88">
        <v>42486</v>
      </c>
      <c r="F156" s="88">
        <v>42532</v>
      </c>
      <c r="G156" s="4">
        <v>8802568</v>
      </c>
    </row>
    <row r="157" spans="1:7" ht="15.5" x14ac:dyDescent="0.35">
      <c r="A157" s="85" t="s">
        <v>102</v>
      </c>
      <c r="B157" s="86" t="s">
        <v>473</v>
      </c>
      <c r="C157" s="86" t="s">
        <v>474</v>
      </c>
      <c r="D157" s="87" t="s">
        <v>484</v>
      </c>
      <c r="E157" s="88">
        <v>42502</v>
      </c>
      <c r="F157" s="88">
        <v>42548</v>
      </c>
      <c r="G157" s="4">
        <v>38106780</v>
      </c>
    </row>
    <row r="158" spans="1:7" ht="15.5" x14ac:dyDescent="0.35">
      <c r="A158" s="85" t="s">
        <v>102</v>
      </c>
      <c r="B158" s="86" t="s">
        <v>473</v>
      </c>
      <c r="C158" s="86" t="s">
        <v>474</v>
      </c>
      <c r="D158" s="87" t="s">
        <v>485</v>
      </c>
      <c r="E158" s="88">
        <v>42502</v>
      </c>
      <c r="F158" s="88">
        <v>42548</v>
      </c>
      <c r="G158" s="4">
        <v>34227497</v>
      </c>
    </row>
    <row r="159" spans="1:7" ht="15.5" x14ac:dyDescent="0.35">
      <c r="A159" s="85" t="s">
        <v>102</v>
      </c>
      <c r="B159" s="86" t="s">
        <v>473</v>
      </c>
      <c r="C159" s="86" t="s">
        <v>474</v>
      </c>
      <c r="D159" s="87" t="s">
        <v>486</v>
      </c>
      <c r="E159" s="88">
        <v>42517</v>
      </c>
      <c r="F159" s="88">
        <v>42563</v>
      </c>
      <c r="G159" s="4">
        <v>8903172</v>
      </c>
    </row>
    <row r="160" spans="1:7" ht="15.5" x14ac:dyDescent="0.35">
      <c r="A160" s="85" t="s">
        <v>102</v>
      </c>
      <c r="B160" s="86" t="s">
        <v>473</v>
      </c>
      <c r="C160" s="86" t="s">
        <v>474</v>
      </c>
      <c r="D160" s="87" t="s">
        <v>487</v>
      </c>
      <c r="E160" s="88">
        <v>42544</v>
      </c>
      <c r="F160" s="88">
        <v>42590</v>
      </c>
      <c r="G160" s="4">
        <v>31913888</v>
      </c>
    </row>
    <row r="161" spans="1:7" ht="15.5" x14ac:dyDescent="0.35">
      <c r="A161" s="85" t="s">
        <v>102</v>
      </c>
      <c r="B161" s="86" t="s">
        <v>473</v>
      </c>
      <c r="C161" s="86" t="s">
        <v>474</v>
      </c>
      <c r="D161" s="87" t="s">
        <v>488</v>
      </c>
      <c r="E161" s="88">
        <v>42544</v>
      </c>
      <c r="F161" s="88">
        <v>42590</v>
      </c>
      <c r="G161" s="4">
        <v>8903172</v>
      </c>
    </row>
    <row r="162" spans="1:7" ht="15.5" x14ac:dyDescent="0.35">
      <c r="A162" s="85" t="s">
        <v>102</v>
      </c>
      <c r="B162" s="86" t="s">
        <v>473</v>
      </c>
      <c r="C162" s="86" t="s">
        <v>474</v>
      </c>
      <c r="D162" s="87" t="s">
        <v>489</v>
      </c>
      <c r="E162" s="88">
        <v>42576</v>
      </c>
      <c r="F162" s="88">
        <v>42623</v>
      </c>
      <c r="G162" s="4">
        <v>30316974</v>
      </c>
    </row>
    <row r="163" spans="1:7" ht="15.5" x14ac:dyDescent="0.35">
      <c r="A163" s="85" t="s">
        <v>102</v>
      </c>
      <c r="B163" s="86" t="s">
        <v>473</v>
      </c>
      <c r="C163" s="86" t="s">
        <v>474</v>
      </c>
      <c r="D163" s="87" t="s">
        <v>490</v>
      </c>
      <c r="E163" s="88">
        <v>42576</v>
      </c>
      <c r="F163" s="88">
        <v>42623</v>
      </c>
      <c r="G163" s="4">
        <v>8903172</v>
      </c>
    </row>
    <row r="164" spans="1:7" ht="15.5" x14ac:dyDescent="0.35">
      <c r="A164" s="85" t="s">
        <v>102</v>
      </c>
      <c r="B164" s="86" t="s">
        <v>473</v>
      </c>
      <c r="C164" s="86" t="s">
        <v>474</v>
      </c>
      <c r="D164" s="87" t="s">
        <v>491</v>
      </c>
      <c r="E164" s="88">
        <v>42661</v>
      </c>
      <c r="F164" s="88">
        <v>42707</v>
      </c>
      <c r="G164" s="4">
        <v>30316234</v>
      </c>
    </row>
    <row r="165" spans="1:7" ht="15.5" x14ac:dyDescent="0.35">
      <c r="A165" s="85" t="s">
        <v>102</v>
      </c>
      <c r="B165" s="86" t="s">
        <v>473</v>
      </c>
      <c r="C165" s="86" t="s">
        <v>474</v>
      </c>
      <c r="D165" s="87" t="s">
        <v>492</v>
      </c>
      <c r="E165" s="88">
        <v>42661</v>
      </c>
      <c r="F165" s="88">
        <v>42707</v>
      </c>
      <c r="G165" s="4">
        <v>8903172</v>
      </c>
    </row>
    <row r="166" spans="1:7" ht="15.5" x14ac:dyDescent="0.35">
      <c r="A166" s="85" t="s">
        <v>102</v>
      </c>
      <c r="B166" s="86" t="s">
        <v>473</v>
      </c>
      <c r="C166" s="86" t="s">
        <v>474</v>
      </c>
      <c r="D166" s="87" t="s">
        <v>493</v>
      </c>
      <c r="E166" s="88">
        <v>42661</v>
      </c>
      <c r="F166" s="88">
        <v>42707</v>
      </c>
      <c r="G166" s="4">
        <v>30316234</v>
      </c>
    </row>
    <row r="167" spans="1:7" ht="15.5" x14ac:dyDescent="0.35">
      <c r="A167" s="85" t="s">
        <v>102</v>
      </c>
      <c r="B167" s="86" t="s">
        <v>473</v>
      </c>
      <c r="C167" s="86" t="s">
        <v>474</v>
      </c>
      <c r="D167" s="87" t="s">
        <v>494</v>
      </c>
      <c r="E167" s="88">
        <v>42661</v>
      </c>
      <c r="F167" s="88">
        <v>42707</v>
      </c>
      <c r="G167" s="4">
        <v>8903172</v>
      </c>
    </row>
    <row r="168" spans="1:7" ht="15.5" x14ac:dyDescent="0.35">
      <c r="A168" s="85" t="s">
        <v>102</v>
      </c>
      <c r="B168" s="86" t="s">
        <v>473</v>
      </c>
      <c r="C168" s="86" t="s">
        <v>474</v>
      </c>
      <c r="D168" s="87" t="s">
        <v>495</v>
      </c>
      <c r="E168" s="88">
        <v>42661</v>
      </c>
      <c r="F168" s="88">
        <v>42707</v>
      </c>
      <c r="G168" s="4">
        <v>30316234</v>
      </c>
    </row>
    <row r="169" spans="1:7" ht="15.5" x14ac:dyDescent="0.35">
      <c r="A169" s="85" t="s">
        <v>102</v>
      </c>
      <c r="B169" s="86" t="s">
        <v>473</v>
      </c>
      <c r="C169" s="86" t="s">
        <v>474</v>
      </c>
      <c r="D169" s="87" t="s">
        <v>496</v>
      </c>
      <c r="E169" s="88">
        <v>42661</v>
      </c>
      <c r="F169" s="88">
        <v>42707</v>
      </c>
      <c r="G169" s="4">
        <v>8903172</v>
      </c>
    </row>
    <row r="170" spans="1:7" ht="15.5" x14ac:dyDescent="0.35">
      <c r="A170" s="85" t="s">
        <v>102</v>
      </c>
      <c r="B170" s="86" t="s">
        <v>497</v>
      </c>
      <c r="C170" s="86" t="s">
        <v>498</v>
      </c>
      <c r="D170" s="87" t="s">
        <v>499</v>
      </c>
      <c r="E170" s="88">
        <v>42213</v>
      </c>
      <c r="F170" s="88">
        <v>42243</v>
      </c>
      <c r="G170" s="4">
        <v>390543</v>
      </c>
    </row>
    <row r="171" spans="1:7" ht="15.5" x14ac:dyDescent="0.35">
      <c r="A171" s="85" t="s">
        <v>102</v>
      </c>
      <c r="B171" s="86" t="s">
        <v>497</v>
      </c>
      <c r="C171" s="86" t="s">
        <v>498</v>
      </c>
      <c r="D171" s="87" t="s">
        <v>500</v>
      </c>
      <c r="E171" s="88">
        <v>42213</v>
      </c>
      <c r="F171" s="88">
        <v>42243</v>
      </c>
      <c r="G171" s="4">
        <v>232193</v>
      </c>
    </row>
    <row r="172" spans="1:7" ht="15.5" x14ac:dyDescent="0.35">
      <c r="A172" s="85" t="s">
        <v>102</v>
      </c>
      <c r="B172" s="86" t="s">
        <v>497</v>
      </c>
      <c r="C172" s="86" t="s">
        <v>498</v>
      </c>
      <c r="D172" s="87" t="s">
        <v>501</v>
      </c>
      <c r="E172" s="88">
        <v>42243</v>
      </c>
      <c r="F172" s="88">
        <v>42273</v>
      </c>
      <c r="G172" s="4">
        <v>18943</v>
      </c>
    </row>
    <row r="173" spans="1:7" ht="15.5" x14ac:dyDescent="0.35">
      <c r="A173" s="85" t="s">
        <v>102</v>
      </c>
      <c r="B173" s="86" t="s">
        <v>497</v>
      </c>
      <c r="C173" s="86" t="s">
        <v>498</v>
      </c>
      <c r="D173" s="87" t="s">
        <v>502</v>
      </c>
      <c r="E173" s="88">
        <v>42275</v>
      </c>
      <c r="F173" s="88">
        <v>42305</v>
      </c>
      <c r="G173" s="4">
        <v>91606</v>
      </c>
    </row>
    <row r="174" spans="1:7" ht="15.5" x14ac:dyDescent="0.35">
      <c r="A174" s="85" t="s">
        <v>102</v>
      </c>
      <c r="B174" s="86" t="s">
        <v>497</v>
      </c>
      <c r="C174" s="86" t="s">
        <v>498</v>
      </c>
      <c r="D174" s="87" t="s">
        <v>503</v>
      </c>
      <c r="E174" s="88">
        <v>42304</v>
      </c>
      <c r="F174" s="88">
        <v>42334</v>
      </c>
      <c r="G174" s="4">
        <v>28476</v>
      </c>
    </row>
    <row r="175" spans="1:7" ht="15.5" x14ac:dyDescent="0.35">
      <c r="A175" s="85" t="s">
        <v>102</v>
      </c>
      <c r="B175" s="86" t="s">
        <v>497</v>
      </c>
      <c r="C175" s="86" t="s">
        <v>498</v>
      </c>
      <c r="D175" s="87" t="s">
        <v>504</v>
      </c>
      <c r="E175" s="88">
        <v>42338</v>
      </c>
      <c r="F175" s="88">
        <v>42368</v>
      </c>
      <c r="G175" s="4">
        <v>295256</v>
      </c>
    </row>
    <row r="176" spans="1:7" ht="15.5" x14ac:dyDescent="0.35">
      <c r="A176" s="85" t="s">
        <v>102</v>
      </c>
      <c r="B176" s="86" t="s">
        <v>497</v>
      </c>
      <c r="C176" s="86" t="s">
        <v>498</v>
      </c>
      <c r="D176" s="87" t="s">
        <v>505</v>
      </c>
      <c r="E176" s="88">
        <v>42359</v>
      </c>
      <c r="F176" s="88">
        <v>42389</v>
      </c>
      <c r="G176" s="4">
        <v>6150</v>
      </c>
    </row>
    <row r="177" spans="1:7" ht="15.5" x14ac:dyDescent="0.35">
      <c r="A177" s="85" t="s">
        <v>102</v>
      </c>
      <c r="B177" s="86" t="s">
        <v>497</v>
      </c>
      <c r="C177" s="86" t="s">
        <v>498</v>
      </c>
      <c r="D177" s="87" t="s">
        <v>506</v>
      </c>
      <c r="E177" s="88">
        <v>42433</v>
      </c>
      <c r="F177" s="88">
        <v>42464</v>
      </c>
      <c r="G177" s="4">
        <v>977314</v>
      </c>
    </row>
    <row r="178" spans="1:7" ht="15.5" x14ac:dyDescent="0.35">
      <c r="A178" s="85" t="s">
        <v>102</v>
      </c>
      <c r="B178" s="86" t="s">
        <v>497</v>
      </c>
      <c r="C178" s="86" t="s">
        <v>498</v>
      </c>
      <c r="D178" s="87" t="s">
        <v>507</v>
      </c>
      <c r="E178" s="88">
        <v>42457</v>
      </c>
      <c r="F178" s="88">
        <v>42487</v>
      </c>
      <c r="G178" s="4">
        <v>5468</v>
      </c>
    </row>
    <row r="179" spans="1:7" ht="15.5" x14ac:dyDescent="0.35">
      <c r="A179" s="85" t="s">
        <v>102</v>
      </c>
      <c r="B179" s="86" t="s">
        <v>497</v>
      </c>
      <c r="C179" s="86" t="s">
        <v>498</v>
      </c>
      <c r="D179" s="87" t="s">
        <v>508</v>
      </c>
      <c r="E179" s="88">
        <v>42487</v>
      </c>
      <c r="F179" s="88">
        <v>42517</v>
      </c>
      <c r="G179" s="4">
        <v>248571</v>
      </c>
    </row>
    <row r="180" spans="1:7" ht="15.5" x14ac:dyDescent="0.35">
      <c r="A180" s="85" t="s">
        <v>102</v>
      </c>
      <c r="B180" s="86" t="s">
        <v>497</v>
      </c>
      <c r="C180" s="86" t="s">
        <v>498</v>
      </c>
      <c r="D180" s="87" t="s">
        <v>509</v>
      </c>
      <c r="E180" s="88">
        <v>42548</v>
      </c>
      <c r="F180" s="88">
        <v>42578</v>
      </c>
      <c r="G180" s="4">
        <v>21684</v>
      </c>
    </row>
    <row r="181" spans="1:7" ht="15.5" x14ac:dyDescent="0.35">
      <c r="A181" s="85" t="s">
        <v>102</v>
      </c>
      <c r="B181" s="86" t="s">
        <v>497</v>
      </c>
      <c r="C181" s="86" t="s">
        <v>498</v>
      </c>
      <c r="D181" s="87" t="s">
        <v>510</v>
      </c>
      <c r="E181" s="88">
        <v>42578</v>
      </c>
      <c r="F181" s="88">
        <v>42608</v>
      </c>
      <c r="G181" s="4">
        <v>21872</v>
      </c>
    </row>
    <row r="182" spans="1:7" ht="15.5" x14ac:dyDescent="0.35">
      <c r="A182" s="85" t="s">
        <v>102</v>
      </c>
      <c r="B182" s="86" t="s">
        <v>497</v>
      </c>
      <c r="C182" s="86" t="s">
        <v>498</v>
      </c>
      <c r="D182" s="87" t="s">
        <v>511</v>
      </c>
      <c r="E182" s="88">
        <v>42611</v>
      </c>
      <c r="F182" s="88">
        <v>42641</v>
      </c>
      <c r="G182" s="4">
        <v>32808</v>
      </c>
    </row>
    <row r="183" spans="1:7" ht="15.5" x14ac:dyDescent="0.35">
      <c r="A183" s="85" t="s">
        <v>102</v>
      </c>
      <c r="B183" s="86" t="s">
        <v>497</v>
      </c>
      <c r="C183" s="86" t="s">
        <v>498</v>
      </c>
      <c r="D183" s="87" t="s">
        <v>512</v>
      </c>
      <c r="E183" s="88">
        <v>42641</v>
      </c>
      <c r="F183" s="88">
        <v>42671</v>
      </c>
      <c r="G183" s="4">
        <v>43744</v>
      </c>
    </row>
    <row r="184" spans="1:7" ht="15.5" x14ac:dyDescent="0.35">
      <c r="A184" s="85" t="s">
        <v>102</v>
      </c>
      <c r="B184" s="86" t="s">
        <v>497</v>
      </c>
      <c r="C184" s="86" t="s">
        <v>498</v>
      </c>
      <c r="D184" s="87" t="s">
        <v>513</v>
      </c>
      <c r="E184" s="88">
        <v>42671</v>
      </c>
      <c r="F184" s="88">
        <v>42701</v>
      </c>
      <c r="G184" s="4">
        <v>16404</v>
      </c>
    </row>
    <row r="185" spans="1:7" ht="15.5" x14ac:dyDescent="0.35">
      <c r="A185" s="85" t="s">
        <v>102</v>
      </c>
      <c r="B185" s="86" t="s">
        <v>497</v>
      </c>
      <c r="C185" s="86" t="s">
        <v>498</v>
      </c>
      <c r="D185" s="87" t="s">
        <v>514</v>
      </c>
      <c r="E185" s="88">
        <v>42731</v>
      </c>
      <c r="F185" s="88">
        <v>42761</v>
      </c>
      <c r="G185" s="4">
        <v>10936</v>
      </c>
    </row>
    <row r="186" spans="1:7" ht="15.5" x14ac:dyDescent="0.35">
      <c r="A186" s="85" t="s">
        <v>102</v>
      </c>
      <c r="B186" s="86" t="s">
        <v>497</v>
      </c>
      <c r="C186" s="86" t="s">
        <v>498</v>
      </c>
      <c r="D186" s="87" t="s">
        <v>515</v>
      </c>
      <c r="E186" s="88">
        <v>42762</v>
      </c>
      <c r="F186" s="88">
        <v>42793</v>
      </c>
      <c r="G186" s="4">
        <v>35445</v>
      </c>
    </row>
    <row r="187" spans="1:7" ht="15.5" x14ac:dyDescent="0.35">
      <c r="A187" s="85" t="s">
        <v>102</v>
      </c>
      <c r="B187" s="86" t="s">
        <v>497</v>
      </c>
      <c r="C187" s="86" t="s">
        <v>498</v>
      </c>
      <c r="D187" s="87" t="s">
        <v>516</v>
      </c>
      <c r="E187" s="88">
        <v>42807</v>
      </c>
      <c r="F187" s="88">
        <v>42838</v>
      </c>
      <c r="G187" s="4">
        <v>91203</v>
      </c>
    </row>
    <row r="188" spans="1:7" ht="15.5" x14ac:dyDescent="0.35">
      <c r="A188" s="85" t="s">
        <v>102</v>
      </c>
      <c r="B188" s="86" t="s">
        <v>497</v>
      </c>
      <c r="C188" s="86" t="s">
        <v>498</v>
      </c>
      <c r="D188" s="87" t="s">
        <v>517</v>
      </c>
      <c r="E188" s="88">
        <v>42822</v>
      </c>
      <c r="F188" s="88">
        <v>42853</v>
      </c>
      <c r="G188" s="4">
        <v>16403</v>
      </c>
    </row>
    <row r="189" spans="1:7" ht="15.5" x14ac:dyDescent="0.35">
      <c r="A189" s="85" t="s">
        <v>102</v>
      </c>
      <c r="B189" s="86" t="s">
        <v>497</v>
      </c>
      <c r="C189" s="86" t="s">
        <v>498</v>
      </c>
      <c r="D189" s="87" t="s">
        <v>518</v>
      </c>
      <c r="E189" s="88">
        <v>42852</v>
      </c>
      <c r="F189" s="88">
        <v>42882</v>
      </c>
      <c r="G189" s="4">
        <v>11737</v>
      </c>
    </row>
    <row r="190" spans="1:7" ht="15.5" x14ac:dyDescent="0.35">
      <c r="A190" s="85" t="s">
        <v>102</v>
      </c>
      <c r="B190" s="86" t="s">
        <v>497</v>
      </c>
      <c r="C190" s="86" t="s">
        <v>498</v>
      </c>
      <c r="D190" s="87" t="s">
        <v>519</v>
      </c>
      <c r="E190" s="88">
        <v>42880</v>
      </c>
      <c r="F190" s="88">
        <v>42911</v>
      </c>
      <c r="G190" s="4">
        <v>18855</v>
      </c>
    </row>
    <row r="191" spans="1:7" ht="15.5" x14ac:dyDescent="0.35">
      <c r="A191" s="85" t="s">
        <v>102</v>
      </c>
      <c r="B191" s="86" t="s">
        <v>497</v>
      </c>
      <c r="C191" s="86" t="s">
        <v>498</v>
      </c>
      <c r="D191" s="87" t="s">
        <v>520</v>
      </c>
      <c r="E191" s="88">
        <v>42909</v>
      </c>
      <c r="F191" s="88">
        <v>42939</v>
      </c>
      <c r="G191" s="4">
        <v>27338</v>
      </c>
    </row>
    <row r="192" spans="1:7" ht="15.5" x14ac:dyDescent="0.35">
      <c r="A192" s="85" t="s">
        <v>102</v>
      </c>
      <c r="B192" s="86" t="s">
        <v>497</v>
      </c>
      <c r="C192" s="86" t="s">
        <v>498</v>
      </c>
      <c r="D192" s="87" t="s">
        <v>521</v>
      </c>
      <c r="E192" s="88">
        <v>42943</v>
      </c>
      <c r="F192" s="88">
        <v>42974</v>
      </c>
      <c r="G192" s="4">
        <v>16215</v>
      </c>
    </row>
    <row r="193" spans="1:7" ht="15.5" x14ac:dyDescent="0.35">
      <c r="A193" s="85" t="s">
        <v>102</v>
      </c>
      <c r="B193" s="86" t="s">
        <v>497</v>
      </c>
      <c r="C193" s="86" t="s">
        <v>498</v>
      </c>
      <c r="D193" s="87" t="s">
        <v>522</v>
      </c>
      <c r="E193" s="88">
        <v>42975</v>
      </c>
      <c r="F193" s="88">
        <v>43006</v>
      </c>
      <c r="G193" s="4">
        <v>5468</v>
      </c>
    </row>
    <row r="194" spans="1:7" ht="15.5" x14ac:dyDescent="0.35">
      <c r="A194" s="85" t="s">
        <v>102</v>
      </c>
      <c r="B194" s="86" t="s">
        <v>497</v>
      </c>
      <c r="C194" s="86" t="s">
        <v>498</v>
      </c>
      <c r="D194" s="87" t="s">
        <v>523</v>
      </c>
      <c r="E194" s="88">
        <v>43004</v>
      </c>
      <c r="F194" s="88">
        <v>43034</v>
      </c>
      <c r="G194" s="4">
        <v>21510</v>
      </c>
    </row>
    <row r="195" spans="1:7" ht="15.5" x14ac:dyDescent="0.35">
      <c r="A195" s="85" t="s">
        <v>102</v>
      </c>
      <c r="B195" s="86" t="s">
        <v>497</v>
      </c>
      <c r="C195" s="86" t="s">
        <v>498</v>
      </c>
      <c r="D195" s="87" t="s">
        <v>524</v>
      </c>
      <c r="E195" s="88">
        <v>43034</v>
      </c>
      <c r="F195" s="88">
        <v>43065</v>
      </c>
      <c r="G195" s="4">
        <v>19043</v>
      </c>
    </row>
    <row r="196" spans="1:7" ht="15.5" x14ac:dyDescent="0.35">
      <c r="A196" s="85" t="s">
        <v>102</v>
      </c>
      <c r="B196" s="86" t="s">
        <v>497</v>
      </c>
      <c r="C196" s="86" t="s">
        <v>498</v>
      </c>
      <c r="D196" s="87" t="s">
        <v>525</v>
      </c>
      <c r="E196" s="88">
        <v>43067</v>
      </c>
      <c r="F196" s="88">
        <v>43097</v>
      </c>
      <c r="G196" s="4">
        <v>16215</v>
      </c>
    </row>
    <row r="197" spans="1:7" ht="15.5" x14ac:dyDescent="0.35">
      <c r="A197" s="85" t="s">
        <v>102</v>
      </c>
      <c r="B197" s="86" t="s">
        <v>497</v>
      </c>
      <c r="C197" s="86" t="s">
        <v>498</v>
      </c>
      <c r="D197" s="87" t="s">
        <v>526</v>
      </c>
      <c r="E197" s="88">
        <v>43096</v>
      </c>
      <c r="F197" s="88">
        <v>43127</v>
      </c>
      <c r="G197" s="4">
        <v>5468</v>
      </c>
    </row>
    <row r="198" spans="1:7" ht="15.5" x14ac:dyDescent="0.35">
      <c r="A198" s="85" t="s">
        <v>102</v>
      </c>
      <c r="B198" s="86" t="s">
        <v>497</v>
      </c>
      <c r="C198" s="86" t="s">
        <v>498</v>
      </c>
      <c r="D198" s="87" t="s">
        <v>527</v>
      </c>
      <c r="E198" s="88">
        <v>43129</v>
      </c>
      <c r="F198" s="88">
        <v>43159</v>
      </c>
      <c r="G198" s="4">
        <v>31921</v>
      </c>
    </row>
    <row r="199" spans="1:7" ht="15.5" x14ac:dyDescent="0.35">
      <c r="A199" s="85" t="s">
        <v>102</v>
      </c>
      <c r="B199" s="86" t="s">
        <v>497</v>
      </c>
      <c r="C199" s="86" t="s">
        <v>498</v>
      </c>
      <c r="D199" s="87" t="s">
        <v>528</v>
      </c>
      <c r="E199" s="88">
        <v>43159</v>
      </c>
      <c r="F199" s="88">
        <v>43187</v>
      </c>
      <c r="G199" s="4">
        <v>2640</v>
      </c>
    </row>
    <row r="200" spans="1:7" ht="15.5" x14ac:dyDescent="0.35">
      <c r="A200" s="85" t="s">
        <v>102</v>
      </c>
      <c r="B200" s="86" t="s">
        <v>529</v>
      </c>
      <c r="C200" s="86" t="s">
        <v>530</v>
      </c>
      <c r="D200" s="87" t="s">
        <v>531</v>
      </c>
      <c r="E200" s="88">
        <v>42941</v>
      </c>
      <c r="F200" s="88">
        <v>42972</v>
      </c>
      <c r="G200" s="4">
        <v>139867</v>
      </c>
    </row>
    <row r="201" spans="1:7" ht="15.5" x14ac:dyDescent="0.35">
      <c r="A201" s="85" t="s">
        <v>102</v>
      </c>
      <c r="B201" s="86" t="s">
        <v>529</v>
      </c>
      <c r="C201" s="86" t="s">
        <v>530</v>
      </c>
      <c r="D201" s="87" t="s">
        <v>532</v>
      </c>
      <c r="E201" s="88">
        <v>42970</v>
      </c>
      <c r="F201" s="88">
        <v>43001</v>
      </c>
      <c r="G201" s="4">
        <v>40857</v>
      </c>
    </row>
    <row r="202" spans="1:7" ht="15.5" x14ac:dyDescent="0.35">
      <c r="A202" s="85" t="s">
        <v>102</v>
      </c>
      <c r="B202" s="86" t="s">
        <v>529</v>
      </c>
      <c r="C202" s="86" t="s">
        <v>530</v>
      </c>
      <c r="D202" s="87" t="s">
        <v>533</v>
      </c>
      <c r="E202" s="88">
        <v>43000</v>
      </c>
      <c r="F202" s="88">
        <v>43030</v>
      </c>
      <c r="G202" s="4">
        <v>356959</v>
      </c>
    </row>
    <row r="203" spans="1:7" ht="15.5" x14ac:dyDescent="0.35">
      <c r="A203" s="85" t="s">
        <v>102</v>
      </c>
      <c r="B203" s="86" t="s">
        <v>529</v>
      </c>
      <c r="C203" s="86" t="s">
        <v>530</v>
      </c>
      <c r="D203" s="87" t="s">
        <v>534</v>
      </c>
      <c r="E203" s="88">
        <v>43061</v>
      </c>
      <c r="F203" s="88">
        <v>43091</v>
      </c>
      <c r="G203" s="4">
        <v>900046</v>
      </c>
    </row>
    <row r="204" spans="1:7" ht="15.5" x14ac:dyDescent="0.35">
      <c r="A204" s="85" t="s">
        <v>102</v>
      </c>
      <c r="B204" s="86" t="s">
        <v>529</v>
      </c>
      <c r="C204" s="86" t="s">
        <v>530</v>
      </c>
      <c r="D204" s="87" t="s">
        <v>535</v>
      </c>
      <c r="E204" s="88">
        <v>43084</v>
      </c>
      <c r="F204" s="88">
        <v>43115</v>
      </c>
      <c r="G204" s="4">
        <v>49385</v>
      </c>
    </row>
    <row r="205" spans="1:7" ht="15.5" x14ac:dyDescent="0.35">
      <c r="A205" s="85" t="s">
        <v>102</v>
      </c>
      <c r="B205" s="86" t="s">
        <v>536</v>
      </c>
      <c r="C205" s="86" t="s">
        <v>537</v>
      </c>
      <c r="D205" s="87" t="s">
        <v>538</v>
      </c>
      <c r="E205" s="88">
        <v>43084</v>
      </c>
      <c r="F205" s="88">
        <v>43115</v>
      </c>
      <c r="G205" s="4">
        <v>5803922</v>
      </c>
    </row>
    <row r="206" spans="1:7" ht="15.5" x14ac:dyDescent="0.35">
      <c r="A206" s="85" t="s">
        <v>102</v>
      </c>
      <c r="B206" s="86" t="s">
        <v>536</v>
      </c>
      <c r="C206" s="86" t="s">
        <v>537</v>
      </c>
      <c r="D206" s="87" t="s">
        <v>539</v>
      </c>
      <c r="E206" s="88">
        <v>43146</v>
      </c>
      <c r="F206" s="88">
        <v>43174</v>
      </c>
      <c r="G206" s="4">
        <v>701316</v>
      </c>
    </row>
    <row r="207" spans="1:7" ht="15.5" x14ac:dyDescent="0.35">
      <c r="A207" s="85" t="s">
        <v>102</v>
      </c>
      <c r="B207" s="86" t="s">
        <v>536</v>
      </c>
      <c r="C207" s="86" t="s">
        <v>537</v>
      </c>
      <c r="D207" s="87" t="s">
        <v>540</v>
      </c>
      <c r="E207" s="88">
        <v>43146</v>
      </c>
      <c r="F207" s="88">
        <v>43174</v>
      </c>
      <c r="G207" s="4">
        <v>249975</v>
      </c>
    </row>
    <row r="208" spans="1:7" ht="15.5" x14ac:dyDescent="0.35">
      <c r="A208" s="85" t="s">
        <v>102</v>
      </c>
      <c r="B208" s="86" t="s">
        <v>126</v>
      </c>
      <c r="C208" s="86" t="s">
        <v>127</v>
      </c>
      <c r="D208" s="87" t="s">
        <v>541</v>
      </c>
      <c r="E208" s="88">
        <v>42766</v>
      </c>
      <c r="F208" s="88">
        <v>42795</v>
      </c>
      <c r="G208" s="4">
        <v>357000</v>
      </c>
    </row>
    <row r="209" spans="1:7" ht="15.5" x14ac:dyDescent="0.35">
      <c r="A209" s="85" t="s">
        <v>102</v>
      </c>
      <c r="B209" s="86" t="s">
        <v>126</v>
      </c>
      <c r="C209" s="86" t="s">
        <v>127</v>
      </c>
      <c r="D209" s="87" t="s">
        <v>542</v>
      </c>
      <c r="E209" s="88">
        <v>42766</v>
      </c>
      <c r="F209" s="88">
        <v>42795</v>
      </c>
      <c r="G209" s="4">
        <v>357000</v>
      </c>
    </row>
    <row r="210" spans="1:7" ht="15.5" x14ac:dyDescent="0.35">
      <c r="A210" s="85" t="s">
        <v>102</v>
      </c>
      <c r="B210" s="86" t="s">
        <v>126</v>
      </c>
      <c r="C210" s="86" t="s">
        <v>127</v>
      </c>
      <c r="D210" s="87" t="s">
        <v>543</v>
      </c>
      <c r="E210" s="88">
        <v>42784</v>
      </c>
      <c r="F210" s="88">
        <v>42812</v>
      </c>
      <c r="G210" s="4">
        <v>357000</v>
      </c>
    </row>
    <row r="211" spans="1:7" ht="15.5" x14ac:dyDescent="0.35">
      <c r="A211" s="85" t="s">
        <v>102</v>
      </c>
      <c r="B211" s="86" t="s">
        <v>126</v>
      </c>
      <c r="C211" s="86" t="s">
        <v>127</v>
      </c>
      <c r="D211" s="87" t="s">
        <v>544</v>
      </c>
      <c r="E211" s="88">
        <v>42784</v>
      </c>
      <c r="F211" s="88">
        <v>42812</v>
      </c>
      <c r="G211" s="4">
        <v>357000</v>
      </c>
    </row>
    <row r="212" spans="1:7" ht="15.5" x14ac:dyDescent="0.35">
      <c r="A212" s="85" t="s">
        <v>102</v>
      </c>
      <c r="B212" s="86" t="s">
        <v>126</v>
      </c>
      <c r="C212" s="86" t="s">
        <v>127</v>
      </c>
      <c r="D212" s="87" t="s">
        <v>545</v>
      </c>
      <c r="E212" s="88">
        <v>42803</v>
      </c>
      <c r="F212" s="88">
        <v>42834</v>
      </c>
      <c r="G212" s="4">
        <v>357000</v>
      </c>
    </row>
    <row r="213" spans="1:7" ht="15.5" x14ac:dyDescent="0.35">
      <c r="A213" s="85" t="s">
        <v>102</v>
      </c>
      <c r="B213" s="86" t="s">
        <v>126</v>
      </c>
      <c r="C213" s="86" t="s">
        <v>127</v>
      </c>
      <c r="D213" s="87" t="s">
        <v>546</v>
      </c>
      <c r="E213" s="88">
        <v>42803</v>
      </c>
      <c r="F213" s="88">
        <v>42834</v>
      </c>
      <c r="G213" s="4">
        <v>357000</v>
      </c>
    </row>
    <row r="214" spans="1:7" ht="15.5" x14ac:dyDescent="0.35">
      <c r="A214" s="85" t="s">
        <v>102</v>
      </c>
      <c r="B214" s="86" t="s">
        <v>126</v>
      </c>
      <c r="C214" s="86" t="s">
        <v>127</v>
      </c>
      <c r="D214" s="87" t="s">
        <v>547</v>
      </c>
      <c r="E214" s="88">
        <v>42842</v>
      </c>
      <c r="F214" s="88">
        <v>42872</v>
      </c>
      <c r="G214" s="4">
        <v>357000</v>
      </c>
    </row>
    <row r="215" spans="1:7" ht="15.5" x14ac:dyDescent="0.35">
      <c r="A215" s="85" t="s">
        <v>102</v>
      </c>
      <c r="B215" s="86" t="s">
        <v>126</v>
      </c>
      <c r="C215" s="86" t="s">
        <v>127</v>
      </c>
      <c r="D215" s="87" t="s">
        <v>548</v>
      </c>
      <c r="E215" s="88">
        <v>42842</v>
      </c>
      <c r="F215" s="88">
        <v>42872</v>
      </c>
      <c r="G215" s="4">
        <v>357000</v>
      </c>
    </row>
    <row r="216" spans="1:7" ht="15.5" x14ac:dyDescent="0.35">
      <c r="A216" s="85" t="s">
        <v>102</v>
      </c>
      <c r="B216" s="86" t="s">
        <v>126</v>
      </c>
      <c r="C216" s="86" t="s">
        <v>127</v>
      </c>
      <c r="D216" s="87" t="s">
        <v>549</v>
      </c>
      <c r="E216" s="88">
        <v>42872</v>
      </c>
      <c r="F216" s="88">
        <v>42903</v>
      </c>
      <c r="G216" s="4">
        <v>357000</v>
      </c>
    </row>
    <row r="217" spans="1:7" ht="15.5" x14ac:dyDescent="0.35">
      <c r="A217" s="85" t="s">
        <v>102</v>
      </c>
      <c r="B217" s="86" t="s">
        <v>126</v>
      </c>
      <c r="C217" s="86" t="s">
        <v>127</v>
      </c>
      <c r="D217" s="87" t="s">
        <v>550</v>
      </c>
      <c r="E217" s="88">
        <v>42872</v>
      </c>
      <c r="F217" s="88">
        <v>42903</v>
      </c>
      <c r="G217" s="4">
        <v>357000</v>
      </c>
    </row>
    <row r="218" spans="1:7" ht="15.5" x14ac:dyDescent="0.35">
      <c r="A218" s="85" t="s">
        <v>102</v>
      </c>
      <c r="B218" s="86" t="s">
        <v>126</v>
      </c>
      <c r="C218" s="86" t="s">
        <v>127</v>
      </c>
      <c r="D218" s="87" t="s">
        <v>551</v>
      </c>
      <c r="E218" s="88">
        <v>42900</v>
      </c>
      <c r="F218" s="88">
        <v>42930</v>
      </c>
      <c r="G218" s="4">
        <v>357000</v>
      </c>
    </row>
    <row r="219" spans="1:7" ht="15.5" x14ac:dyDescent="0.35">
      <c r="A219" s="85" t="s">
        <v>102</v>
      </c>
      <c r="B219" s="86" t="s">
        <v>126</v>
      </c>
      <c r="C219" s="86" t="s">
        <v>127</v>
      </c>
      <c r="D219" s="87" t="s">
        <v>552</v>
      </c>
      <c r="E219" s="88">
        <v>42900</v>
      </c>
      <c r="F219" s="88">
        <v>42930</v>
      </c>
      <c r="G219" s="4">
        <v>357000</v>
      </c>
    </row>
    <row r="220" spans="1:7" ht="15.5" x14ac:dyDescent="0.35">
      <c r="A220" s="85" t="s">
        <v>102</v>
      </c>
      <c r="B220" s="86" t="s">
        <v>126</v>
      </c>
      <c r="C220" s="86" t="s">
        <v>127</v>
      </c>
      <c r="D220" s="87" t="s">
        <v>553</v>
      </c>
      <c r="E220" s="88">
        <v>42933</v>
      </c>
      <c r="F220" s="88">
        <v>42964</v>
      </c>
      <c r="G220" s="4">
        <v>357000</v>
      </c>
    </row>
    <row r="221" spans="1:7" ht="15.5" x14ac:dyDescent="0.35">
      <c r="A221" s="85" t="s">
        <v>102</v>
      </c>
      <c r="B221" s="86" t="s">
        <v>126</v>
      </c>
      <c r="C221" s="86" t="s">
        <v>127</v>
      </c>
      <c r="D221" s="87" t="s">
        <v>554</v>
      </c>
      <c r="E221" s="88">
        <v>42933</v>
      </c>
      <c r="F221" s="88">
        <v>42964</v>
      </c>
      <c r="G221" s="4">
        <v>357000</v>
      </c>
    </row>
    <row r="222" spans="1:7" ht="15.5" x14ac:dyDescent="0.35">
      <c r="A222" s="85" t="s">
        <v>102</v>
      </c>
      <c r="B222" s="86" t="s">
        <v>126</v>
      </c>
      <c r="C222" s="86" t="s">
        <v>127</v>
      </c>
      <c r="D222" s="87" t="s">
        <v>555</v>
      </c>
      <c r="E222" s="88">
        <v>42962</v>
      </c>
      <c r="F222" s="88">
        <v>42993</v>
      </c>
      <c r="G222" s="4">
        <v>357000</v>
      </c>
    </row>
    <row r="223" spans="1:7" ht="15.5" x14ac:dyDescent="0.35">
      <c r="A223" s="85" t="s">
        <v>102</v>
      </c>
      <c r="B223" s="86" t="s">
        <v>126</v>
      </c>
      <c r="C223" s="86" t="s">
        <v>127</v>
      </c>
      <c r="D223" s="87" t="s">
        <v>556</v>
      </c>
      <c r="E223" s="88">
        <v>42962</v>
      </c>
      <c r="F223" s="88">
        <v>42993</v>
      </c>
      <c r="G223" s="4">
        <v>357000</v>
      </c>
    </row>
    <row r="224" spans="1:7" ht="15.5" x14ac:dyDescent="0.35">
      <c r="A224" s="85" t="s">
        <v>102</v>
      </c>
      <c r="B224" s="86" t="s">
        <v>126</v>
      </c>
      <c r="C224" s="86" t="s">
        <v>127</v>
      </c>
      <c r="D224" s="87" t="s">
        <v>557</v>
      </c>
      <c r="E224" s="88">
        <v>42992</v>
      </c>
      <c r="F224" s="88">
        <v>43022</v>
      </c>
      <c r="G224" s="4">
        <v>357000</v>
      </c>
    </row>
    <row r="225" spans="1:7" ht="15.5" x14ac:dyDescent="0.35">
      <c r="A225" s="85" t="s">
        <v>102</v>
      </c>
      <c r="B225" s="86" t="s">
        <v>126</v>
      </c>
      <c r="C225" s="86" t="s">
        <v>127</v>
      </c>
      <c r="D225" s="87" t="s">
        <v>558</v>
      </c>
      <c r="E225" s="88">
        <v>42992</v>
      </c>
      <c r="F225" s="88">
        <v>43022</v>
      </c>
      <c r="G225" s="4">
        <v>357000</v>
      </c>
    </row>
    <row r="226" spans="1:7" ht="15.5" x14ac:dyDescent="0.35">
      <c r="A226" s="85" t="s">
        <v>102</v>
      </c>
      <c r="B226" s="86" t="s">
        <v>126</v>
      </c>
      <c r="C226" s="86" t="s">
        <v>127</v>
      </c>
      <c r="D226" s="87" t="s">
        <v>559</v>
      </c>
      <c r="E226" s="88">
        <v>43021</v>
      </c>
      <c r="F226" s="88">
        <v>43052</v>
      </c>
      <c r="G226" s="4">
        <v>357000</v>
      </c>
    </row>
    <row r="227" spans="1:7" ht="15.5" x14ac:dyDescent="0.35">
      <c r="A227" s="85" t="s">
        <v>102</v>
      </c>
      <c r="B227" s="86" t="s">
        <v>126</v>
      </c>
      <c r="C227" s="86" t="s">
        <v>127</v>
      </c>
      <c r="D227" s="87" t="s">
        <v>560</v>
      </c>
      <c r="E227" s="88">
        <v>43021</v>
      </c>
      <c r="F227" s="88">
        <v>43052</v>
      </c>
      <c r="G227" s="4">
        <v>357000</v>
      </c>
    </row>
    <row r="228" spans="1:7" ht="15.5" x14ac:dyDescent="0.35">
      <c r="A228" s="85" t="s">
        <v>102</v>
      </c>
      <c r="B228" s="86" t="s">
        <v>126</v>
      </c>
      <c r="C228" s="86" t="s">
        <v>127</v>
      </c>
      <c r="D228" s="87" t="s">
        <v>561</v>
      </c>
      <c r="E228" s="88">
        <v>43055</v>
      </c>
      <c r="F228" s="88">
        <v>43085</v>
      </c>
      <c r="G228" s="4">
        <v>357000</v>
      </c>
    </row>
    <row r="229" spans="1:7" ht="15.5" x14ac:dyDescent="0.35">
      <c r="A229" s="85" t="s">
        <v>102</v>
      </c>
      <c r="B229" s="86" t="s">
        <v>126</v>
      </c>
      <c r="C229" s="86" t="s">
        <v>127</v>
      </c>
      <c r="D229" s="87" t="s">
        <v>562</v>
      </c>
      <c r="E229" s="88">
        <v>43055</v>
      </c>
      <c r="F229" s="88">
        <v>43085</v>
      </c>
      <c r="G229" s="4">
        <v>357000</v>
      </c>
    </row>
    <row r="230" spans="1:7" ht="15.5" x14ac:dyDescent="0.35">
      <c r="A230" s="85" t="s">
        <v>102</v>
      </c>
      <c r="B230" s="86" t="s">
        <v>126</v>
      </c>
      <c r="C230" s="86" t="s">
        <v>127</v>
      </c>
      <c r="D230" s="87" t="s">
        <v>563</v>
      </c>
      <c r="E230" s="88">
        <v>43083</v>
      </c>
      <c r="F230" s="88">
        <v>43114</v>
      </c>
      <c r="G230" s="4">
        <v>357000</v>
      </c>
    </row>
    <row r="231" spans="1:7" ht="15.5" x14ac:dyDescent="0.35">
      <c r="A231" s="85" t="s">
        <v>102</v>
      </c>
      <c r="B231" s="86" t="s">
        <v>126</v>
      </c>
      <c r="C231" s="86" t="s">
        <v>127</v>
      </c>
      <c r="D231" s="87" t="s">
        <v>564</v>
      </c>
      <c r="E231" s="88">
        <v>43083</v>
      </c>
      <c r="F231" s="88">
        <v>43114</v>
      </c>
      <c r="G231" s="4">
        <v>357000</v>
      </c>
    </row>
    <row r="232" spans="1:7" ht="15.5" x14ac:dyDescent="0.35">
      <c r="A232" s="85" t="s">
        <v>102</v>
      </c>
      <c r="B232" s="86" t="s">
        <v>126</v>
      </c>
      <c r="C232" s="86" t="s">
        <v>127</v>
      </c>
      <c r="D232" s="87" t="s">
        <v>565</v>
      </c>
      <c r="E232" s="88">
        <v>43117</v>
      </c>
      <c r="F232" s="88">
        <v>43148</v>
      </c>
      <c r="G232" s="4">
        <v>347899</v>
      </c>
    </row>
    <row r="233" spans="1:7" ht="15.5" x14ac:dyDescent="0.35">
      <c r="A233" s="85" t="s">
        <v>102</v>
      </c>
      <c r="B233" s="86" t="s">
        <v>126</v>
      </c>
      <c r="C233" s="86" t="s">
        <v>127</v>
      </c>
      <c r="D233" s="87" t="s">
        <v>566</v>
      </c>
      <c r="E233" s="88">
        <v>43117</v>
      </c>
      <c r="F233" s="88">
        <v>43148</v>
      </c>
      <c r="G233" s="4">
        <v>357000</v>
      </c>
    </row>
    <row r="234" spans="1:7" ht="15.5" x14ac:dyDescent="0.35">
      <c r="A234" s="85" t="s">
        <v>102</v>
      </c>
      <c r="B234" s="86" t="s">
        <v>567</v>
      </c>
      <c r="C234" s="86" t="s">
        <v>568</v>
      </c>
      <c r="D234" s="87" t="s">
        <v>569</v>
      </c>
      <c r="E234" s="88">
        <v>42208</v>
      </c>
      <c r="F234" s="88">
        <v>42237</v>
      </c>
      <c r="G234" s="4">
        <v>4182429</v>
      </c>
    </row>
    <row r="235" spans="1:7" ht="15.5" x14ac:dyDescent="0.35">
      <c r="A235" s="85" t="s">
        <v>102</v>
      </c>
      <c r="B235" s="86" t="s">
        <v>567</v>
      </c>
      <c r="C235" s="86" t="s">
        <v>568</v>
      </c>
      <c r="D235" s="87" t="s">
        <v>570</v>
      </c>
      <c r="E235" s="88">
        <v>42227</v>
      </c>
      <c r="F235" s="88">
        <v>42256</v>
      </c>
      <c r="G235" s="4">
        <v>4362540</v>
      </c>
    </row>
    <row r="236" spans="1:7" ht="15.5" x14ac:dyDescent="0.35">
      <c r="A236" s="85" t="s">
        <v>102</v>
      </c>
      <c r="B236" s="86" t="s">
        <v>567</v>
      </c>
      <c r="C236" s="86" t="s">
        <v>568</v>
      </c>
      <c r="D236" s="87" t="s">
        <v>571</v>
      </c>
      <c r="E236" s="88">
        <v>42254</v>
      </c>
      <c r="F236" s="88">
        <v>42283</v>
      </c>
      <c r="G236" s="4">
        <v>1658813</v>
      </c>
    </row>
    <row r="237" spans="1:7" ht="15.5" x14ac:dyDescent="0.35">
      <c r="A237" s="85" t="s">
        <v>102</v>
      </c>
      <c r="B237" s="86" t="s">
        <v>567</v>
      </c>
      <c r="C237" s="86" t="s">
        <v>568</v>
      </c>
      <c r="D237" s="87" t="s">
        <v>572</v>
      </c>
      <c r="E237" s="88">
        <v>42284</v>
      </c>
      <c r="F237" s="88">
        <v>42313</v>
      </c>
      <c r="G237" s="4">
        <v>360805</v>
      </c>
    </row>
    <row r="238" spans="1:7" ht="15.5" x14ac:dyDescent="0.35">
      <c r="A238" s="85" t="s">
        <v>102</v>
      </c>
      <c r="B238" s="86" t="s">
        <v>567</v>
      </c>
      <c r="C238" s="86" t="s">
        <v>568</v>
      </c>
      <c r="D238" s="87" t="s">
        <v>573</v>
      </c>
      <c r="E238" s="88">
        <v>42320</v>
      </c>
      <c r="F238" s="88">
        <v>42350</v>
      </c>
      <c r="G238" s="4">
        <v>151970</v>
      </c>
    </row>
    <row r="239" spans="1:7" ht="15.5" x14ac:dyDescent="0.35">
      <c r="A239" s="85" t="s">
        <v>102</v>
      </c>
      <c r="B239" s="86" t="s">
        <v>567</v>
      </c>
      <c r="C239" s="86" t="s">
        <v>568</v>
      </c>
      <c r="D239" s="87" t="s">
        <v>574</v>
      </c>
      <c r="E239" s="88">
        <v>42345</v>
      </c>
      <c r="F239" s="88">
        <v>42375</v>
      </c>
      <c r="G239" s="4">
        <v>235377</v>
      </c>
    </row>
    <row r="240" spans="1:7" ht="15.5" x14ac:dyDescent="0.35">
      <c r="A240" s="85" t="s">
        <v>102</v>
      </c>
      <c r="B240" s="86" t="s">
        <v>567</v>
      </c>
      <c r="C240" s="86" t="s">
        <v>568</v>
      </c>
      <c r="D240" s="87" t="s">
        <v>575</v>
      </c>
      <c r="E240" s="88">
        <v>42381</v>
      </c>
      <c r="F240" s="88">
        <v>42412</v>
      </c>
      <c r="G240" s="4">
        <v>4834041</v>
      </c>
    </row>
    <row r="241" spans="1:7" ht="15.5" x14ac:dyDescent="0.35">
      <c r="A241" s="85" t="s">
        <v>102</v>
      </c>
      <c r="B241" s="86" t="s">
        <v>567</v>
      </c>
      <c r="C241" s="86" t="s">
        <v>568</v>
      </c>
      <c r="D241" s="87" t="s">
        <v>576</v>
      </c>
      <c r="E241" s="88">
        <v>42410</v>
      </c>
      <c r="F241" s="88">
        <v>42440</v>
      </c>
      <c r="G241" s="4">
        <v>10650</v>
      </c>
    </row>
    <row r="242" spans="1:7" ht="15.5" x14ac:dyDescent="0.35">
      <c r="A242" s="85" t="s">
        <v>102</v>
      </c>
      <c r="B242" s="86" t="s">
        <v>577</v>
      </c>
      <c r="C242" s="86" t="s">
        <v>578</v>
      </c>
      <c r="D242" s="87" t="s">
        <v>579</v>
      </c>
      <c r="E242" s="88">
        <v>41613</v>
      </c>
      <c r="F242" s="88">
        <v>41642</v>
      </c>
      <c r="G242" s="4">
        <v>2944040</v>
      </c>
    </row>
    <row r="243" spans="1:7" ht="15.5" x14ac:dyDescent="0.35">
      <c r="A243" s="85" t="s">
        <v>102</v>
      </c>
      <c r="B243" s="86" t="s">
        <v>577</v>
      </c>
      <c r="C243" s="86" t="s">
        <v>578</v>
      </c>
      <c r="D243" s="87" t="s">
        <v>580</v>
      </c>
      <c r="E243" s="88">
        <v>41613</v>
      </c>
      <c r="F243" s="88">
        <v>41642</v>
      </c>
      <c r="G243" s="4">
        <v>3880692</v>
      </c>
    </row>
    <row r="244" spans="1:7" ht="15.5" x14ac:dyDescent="0.35">
      <c r="A244" s="85" t="s">
        <v>102</v>
      </c>
      <c r="B244" s="86" t="s">
        <v>581</v>
      </c>
      <c r="C244" s="86" t="s">
        <v>582</v>
      </c>
      <c r="D244" s="87" t="s">
        <v>583</v>
      </c>
      <c r="E244" s="88">
        <v>43202</v>
      </c>
      <c r="F244" s="88">
        <v>43232</v>
      </c>
      <c r="G244" s="4">
        <v>5480000</v>
      </c>
    </row>
    <row r="245" spans="1:7" ht="15.5" x14ac:dyDescent="0.35">
      <c r="A245" s="85" t="s">
        <v>102</v>
      </c>
      <c r="B245" s="86" t="s">
        <v>584</v>
      </c>
      <c r="C245" s="86" t="s">
        <v>585</v>
      </c>
      <c r="D245" s="87" t="s">
        <v>586</v>
      </c>
      <c r="E245" s="88">
        <v>43060</v>
      </c>
      <c r="F245" s="88">
        <v>43090</v>
      </c>
      <c r="G245" s="4">
        <v>3763996</v>
      </c>
    </row>
    <row r="246" spans="1:7" ht="15.5" x14ac:dyDescent="0.35">
      <c r="A246" s="85" t="s">
        <v>102</v>
      </c>
      <c r="B246" s="86" t="s">
        <v>587</v>
      </c>
      <c r="C246" s="86" t="s">
        <v>588</v>
      </c>
      <c r="D246" s="87" t="s">
        <v>589</v>
      </c>
      <c r="E246" s="88">
        <v>42610</v>
      </c>
      <c r="F246" s="88">
        <v>42640</v>
      </c>
      <c r="G246" s="4">
        <v>427512</v>
      </c>
    </row>
    <row r="247" spans="1:7" ht="15.5" x14ac:dyDescent="0.35">
      <c r="A247" s="85" t="s">
        <v>102</v>
      </c>
      <c r="B247" s="86" t="s">
        <v>587</v>
      </c>
      <c r="C247" s="86" t="s">
        <v>588</v>
      </c>
      <c r="D247" s="87" t="s">
        <v>590</v>
      </c>
      <c r="E247" s="88">
        <v>42653</v>
      </c>
      <c r="F247" s="88">
        <v>42683</v>
      </c>
      <c r="G247" s="4">
        <v>26471</v>
      </c>
    </row>
    <row r="248" spans="1:7" ht="15.5" x14ac:dyDescent="0.35">
      <c r="A248" s="85" t="s">
        <v>102</v>
      </c>
      <c r="B248" s="86" t="s">
        <v>587</v>
      </c>
      <c r="C248" s="86" t="s">
        <v>588</v>
      </c>
      <c r="D248" s="87" t="s">
        <v>591</v>
      </c>
      <c r="E248" s="88">
        <v>42670</v>
      </c>
      <c r="F248" s="88">
        <v>42700</v>
      </c>
      <c r="G248" s="4">
        <v>717815</v>
      </c>
    </row>
    <row r="249" spans="1:7" ht="15.5" x14ac:dyDescent="0.35">
      <c r="A249" s="85" t="s">
        <v>102</v>
      </c>
      <c r="B249" s="86" t="s">
        <v>587</v>
      </c>
      <c r="C249" s="86" t="s">
        <v>588</v>
      </c>
      <c r="D249" s="87" t="s">
        <v>592</v>
      </c>
      <c r="E249" s="88">
        <v>42698</v>
      </c>
      <c r="F249" s="88">
        <v>42728</v>
      </c>
      <c r="G249" s="4">
        <v>1618550</v>
      </c>
    </row>
    <row r="250" spans="1:7" ht="15.5" x14ac:dyDescent="0.35">
      <c r="A250" s="85" t="s">
        <v>102</v>
      </c>
      <c r="B250" s="86" t="s">
        <v>587</v>
      </c>
      <c r="C250" s="86" t="s">
        <v>588</v>
      </c>
      <c r="D250" s="87" t="s">
        <v>593</v>
      </c>
      <c r="E250" s="88">
        <v>42754</v>
      </c>
      <c r="F250" s="88">
        <v>42785</v>
      </c>
      <c r="G250" s="4">
        <v>387828</v>
      </c>
    </row>
    <row r="251" spans="1:7" ht="15.5" x14ac:dyDescent="0.35">
      <c r="A251" s="85" t="s">
        <v>102</v>
      </c>
      <c r="B251" s="86" t="s">
        <v>587</v>
      </c>
      <c r="C251" s="86" t="s">
        <v>588</v>
      </c>
      <c r="D251" s="87" t="s">
        <v>594</v>
      </c>
      <c r="E251" s="88">
        <v>42821</v>
      </c>
      <c r="F251" s="88">
        <v>42852</v>
      </c>
      <c r="G251" s="4">
        <v>822368</v>
      </c>
    </row>
    <row r="252" spans="1:7" ht="15.5" x14ac:dyDescent="0.35">
      <c r="A252" s="85" t="s">
        <v>102</v>
      </c>
      <c r="B252" s="86" t="s">
        <v>587</v>
      </c>
      <c r="C252" s="86" t="s">
        <v>588</v>
      </c>
      <c r="D252" s="87" t="s">
        <v>595</v>
      </c>
      <c r="E252" s="88">
        <v>42851</v>
      </c>
      <c r="F252" s="88">
        <v>42881</v>
      </c>
      <c r="G252" s="4">
        <v>359131</v>
      </c>
    </row>
    <row r="253" spans="1:7" ht="15.5" x14ac:dyDescent="0.35">
      <c r="A253" s="85" t="s">
        <v>102</v>
      </c>
      <c r="B253" s="86" t="s">
        <v>587</v>
      </c>
      <c r="C253" s="86" t="s">
        <v>588</v>
      </c>
      <c r="D253" s="87" t="s">
        <v>596</v>
      </c>
      <c r="E253" s="88">
        <v>42880</v>
      </c>
      <c r="F253" s="88">
        <v>42911</v>
      </c>
      <c r="G253" s="4">
        <v>118206</v>
      </c>
    </row>
    <row r="254" spans="1:7" ht="15.5" x14ac:dyDescent="0.35">
      <c r="A254" s="85" t="s">
        <v>102</v>
      </c>
      <c r="B254" s="86" t="s">
        <v>587</v>
      </c>
      <c r="C254" s="86" t="s">
        <v>588</v>
      </c>
      <c r="D254" s="87" t="s">
        <v>597</v>
      </c>
      <c r="E254" s="88">
        <v>42972</v>
      </c>
      <c r="F254" s="88">
        <v>43003</v>
      </c>
      <c r="G254" s="4">
        <v>403029</v>
      </c>
    </row>
    <row r="255" spans="1:7" ht="15.5" x14ac:dyDescent="0.35">
      <c r="A255" s="85" t="s">
        <v>102</v>
      </c>
      <c r="B255" s="86" t="s">
        <v>587</v>
      </c>
      <c r="C255" s="86" t="s">
        <v>588</v>
      </c>
      <c r="D255" s="87" t="s">
        <v>598</v>
      </c>
      <c r="E255" s="88">
        <v>43003</v>
      </c>
      <c r="F255" s="88">
        <v>43033</v>
      </c>
      <c r="G255" s="4">
        <v>173151</v>
      </c>
    </row>
    <row r="256" spans="1:7" ht="15.5" x14ac:dyDescent="0.35">
      <c r="A256" s="85" t="s">
        <v>102</v>
      </c>
      <c r="B256" s="86" t="s">
        <v>599</v>
      </c>
      <c r="C256" s="86" t="s">
        <v>600</v>
      </c>
      <c r="D256" s="87" t="s">
        <v>601</v>
      </c>
      <c r="E256" s="88">
        <v>43096</v>
      </c>
      <c r="F256" s="88">
        <v>43127</v>
      </c>
      <c r="G256" s="4">
        <v>843431</v>
      </c>
    </row>
    <row r="257" spans="1:7" ht="15.5" x14ac:dyDescent="0.35">
      <c r="A257" s="85" t="s">
        <v>102</v>
      </c>
      <c r="B257" s="86" t="s">
        <v>602</v>
      </c>
      <c r="C257" s="86" t="s">
        <v>603</v>
      </c>
      <c r="D257" s="87" t="s">
        <v>604</v>
      </c>
      <c r="E257" s="88">
        <v>43147</v>
      </c>
      <c r="F257" s="88">
        <v>43175</v>
      </c>
      <c r="G257" s="4">
        <v>19500</v>
      </c>
    </row>
    <row r="258" spans="1:7" ht="15.5" x14ac:dyDescent="0.35">
      <c r="A258" s="85" t="s">
        <v>102</v>
      </c>
      <c r="B258" s="86" t="s">
        <v>605</v>
      </c>
      <c r="C258" s="86" t="s">
        <v>606</v>
      </c>
      <c r="D258" s="87" t="s">
        <v>607</v>
      </c>
      <c r="E258" s="88">
        <v>42416</v>
      </c>
      <c r="F258" s="88">
        <v>42445</v>
      </c>
      <c r="G258" s="4">
        <v>7095307</v>
      </c>
    </row>
    <row r="259" spans="1:7" ht="15.5" x14ac:dyDescent="0.35">
      <c r="A259" s="85" t="s">
        <v>102</v>
      </c>
      <c r="B259" s="86" t="s">
        <v>608</v>
      </c>
      <c r="C259" s="86" t="s">
        <v>609</v>
      </c>
      <c r="D259" s="87" t="s">
        <v>610</v>
      </c>
      <c r="E259" s="88">
        <v>42180</v>
      </c>
      <c r="F259" s="88">
        <v>42209</v>
      </c>
      <c r="G259" s="4">
        <v>5052069</v>
      </c>
    </row>
    <row r="260" spans="1:7" ht="15.5" x14ac:dyDescent="0.35">
      <c r="A260" s="85" t="s">
        <v>102</v>
      </c>
      <c r="B260" s="86" t="s">
        <v>608</v>
      </c>
      <c r="C260" s="86" t="s">
        <v>609</v>
      </c>
      <c r="D260" s="87" t="s">
        <v>611</v>
      </c>
      <c r="E260" s="88">
        <v>42180</v>
      </c>
      <c r="F260" s="88">
        <v>42209</v>
      </c>
      <c r="G260" s="4">
        <v>2369308</v>
      </c>
    </row>
    <row r="261" spans="1:7" ht="15.5" x14ac:dyDescent="0.35">
      <c r="A261" s="85" t="s">
        <v>102</v>
      </c>
      <c r="B261" s="86" t="s">
        <v>608</v>
      </c>
      <c r="C261" s="86" t="s">
        <v>609</v>
      </c>
      <c r="D261" s="87" t="s">
        <v>612</v>
      </c>
      <c r="E261" s="88">
        <v>42180</v>
      </c>
      <c r="F261" s="88">
        <v>42209</v>
      </c>
      <c r="G261" s="4">
        <v>695821</v>
      </c>
    </row>
    <row r="262" spans="1:7" ht="15.5" x14ac:dyDescent="0.35">
      <c r="A262" s="85" t="s">
        <v>102</v>
      </c>
      <c r="B262" s="86" t="s">
        <v>608</v>
      </c>
      <c r="C262" s="86" t="s">
        <v>609</v>
      </c>
      <c r="D262" s="87" t="s">
        <v>613</v>
      </c>
      <c r="E262" s="88">
        <v>42222</v>
      </c>
      <c r="F262" s="88">
        <v>42251</v>
      </c>
      <c r="G262" s="4">
        <v>1683451</v>
      </c>
    </row>
    <row r="263" spans="1:7" ht="15.5" x14ac:dyDescent="0.35">
      <c r="A263" s="85" t="s">
        <v>102</v>
      </c>
      <c r="B263" s="86" t="s">
        <v>608</v>
      </c>
      <c r="C263" s="86" t="s">
        <v>609</v>
      </c>
      <c r="D263" s="87" t="s">
        <v>614</v>
      </c>
      <c r="E263" s="88">
        <v>42241</v>
      </c>
      <c r="F263" s="88">
        <v>42270</v>
      </c>
      <c r="G263" s="4">
        <v>742783</v>
      </c>
    </row>
    <row r="264" spans="1:7" ht="15.5" x14ac:dyDescent="0.35">
      <c r="A264" s="85" t="s">
        <v>102</v>
      </c>
      <c r="B264" s="86" t="s">
        <v>615</v>
      </c>
      <c r="C264" s="86" t="s">
        <v>616</v>
      </c>
      <c r="D264" s="87" t="s">
        <v>617</v>
      </c>
      <c r="E264" s="88">
        <v>42254</v>
      </c>
      <c r="F264" s="88">
        <v>42283</v>
      </c>
      <c r="G264" s="4">
        <v>2134214</v>
      </c>
    </row>
    <row r="265" spans="1:7" ht="15.5" x14ac:dyDescent="0.35">
      <c r="A265" s="85" t="s">
        <v>102</v>
      </c>
      <c r="B265" s="86" t="s">
        <v>615</v>
      </c>
      <c r="C265" s="86" t="s">
        <v>616</v>
      </c>
      <c r="D265" s="87" t="s">
        <v>618</v>
      </c>
      <c r="E265" s="88">
        <v>42271</v>
      </c>
      <c r="F265" s="88">
        <v>42300</v>
      </c>
      <c r="G265" s="4">
        <v>922468</v>
      </c>
    </row>
    <row r="266" spans="1:7" ht="15.5" x14ac:dyDescent="0.35">
      <c r="A266" s="85" t="s">
        <v>102</v>
      </c>
      <c r="B266" s="86" t="s">
        <v>619</v>
      </c>
      <c r="C266" s="86" t="s">
        <v>620</v>
      </c>
      <c r="D266" s="87" t="s">
        <v>621</v>
      </c>
      <c r="E266" s="88">
        <v>42060</v>
      </c>
      <c r="F266" s="88">
        <v>42089</v>
      </c>
      <c r="G266" s="4">
        <v>534213</v>
      </c>
    </row>
    <row r="267" spans="1:7" ht="15.5" x14ac:dyDescent="0.35">
      <c r="A267" s="85" t="s">
        <v>102</v>
      </c>
      <c r="B267" s="86" t="s">
        <v>619</v>
      </c>
      <c r="C267" s="86" t="s">
        <v>620</v>
      </c>
      <c r="D267" s="87" t="s">
        <v>622</v>
      </c>
      <c r="E267" s="88">
        <v>42171</v>
      </c>
      <c r="F267" s="88">
        <v>42200</v>
      </c>
      <c r="G267" s="4">
        <v>459647</v>
      </c>
    </row>
    <row r="268" spans="1:7" ht="15.5" x14ac:dyDescent="0.35">
      <c r="A268" s="85" t="s">
        <v>102</v>
      </c>
      <c r="B268" s="86" t="s">
        <v>619</v>
      </c>
      <c r="C268" s="86" t="s">
        <v>620</v>
      </c>
      <c r="D268" s="87" t="s">
        <v>623</v>
      </c>
      <c r="E268" s="88">
        <v>42195</v>
      </c>
      <c r="F268" s="88">
        <v>42225</v>
      </c>
      <c r="G268" s="4">
        <v>25725</v>
      </c>
    </row>
    <row r="269" spans="1:7" ht="15.5" x14ac:dyDescent="0.35">
      <c r="A269" s="85" t="s">
        <v>102</v>
      </c>
      <c r="B269" s="86" t="s">
        <v>624</v>
      </c>
      <c r="C269" s="86" t="s">
        <v>625</v>
      </c>
      <c r="D269" s="87" t="s">
        <v>626</v>
      </c>
      <c r="E269" s="88">
        <v>42342</v>
      </c>
      <c r="F269" s="88">
        <v>42373</v>
      </c>
      <c r="G269" s="4">
        <v>68062500</v>
      </c>
    </row>
    <row r="270" spans="1:7" ht="15.5" x14ac:dyDescent="0.35">
      <c r="A270" s="85" t="s">
        <v>102</v>
      </c>
      <c r="B270" s="86" t="s">
        <v>627</v>
      </c>
      <c r="C270" s="86" t="s">
        <v>628</v>
      </c>
      <c r="D270" s="87" t="s">
        <v>629</v>
      </c>
      <c r="E270" s="88">
        <v>42396</v>
      </c>
      <c r="F270" s="88">
        <v>42427</v>
      </c>
      <c r="G270" s="4">
        <v>4430231</v>
      </c>
    </row>
    <row r="271" spans="1:7" ht="15.5" x14ac:dyDescent="0.35">
      <c r="A271" s="85" t="s">
        <v>102</v>
      </c>
      <c r="B271" s="86" t="s">
        <v>627</v>
      </c>
      <c r="C271" s="86" t="s">
        <v>628</v>
      </c>
      <c r="D271" s="87" t="s">
        <v>630</v>
      </c>
      <c r="E271" s="88">
        <v>42429</v>
      </c>
      <c r="F271" s="88">
        <v>42459</v>
      </c>
      <c r="G271" s="4">
        <v>6900</v>
      </c>
    </row>
    <row r="272" spans="1:7" ht="15.5" x14ac:dyDescent="0.35">
      <c r="A272" s="85" t="s">
        <v>102</v>
      </c>
      <c r="B272" s="86" t="s">
        <v>631</v>
      </c>
      <c r="C272" s="86" t="s">
        <v>632</v>
      </c>
      <c r="D272" s="87" t="s">
        <v>633</v>
      </c>
      <c r="E272" s="88">
        <v>42081</v>
      </c>
      <c r="F272" s="88">
        <v>42111</v>
      </c>
      <c r="G272" s="4">
        <v>185227</v>
      </c>
    </row>
    <row r="273" spans="1:7" ht="15.5" x14ac:dyDescent="0.35">
      <c r="A273" s="85" t="s">
        <v>102</v>
      </c>
      <c r="B273" s="86" t="s">
        <v>634</v>
      </c>
      <c r="C273" s="86" t="s">
        <v>635</v>
      </c>
      <c r="D273" s="87" t="s">
        <v>636</v>
      </c>
      <c r="E273" s="88">
        <v>43000</v>
      </c>
      <c r="F273" s="88">
        <v>43030</v>
      </c>
      <c r="G273" s="4">
        <v>22704</v>
      </c>
    </row>
    <row r="274" spans="1:7" ht="15.5" x14ac:dyDescent="0.35">
      <c r="A274" s="85" t="s">
        <v>102</v>
      </c>
      <c r="B274" s="86" t="s">
        <v>634</v>
      </c>
      <c r="C274" s="86" t="s">
        <v>635</v>
      </c>
      <c r="D274" s="87" t="s">
        <v>637</v>
      </c>
      <c r="E274" s="88">
        <v>43032</v>
      </c>
      <c r="F274" s="88">
        <v>43063</v>
      </c>
      <c r="G274" s="4">
        <v>19484</v>
      </c>
    </row>
    <row r="275" spans="1:7" ht="15.5" x14ac:dyDescent="0.35">
      <c r="A275" s="85" t="s">
        <v>102</v>
      </c>
      <c r="B275" s="86" t="s">
        <v>638</v>
      </c>
      <c r="C275" s="86" t="s">
        <v>639</v>
      </c>
      <c r="D275" s="87" t="s">
        <v>640</v>
      </c>
      <c r="E275" s="88">
        <v>43235</v>
      </c>
      <c r="F275" s="88">
        <v>43266</v>
      </c>
      <c r="G275" s="4">
        <v>62963</v>
      </c>
    </row>
    <row r="276" spans="1:7" ht="15.5" x14ac:dyDescent="0.35">
      <c r="A276" s="85" t="s">
        <v>102</v>
      </c>
      <c r="B276" s="86" t="s">
        <v>638</v>
      </c>
      <c r="C276" s="86" t="s">
        <v>639</v>
      </c>
      <c r="D276" s="87" t="s">
        <v>641</v>
      </c>
      <c r="E276" s="88">
        <v>43243</v>
      </c>
      <c r="F276" s="88">
        <v>43274</v>
      </c>
      <c r="G276" s="4">
        <v>240198</v>
      </c>
    </row>
    <row r="277" spans="1:7" ht="15.5" x14ac:dyDescent="0.35">
      <c r="A277" s="85" t="s">
        <v>102</v>
      </c>
      <c r="B277" s="86" t="s">
        <v>642</v>
      </c>
      <c r="C277" s="86" t="s">
        <v>643</v>
      </c>
      <c r="D277" s="87" t="s">
        <v>644</v>
      </c>
      <c r="E277" s="88">
        <v>43202</v>
      </c>
      <c r="F277" s="88">
        <v>43232</v>
      </c>
      <c r="G277" s="4">
        <v>467572</v>
      </c>
    </row>
    <row r="278" spans="1:7" ht="15.5" x14ac:dyDescent="0.35">
      <c r="A278" s="85" t="s">
        <v>102</v>
      </c>
      <c r="B278" s="86" t="s">
        <v>645</v>
      </c>
      <c r="C278" s="86" t="s">
        <v>646</v>
      </c>
      <c r="D278" s="87" t="s">
        <v>647</v>
      </c>
      <c r="E278" s="88">
        <v>42447</v>
      </c>
      <c r="F278" s="88">
        <v>42477</v>
      </c>
      <c r="G278" s="4">
        <v>301601</v>
      </c>
    </row>
    <row r="279" spans="1:7" ht="15.5" x14ac:dyDescent="0.35">
      <c r="A279" s="85" t="s">
        <v>102</v>
      </c>
      <c r="B279" s="86" t="s">
        <v>645</v>
      </c>
      <c r="C279" s="86" t="s">
        <v>646</v>
      </c>
      <c r="D279" s="87" t="s">
        <v>648</v>
      </c>
      <c r="E279" s="88">
        <v>42657</v>
      </c>
      <c r="F279" s="88">
        <v>42688</v>
      </c>
      <c r="G279" s="4">
        <v>3704383</v>
      </c>
    </row>
    <row r="280" spans="1:7" ht="15.5" x14ac:dyDescent="0.35">
      <c r="A280" s="85" t="s">
        <v>102</v>
      </c>
      <c r="B280" s="86" t="s">
        <v>649</v>
      </c>
      <c r="C280" s="86" t="s">
        <v>650</v>
      </c>
      <c r="D280" s="87" t="s">
        <v>651</v>
      </c>
      <c r="E280" s="88">
        <v>43159</v>
      </c>
      <c r="F280" s="88">
        <v>43187</v>
      </c>
      <c r="G280" s="4">
        <v>1060749</v>
      </c>
    </row>
    <row r="281" spans="1:7" ht="15.5" x14ac:dyDescent="0.35">
      <c r="A281" s="85" t="s">
        <v>102</v>
      </c>
      <c r="B281" s="86" t="s">
        <v>649</v>
      </c>
      <c r="C281" s="86" t="s">
        <v>650</v>
      </c>
      <c r="D281" s="87" t="s">
        <v>652</v>
      </c>
      <c r="E281" s="88">
        <v>43186</v>
      </c>
      <c r="F281" s="88">
        <v>43217</v>
      </c>
      <c r="G281" s="4">
        <v>50180</v>
      </c>
    </row>
    <row r="282" spans="1:7" ht="15.5" x14ac:dyDescent="0.35">
      <c r="A282" s="85" t="s">
        <v>102</v>
      </c>
      <c r="B282" s="86" t="s">
        <v>649</v>
      </c>
      <c r="C282" s="86" t="s">
        <v>650</v>
      </c>
      <c r="D282" s="87" t="s">
        <v>653</v>
      </c>
      <c r="E282" s="88">
        <v>43217</v>
      </c>
      <c r="F282" s="88">
        <v>43247</v>
      </c>
      <c r="G282" s="4">
        <v>133362</v>
      </c>
    </row>
    <row r="283" spans="1:7" ht="15.5" x14ac:dyDescent="0.35">
      <c r="A283" s="85" t="s">
        <v>102</v>
      </c>
      <c r="B283" s="86" t="s">
        <v>649</v>
      </c>
      <c r="C283" s="86" t="s">
        <v>650</v>
      </c>
      <c r="D283" s="87" t="s">
        <v>654</v>
      </c>
      <c r="E283" s="88">
        <v>43249</v>
      </c>
      <c r="F283" s="88">
        <v>43280</v>
      </c>
      <c r="G283" s="4">
        <v>50762</v>
      </c>
    </row>
    <row r="284" spans="1:7" ht="15.5" x14ac:dyDescent="0.35">
      <c r="A284" s="85" t="s">
        <v>102</v>
      </c>
      <c r="B284" s="86" t="s">
        <v>655</v>
      </c>
      <c r="C284" s="86" t="s">
        <v>656</v>
      </c>
      <c r="D284" s="87" t="s">
        <v>657</v>
      </c>
      <c r="E284" s="88">
        <v>42345</v>
      </c>
      <c r="F284" s="88">
        <v>42376</v>
      </c>
      <c r="G284" s="4">
        <v>786026</v>
      </c>
    </row>
    <row r="285" spans="1:7" ht="15.5" x14ac:dyDescent="0.35">
      <c r="A285" s="85" t="s">
        <v>102</v>
      </c>
      <c r="B285" s="86" t="s">
        <v>655</v>
      </c>
      <c r="C285" s="86" t="s">
        <v>656</v>
      </c>
      <c r="D285" s="87" t="s">
        <v>658</v>
      </c>
      <c r="E285" s="88">
        <v>42361</v>
      </c>
      <c r="F285" s="88">
        <v>42392</v>
      </c>
      <c r="G285" s="4">
        <v>1994941</v>
      </c>
    </row>
    <row r="286" spans="1:7" ht="15.5" x14ac:dyDescent="0.35">
      <c r="A286" s="85" t="s">
        <v>102</v>
      </c>
      <c r="B286" s="86" t="s">
        <v>655</v>
      </c>
      <c r="C286" s="86" t="s">
        <v>656</v>
      </c>
      <c r="D286" s="87" t="s">
        <v>659</v>
      </c>
      <c r="E286" s="88">
        <v>42415</v>
      </c>
      <c r="F286" s="88">
        <v>42444</v>
      </c>
      <c r="G286" s="4">
        <v>563971</v>
      </c>
    </row>
    <row r="287" spans="1:7" ht="15.5" x14ac:dyDescent="0.35">
      <c r="A287" s="85" t="s">
        <v>102</v>
      </c>
      <c r="B287" s="86" t="s">
        <v>655</v>
      </c>
      <c r="C287" s="86" t="s">
        <v>656</v>
      </c>
      <c r="D287" s="87" t="s">
        <v>660</v>
      </c>
      <c r="E287" s="88">
        <v>42415</v>
      </c>
      <c r="F287" s="88">
        <v>42444</v>
      </c>
      <c r="G287" s="4">
        <v>1460109</v>
      </c>
    </row>
    <row r="288" spans="1:7" ht="15.5" x14ac:dyDescent="0.35">
      <c r="A288" s="85" t="s">
        <v>102</v>
      </c>
      <c r="B288" s="86" t="s">
        <v>655</v>
      </c>
      <c r="C288" s="86" t="s">
        <v>656</v>
      </c>
      <c r="D288" s="87" t="s">
        <v>661</v>
      </c>
      <c r="E288" s="88">
        <v>42425</v>
      </c>
      <c r="F288" s="88">
        <v>42454</v>
      </c>
      <c r="G288" s="4">
        <v>960570</v>
      </c>
    </row>
    <row r="289" spans="1:7" ht="15.5" x14ac:dyDescent="0.35">
      <c r="A289" s="85" t="s">
        <v>102</v>
      </c>
      <c r="B289" s="86" t="s">
        <v>655</v>
      </c>
      <c r="C289" s="86" t="s">
        <v>656</v>
      </c>
      <c r="D289" s="87" t="s">
        <v>662</v>
      </c>
      <c r="E289" s="88">
        <v>42425</v>
      </c>
      <c r="F289" s="88">
        <v>42454</v>
      </c>
      <c r="G289" s="4">
        <v>790397</v>
      </c>
    </row>
    <row r="290" spans="1:7" ht="15.5" x14ac:dyDescent="0.35">
      <c r="A290" s="85" t="s">
        <v>102</v>
      </c>
      <c r="B290" s="86" t="s">
        <v>655</v>
      </c>
      <c r="C290" s="86" t="s">
        <v>656</v>
      </c>
      <c r="D290" s="87" t="s">
        <v>663</v>
      </c>
      <c r="E290" s="88">
        <v>42436</v>
      </c>
      <c r="F290" s="88">
        <v>42466</v>
      </c>
      <c r="G290" s="4">
        <v>408672</v>
      </c>
    </row>
    <row r="291" spans="1:7" ht="15.5" x14ac:dyDescent="0.35">
      <c r="A291" s="85" t="s">
        <v>102</v>
      </c>
      <c r="B291" s="86" t="s">
        <v>655</v>
      </c>
      <c r="C291" s="86" t="s">
        <v>656</v>
      </c>
      <c r="D291" s="87" t="s">
        <v>664</v>
      </c>
      <c r="E291" s="88">
        <v>42446</v>
      </c>
      <c r="F291" s="88">
        <v>42476</v>
      </c>
      <c r="G291" s="4">
        <v>2066074</v>
      </c>
    </row>
    <row r="292" spans="1:7" ht="15.5" x14ac:dyDescent="0.35">
      <c r="A292" s="85" t="s">
        <v>102</v>
      </c>
      <c r="B292" s="86" t="s">
        <v>655</v>
      </c>
      <c r="C292" s="86" t="s">
        <v>656</v>
      </c>
      <c r="D292" s="87" t="s">
        <v>665</v>
      </c>
      <c r="E292" s="88">
        <v>42474</v>
      </c>
      <c r="F292" s="88">
        <v>42504</v>
      </c>
      <c r="G292" s="4">
        <v>1008160</v>
      </c>
    </row>
    <row r="293" spans="1:7" ht="15.5" x14ac:dyDescent="0.35">
      <c r="A293" s="85" t="s">
        <v>102</v>
      </c>
      <c r="B293" s="86" t="s">
        <v>655</v>
      </c>
      <c r="C293" s="86" t="s">
        <v>656</v>
      </c>
      <c r="D293" s="87" t="s">
        <v>666</v>
      </c>
      <c r="E293" s="88">
        <v>42479</v>
      </c>
      <c r="F293" s="88">
        <v>42509</v>
      </c>
      <c r="G293" s="4">
        <v>1296498</v>
      </c>
    </row>
    <row r="294" spans="1:7" ht="15.5" x14ac:dyDescent="0.35">
      <c r="A294" s="85" t="s">
        <v>102</v>
      </c>
      <c r="B294" s="86" t="s">
        <v>655</v>
      </c>
      <c r="C294" s="86" t="s">
        <v>656</v>
      </c>
      <c r="D294" s="87" t="s">
        <v>667</v>
      </c>
      <c r="E294" s="88">
        <v>42496</v>
      </c>
      <c r="F294" s="88">
        <v>42526</v>
      </c>
      <c r="G294" s="4">
        <v>1895936</v>
      </c>
    </row>
    <row r="295" spans="1:7" ht="15.5" x14ac:dyDescent="0.35">
      <c r="A295" s="85" t="s">
        <v>102</v>
      </c>
      <c r="B295" s="86" t="s">
        <v>655</v>
      </c>
      <c r="C295" s="86" t="s">
        <v>656</v>
      </c>
      <c r="D295" s="87" t="s">
        <v>668</v>
      </c>
      <c r="E295" s="88">
        <v>42509</v>
      </c>
      <c r="F295" s="88">
        <v>42539</v>
      </c>
      <c r="G295" s="4">
        <v>511995</v>
      </c>
    </row>
    <row r="296" spans="1:7" ht="15.5" x14ac:dyDescent="0.35">
      <c r="A296" s="85" t="s">
        <v>102</v>
      </c>
      <c r="B296" s="86" t="s">
        <v>655</v>
      </c>
      <c r="C296" s="86" t="s">
        <v>656</v>
      </c>
      <c r="D296" s="87" t="s">
        <v>669</v>
      </c>
      <c r="E296" s="88">
        <v>42531</v>
      </c>
      <c r="F296" s="88">
        <v>42561</v>
      </c>
      <c r="G296" s="4">
        <v>146074</v>
      </c>
    </row>
    <row r="297" spans="1:7" ht="15.5" x14ac:dyDescent="0.35">
      <c r="A297" s="85" t="s">
        <v>102</v>
      </c>
      <c r="B297" s="86" t="s">
        <v>670</v>
      </c>
      <c r="C297" s="86" t="s">
        <v>671</v>
      </c>
      <c r="D297" s="87" t="s">
        <v>672</v>
      </c>
      <c r="E297" s="88">
        <v>43237</v>
      </c>
      <c r="F297" s="88">
        <v>43268</v>
      </c>
      <c r="G297" s="4">
        <v>405900</v>
      </c>
    </row>
    <row r="298" spans="1:7" ht="15.5" x14ac:dyDescent="0.35">
      <c r="A298" s="85" t="s">
        <v>102</v>
      </c>
      <c r="B298" s="86" t="s">
        <v>673</v>
      </c>
      <c r="C298" s="86" t="s">
        <v>674</v>
      </c>
      <c r="D298" s="87" t="s">
        <v>675</v>
      </c>
      <c r="E298" s="88">
        <v>42906</v>
      </c>
      <c r="F298" s="88">
        <v>42936</v>
      </c>
      <c r="G298" s="4">
        <v>67895</v>
      </c>
    </row>
    <row r="299" spans="1:7" ht="15.5" x14ac:dyDescent="0.35">
      <c r="A299" s="85" t="s">
        <v>102</v>
      </c>
      <c r="B299" s="86" t="s">
        <v>676</v>
      </c>
      <c r="C299" s="86" t="s">
        <v>677</v>
      </c>
      <c r="D299" s="87" t="s">
        <v>678</v>
      </c>
      <c r="E299" s="88">
        <v>42472</v>
      </c>
      <c r="F299" s="88">
        <v>42502</v>
      </c>
      <c r="G299" s="4">
        <v>243835</v>
      </c>
    </row>
    <row r="300" spans="1:7" ht="15.5" x14ac:dyDescent="0.35">
      <c r="A300" s="85" t="s">
        <v>102</v>
      </c>
      <c r="B300" s="86" t="s">
        <v>676</v>
      </c>
      <c r="C300" s="86" t="s">
        <v>677</v>
      </c>
      <c r="D300" s="87" t="s">
        <v>679</v>
      </c>
      <c r="E300" s="88">
        <v>42472</v>
      </c>
      <c r="F300" s="88">
        <v>42502</v>
      </c>
      <c r="G300" s="4">
        <v>508077</v>
      </c>
    </row>
    <row r="301" spans="1:7" ht="15.5" x14ac:dyDescent="0.35">
      <c r="A301" s="85" t="s">
        <v>102</v>
      </c>
      <c r="B301" s="86" t="s">
        <v>676</v>
      </c>
      <c r="C301" s="86" t="s">
        <v>677</v>
      </c>
      <c r="D301" s="87" t="s">
        <v>680</v>
      </c>
      <c r="E301" s="88">
        <v>42486</v>
      </c>
      <c r="F301" s="88">
        <v>42516</v>
      </c>
      <c r="G301" s="4">
        <v>456068</v>
      </c>
    </row>
    <row r="302" spans="1:7" ht="15.5" x14ac:dyDescent="0.35">
      <c r="A302" s="85" t="s">
        <v>102</v>
      </c>
      <c r="B302" s="86" t="s">
        <v>676</v>
      </c>
      <c r="C302" s="86" t="s">
        <v>677</v>
      </c>
      <c r="D302" s="87" t="s">
        <v>681</v>
      </c>
      <c r="E302" s="88">
        <v>42514</v>
      </c>
      <c r="F302" s="88">
        <v>42544</v>
      </c>
      <c r="G302" s="4">
        <v>312114</v>
      </c>
    </row>
    <row r="303" spans="1:7" ht="15.5" x14ac:dyDescent="0.35">
      <c r="A303" s="85" t="s">
        <v>102</v>
      </c>
      <c r="B303" s="86" t="s">
        <v>682</v>
      </c>
      <c r="C303" s="86" t="s">
        <v>683</v>
      </c>
      <c r="D303" s="87" t="s">
        <v>684</v>
      </c>
      <c r="E303" s="88">
        <v>43244</v>
      </c>
      <c r="F303" s="88">
        <v>43275</v>
      </c>
      <c r="G303" s="4">
        <v>8125</v>
      </c>
    </row>
    <row r="304" spans="1:7" ht="15.5" x14ac:dyDescent="0.35">
      <c r="A304" s="85" t="s">
        <v>102</v>
      </c>
      <c r="B304" s="86" t="s">
        <v>685</v>
      </c>
      <c r="C304" s="86" t="s">
        <v>686</v>
      </c>
      <c r="D304" s="87" t="s">
        <v>687</v>
      </c>
      <c r="E304" s="88">
        <v>43081</v>
      </c>
      <c r="F304" s="88">
        <v>43112</v>
      </c>
      <c r="G304" s="4">
        <v>7440067</v>
      </c>
    </row>
    <row r="305" spans="1:7" ht="15.5" x14ac:dyDescent="0.35">
      <c r="A305" s="85" t="s">
        <v>102</v>
      </c>
      <c r="B305" s="86" t="s">
        <v>688</v>
      </c>
      <c r="C305" s="86" t="s">
        <v>689</v>
      </c>
      <c r="D305" s="87" t="s">
        <v>690</v>
      </c>
      <c r="E305" s="88">
        <v>42573</v>
      </c>
      <c r="F305" s="88">
        <v>42603</v>
      </c>
      <c r="G305" s="4">
        <v>812353</v>
      </c>
    </row>
    <row r="306" spans="1:7" ht="15.5" x14ac:dyDescent="0.35">
      <c r="A306" s="85" t="s">
        <v>102</v>
      </c>
      <c r="B306" s="86" t="s">
        <v>688</v>
      </c>
      <c r="C306" s="86" t="s">
        <v>689</v>
      </c>
      <c r="D306" s="87" t="s">
        <v>691</v>
      </c>
      <c r="E306" s="88">
        <v>42628</v>
      </c>
      <c r="F306" s="88">
        <v>42658</v>
      </c>
      <c r="G306" s="4">
        <v>2113011</v>
      </c>
    </row>
    <row r="307" spans="1:7" ht="15.5" x14ac:dyDescent="0.35">
      <c r="A307" s="85" t="s">
        <v>102</v>
      </c>
      <c r="B307" s="86" t="s">
        <v>692</v>
      </c>
      <c r="C307" s="86" t="s">
        <v>693</v>
      </c>
      <c r="D307" s="87" t="s">
        <v>694</v>
      </c>
      <c r="E307" s="88">
        <v>42639</v>
      </c>
      <c r="F307" s="88">
        <v>42669</v>
      </c>
      <c r="G307" s="4">
        <v>1173988</v>
      </c>
    </row>
    <row r="308" spans="1:7" ht="15.5" x14ac:dyDescent="0.35">
      <c r="A308" s="85" t="s">
        <v>102</v>
      </c>
      <c r="B308" s="86" t="s">
        <v>692</v>
      </c>
      <c r="C308" s="86" t="s">
        <v>693</v>
      </c>
      <c r="D308" s="87" t="s">
        <v>695</v>
      </c>
      <c r="E308" s="88">
        <v>42664</v>
      </c>
      <c r="F308" s="88">
        <v>42694</v>
      </c>
      <c r="G308" s="4">
        <v>323228</v>
      </c>
    </row>
    <row r="309" spans="1:7" ht="15.5" x14ac:dyDescent="0.35">
      <c r="A309" s="85" t="s">
        <v>102</v>
      </c>
      <c r="B309" s="86" t="s">
        <v>692</v>
      </c>
      <c r="C309" s="86" t="s">
        <v>693</v>
      </c>
      <c r="D309" s="87" t="s">
        <v>696</v>
      </c>
      <c r="E309" s="88">
        <v>42992</v>
      </c>
      <c r="F309" s="88">
        <v>43007</v>
      </c>
      <c r="G309" s="4">
        <v>1694655</v>
      </c>
    </row>
    <row r="310" spans="1:7" ht="15.5" x14ac:dyDescent="0.35">
      <c r="A310" s="85" t="s">
        <v>102</v>
      </c>
      <c r="B310" s="86" t="s">
        <v>697</v>
      </c>
      <c r="C310" s="86" t="s">
        <v>698</v>
      </c>
      <c r="D310" s="87" t="s">
        <v>699</v>
      </c>
      <c r="E310" s="88">
        <v>42978</v>
      </c>
      <c r="F310" s="88">
        <v>43040</v>
      </c>
      <c r="G310" s="4">
        <v>3057110</v>
      </c>
    </row>
    <row r="311" spans="1:7" ht="15.5" x14ac:dyDescent="0.35">
      <c r="A311" s="85" t="s">
        <v>102</v>
      </c>
      <c r="B311" s="86" t="s">
        <v>697</v>
      </c>
      <c r="C311" s="86" t="s">
        <v>698</v>
      </c>
      <c r="D311" s="87" t="s">
        <v>700</v>
      </c>
      <c r="E311" s="88">
        <v>42978</v>
      </c>
      <c r="F311" s="88">
        <v>43040</v>
      </c>
      <c r="G311" s="4">
        <v>1071000</v>
      </c>
    </row>
    <row r="312" spans="1:7" ht="15.5" x14ac:dyDescent="0.35">
      <c r="A312" s="85" t="s">
        <v>102</v>
      </c>
      <c r="B312" s="86" t="s">
        <v>697</v>
      </c>
      <c r="C312" s="86" t="s">
        <v>698</v>
      </c>
      <c r="D312" s="87" t="s">
        <v>701</v>
      </c>
      <c r="E312" s="88">
        <v>42978</v>
      </c>
      <c r="F312" s="88">
        <v>43040</v>
      </c>
      <c r="G312" s="4">
        <v>203253</v>
      </c>
    </row>
    <row r="313" spans="1:7" ht="15.5" x14ac:dyDescent="0.35">
      <c r="A313" s="85" t="s">
        <v>102</v>
      </c>
      <c r="B313" s="86" t="s">
        <v>702</v>
      </c>
      <c r="C313" s="86" t="s">
        <v>703</v>
      </c>
      <c r="D313" s="87" t="s">
        <v>704</v>
      </c>
      <c r="E313" s="88">
        <v>42650</v>
      </c>
      <c r="F313" s="88">
        <v>42680</v>
      </c>
      <c r="G313" s="4">
        <v>307692</v>
      </c>
    </row>
    <row r="314" spans="1:7" ht="15.5" x14ac:dyDescent="0.35">
      <c r="A314" s="85" t="s">
        <v>102</v>
      </c>
      <c r="B314" s="86" t="s">
        <v>702</v>
      </c>
      <c r="C314" s="86" t="s">
        <v>703</v>
      </c>
      <c r="D314" s="87" t="s">
        <v>705</v>
      </c>
      <c r="E314" s="88">
        <v>42655</v>
      </c>
      <c r="F314" s="88">
        <v>42685</v>
      </c>
      <c r="G314" s="4">
        <v>51060</v>
      </c>
    </row>
    <row r="315" spans="1:7" ht="15.5" x14ac:dyDescent="0.35">
      <c r="A315" s="85" t="s">
        <v>102</v>
      </c>
      <c r="B315" s="86" t="s">
        <v>702</v>
      </c>
      <c r="C315" s="86" t="s">
        <v>703</v>
      </c>
      <c r="D315" s="87" t="s">
        <v>706</v>
      </c>
      <c r="E315" s="88">
        <v>42709</v>
      </c>
      <c r="F315" s="88">
        <v>42739</v>
      </c>
      <c r="G315" s="4">
        <v>71040</v>
      </c>
    </row>
    <row r="316" spans="1:7" ht="15.5" x14ac:dyDescent="0.35">
      <c r="A316" s="85" t="s">
        <v>102</v>
      </c>
      <c r="B316" s="86" t="s">
        <v>702</v>
      </c>
      <c r="C316" s="86" t="s">
        <v>703</v>
      </c>
      <c r="D316" s="87" t="s">
        <v>707</v>
      </c>
      <c r="E316" s="88">
        <v>42751</v>
      </c>
      <c r="F316" s="88">
        <v>42782</v>
      </c>
      <c r="G316" s="4">
        <v>61230</v>
      </c>
    </row>
    <row r="317" spans="1:7" ht="15.5" x14ac:dyDescent="0.35">
      <c r="A317" s="85" t="s">
        <v>102</v>
      </c>
      <c r="B317" s="86" t="s">
        <v>702</v>
      </c>
      <c r="C317" s="86" t="s">
        <v>703</v>
      </c>
      <c r="D317" s="87" t="s">
        <v>708</v>
      </c>
      <c r="E317" s="88">
        <v>42776</v>
      </c>
      <c r="F317" s="88">
        <v>42804</v>
      </c>
      <c r="G317" s="4">
        <v>42180</v>
      </c>
    </row>
    <row r="318" spans="1:7" ht="15.5" x14ac:dyDescent="0.35">
      <c r="A318" s="85" t="s">
        <v>102</v>
      </c>
      <c r="B318" s="86" t="s">
        <v>702</v>
      </c>
      <c r="C318" s="86" t="s">
        <v>703</v>
      </c>
      <c r="D318" s="87" t="s">
        <v>709</v>
      </c>
      <c r="E318" s="88">
        <v>42821</v>
      </c>
      <c r="F318" s="88">
        <v>42852</v>
      </c>
      <c r="G318" s="4">
        <v>14430</v>
      </c>
    </row>
    <row r="319" spans="1:7" ht="15.5" x14ac:dyDescent="0.35">
      <c r="A319" s="85" t="s">
        <v>102</v>
      </c>
      <c r="B319" s="86" t="s">
        <v>710</v>
      </c>
      <c r="C319" s="86" t="s">
        <v>711</v>
      </c>
      <c r="D319" s="87" t="s">
        <v>712</v>
      </c>
      <c r="E319" s="88">
        <v>42655</v>
      </c>
      <c r="F319" s="88">
        <v>42686</v>
      </c>
      <c r="G319" s="4">
        <v>580000</v>
      </c>
    </row>
    <row r="320" spans="1:7" ht="15.5" x14ac:dyDescent="0.35">
      <c r="A320" s="85" t="s">
        <v>102</v>
      </c>
      <c r="B320" s="86" t="s">
        <v>710</v>
      </c>
      <c r="C320" s="86" t="s">
        <v>711</v>
      </c>
      <c r="D320" s="87" t="s">
        <v>713</v>
      </c>
      <c r="E320" s="88">
        <v>42655</v>
      </c>
      <c r="F320" s="88">
        <v>42686</v>
      </c>
      <c r="G320" s="4">
        <v>580000</v>
      </c>
    </row>
    <row r="321" spans="1:7" ht="15.5" x14ac:dyDescent="0.35">
      <c r="A321" s="85" t="s">
        <v>102</v>
      </c>
      <c r="B321" s="86" t="s">
        <v>710</v>
      </c>
      <c r="C321" s="86" t="s">
        <v>711</v>
      </c>
      <c r="D321" s="87" t="s">
        <v>714</v>
      </c>
      <c r="E321" s="88">
        <v>42735</v>
      </c>
      <c r="F321" s="88">
        <v>42767</v>
      </c>
      <c r="G321" s="4">
        <v>580000</v>
      </c>
    </row>
    <row r="322" spans="1:7" ht="15.5" x14ac:dyDescent="0.35">
      <c r="A322" s="85" t="s">
        <v>102</v>
      </c>
      <c r="B322" s="86" t="s">
        <v>710</v>
      </c>
      <c r="C322" s="86" t="s">
        <v>711</v>
      </c>
      <c r="D322" s="87" t="s">
        <v>715</v>
      </c>
      <c r="E322" s="88">
        <v>42735</v>
      </c>
      <c r="F322" s="88">
        <v>42767</v>
      </c>
      <c r="G322" s="4">
        <v>580000</v>
      </c>
    </row>
    <row r="323" spans="1:7" ht="15.5" x14ac:dyDescent="0.35">
      <c r="A323" s="85" t="s">
        <v>102</v>
      </c>
      <c r="B323" s="86" t="s">
        <v>710</v>
      </c>
      <c r="C323" s="86" t="s">
        <v>711</v>
      </c>
      <c r="D323" s="87" t="s">
        <v>716</v>
      </c>
      <c r="E323" s="88">
        <v>42735</v>
      </c>
      <c r="F323" s="88">
        <v>42767</v>
      </c>
      <c r="G323" s="4">
        <v>580000</v>
      </c>
    </row>
    <row r="324" spans="1:7" ht="15.5" x14ac:dyDescent="0.35">
      <c r="A324" s="85" t="s">
        <v>102</v>
      </c>
      <c r="B324" s="86" t="s">
        <v>710</v>
      </c>
      <c r="C324" s="86" t="s">
        <v>711</v>
      </c>
      <c r="D324" s="87" t="s">
        <v>717</v>
      </c>
      <c r="E324" s="88">
        <v>42784</v>
      </c>
      <c r="F324" s="88">
        <v>42812</v>
      </c>
      <c r="G324" s="4">
        <v>595000</v>
      </c>
    </row>
    <row r="325" spans="1:7" ht="15.5" x14ac:dyDescent="0.35">
      <c r="A325" s="85" t="s">
        <v>102</v>
      </c>
      <c r="B325" s="86" t="s">
        <v>718</v>
      </c>
      <c r="C325" s="86" t="s">
        <v>719</v>
      </c>
      <c r="D325" s="87" t="s">
        <v>720</v>
      </c>
      <c r="E325" s="88">
        <v>43231</v>
      </c>
      <c r="F325" s="88">
        <v>43262</v>
      </c>
      <c r="G325" s="4">
        <v>2211000</v>
      </c>
    </row>
    <row r="326" spans="1:7" ht="15.5" x14ac:dyDescent="0.35">
      <c r="A326" s="85" t="s">
        <v>102</v>
      </c>
      <c r="B326" s="86" t="s">
        <v>721</v>
      </c>
      <c r="C326" s="86" t="s">
        <v>722</v>
      </c>
      <c r="D326" s="87" t="s">
        <v>723</v>
      </c>
      <c r="E326" s="88">
        <v>42855</v>
      </c>
      <c r="F326" s="88">
        <v>42885</v>
      </c>
      <c r="G326" s="4">
        <v>61441</v>
      </c>
    </row>
    <row r="327" spans="1:7" ht="15.5" x14ac:dyDescent="0.35">
      <c r="A327" s="85" t="s">
        <v>102</v>
      </c>
      <c r="B327" s="86" t="s">
        <v>724</v>
      </c>
      <c r="C327" s="86" t="s">
        <v>725</v>
      </c>
      <c r="D327" s="87" t="s">
        <v>726</v>
      </c>
      <c r="E327" s="88">
        <v>43008</v>
      </c>
      <c r="F327" s="88">
        <v>43038</v>
      </c>
      <c r="G327" s="4">
        <v>98406</v>
      </c>
    </row>
    <row r="328" spans="1:7" ht="15.5" x14ac:dyDescent="0.35">
      <c r="A328" s="85" t="s">
        <v>102</v>
      </c>
      <c r="B328" s="86" t="s">
        <v>727</v>
      </c>
      <c r="C328" s="86" t="s">
        <v>728</v>
      </c>
      <c r="D328" s="87" t="s">
        <v>729</v>
      </c>
      <c r="E328" s="88">
        <v>42997</v>
      </c>
      <c r="F328" s="88">
        <v>43027</v>
      </c>
      <c r="G328" s="4">
        <v>10080</v>
      </c>
    </row>
    <row r="329" spans="1:7" ht="15.5" x14ac:dyDescent="0.35">
      <c r="A329" s="85" t="s">
        <v>102</v>
      </c>
      <c r="B329" s="86" t="s">
        <v>727</v>
      </c>
      <c r="C329" s="86" t="s">
        <v>728</v>
      </c>
      <c r="D329" s="87" t="s">
        <v>730</v>
      </c>
      <c r="E329" s="88">
        <v>43003</v>
      </c>
      <c r="F329" s="88">
        <v>43033</v>
      </c>
      <c r="G329" s="4">
        <v>120705</v>
      </c>
    </row>
    <row r="330" spans="1:7" ht="15.5" x14ac:dyDescent="0.35">
      <c r="A330" s="85" t="s">
        <v>102</v>
      </c>
      <c r="B330" s="86" t="s">
        <v>727</v>
      </c>
      <c r="C330" s="86" t="s">
        <v>728</v>
      </c>
      <c r="D330" s="87" t="s">
        <v>731</v>
      </c>
      <c r="E330" s="88">
        <v>43018</v>
      </c>
      <c r="F330" s="88">
        <v>43049</v>
      </c>
      <c r="G330" s="4">
        <v>183546</v>
      </c>
    </row>
    <row r="331" spans="1:7" ht="15.5" x14ac:dyDescent="0.35">
      <c r="A331" s="85" t="s">
        <v>102</v>
      </c>
      <c r="B331" s="86" t="s">
        <v>727</v>
      </c>
      <c r="C331" s="86" t="s">
        <v>728</v>
      </c>
      <c r="D331" s="87" t="s">
        <v>732</v>
      </c>
      <c r="E331" s="88">
        <v>43033</v>
      </c>
      <c r="F331" s="88">
        <v>43064</v>
      </c>
      <c r="G331" s="4">
        <v>27900</v>
      </c>
    </row>
    <row r="332" spans="1:7" ht="15.5" x14ac:dyDescent="0.35">
      <c r="A332" s="85" t="s">
        <v>102</v>
      </c>
      <c r="B332" s="86" t="s">
        <v>727</v>
      </c>
      <c r="C332" s="86" t="s">
        <v>728</v>
      </c>
      <c r="D332" s="87" t="s">
        <v>733</v>
      </c>
      <c r="E332" s="88">
        <v>43047</v>
      </c>
      <c r="F332" s="88">
        <v>43077</v>
      </c>
      <c r="G332" s="4">
        <v>64825</v>
      </c>
    </row>
    <row r="333" spans="1:7" ht="15.5" x14ac:dyDescent="0.35">
      <c r="A333" s="85" t="s">
        <v>102</v>
      </c>
      <c r="B333" s="86" t="s">
        <v>727</v>
      </c>
      <c r="C333" s="86" t="s">
        <v>728</v>
      </c>
      <c r="D333" s="87" t="s">
        <v>734</v>
      </c>
      <c r="E333" s="88">
        <v>43059</v>
      </c>
      <c r="F333" s="88">
        <v>43089</v>
      </c>
      <c r="G333" s="4">
        <v>24900</v>
      </c>
    </row>
    <row r="334" spans="1:7" ht="15.5" x14ac:dyDescent="0.35">
      <c r="A334" s="85" t="s">
        <v>102</v>
      </c>
      <c r="B334" s="86" t="s">
        <v>735</v>
      </c>
      <c r="C334" s="86" t="s">
        <v>736</v>
      </c>
      <c r="D334" s="87" t="s">
        <v>737</v>
      </c>
      <c r="E334" s="88">
        <v>42622</v>
      </c>
      <c r="F334" s="88">
        <v>42623</v>
      </c>
      <c r="G334" s="4">
        <v>26488829</v>
      </c>
    </row>
    <row r="335" spans="1:7" ht="15.5" x14ac:dyDescent="0.35">
      <c r="A335" s="85" t="s">
        <v>102</v>
      </c>
      <c r="B335" s="86" t="s">
        <v>738</v>
      </c>
      <c r="C335" s="86" t="s">
        <v>739</v>
      </c>
      <c r="D335" s="87" t="s">
        <v>740</v>
      </c>
      <c r="E335" s="88">
        <v>43269</v>
      </c>
      <c r="F335" s="88">
        <v>43270</v>
      </c>
      <c r="G335" s="4">
        <v>410667</v>
      </c>
    </row>
    <row r="336" spans="1:7" ht="15.5" x14ac:dyDescent="0.35">
      <c r="A336" s="85" t="s">
        <v>102</v>
      </c>
      <c r="B336" s="86" t="s">
        <v>741</v>
      </c>
      <c r="C336" s="86" t="s">
        <v>742</v>
      </c>
      <c r="D336" s="87" t="s">
        <v>743</v>
      </c>
      <c r="E336" s="88">
        <v>42748</v>
      </c>
      <c r="F336" s="88">
        <v>42779</v>
      </c>
      <c r="G336" s="4">
        <v>428506</v>
      </c>
    </row>
    <row r="337" spans="1:7" ht="15.5" x14ac:dyDescent="0.35">
      <c r="A337" s="85" t="s">
        <v>102</v>
      </c>
      <c r="B337" s="86" t="s">
        <v>741</v>
      </c>
      <c r="C337" s="86" t="s">
        <v>742</v>
      </c>
      <c r="D337" s="87" t="s">
        <v>744</v>
      </c>
      <c r="E337" s="88">
        <v>42783</v>
      </c>
      <c r="F337" s="88">
        <v>42811</v>
      </c>
      <c r="G337" s="4">
        <v>278190</v>
      </c>
    </row>
    <row r="338" spans="1:7" ht="15.5" x14ac:dyDescent="0.35">
      <c r="A338" s="85" t="s">
        <v>102</v>
      </c>
      <c r="B338" s="86" t="s">
        <v>741</v>
      </c>
      <c r="C338" s="86" t="s">
        <v>742</v>
      </c>
      <c r="D338" s="87" t="s">
        <v>745</v>
      </c>
      <c r="E338" s="88">
        <v>42800</v>
      </c>
      <c r="F338" s="88">
        <v>42831</v>
      </c>
      <c r="G338" s="4">
        <v>585090</v>
      </c>
    </row>
    <row r="339" spans="1:7" ht="15.5" x14ac:dyDescent="0.35">
      <c r="A339" s="85" t="s">
        <v>102</v>
      </c>
      <c r="B339" s="86" t="s">
        <v>746</v>
      </c>
      <c r="C339" s="86" t="s">
        <v>747</v>
      </c>
      <c r="D339" s="87" t="s">
        <v>748</v>
      </c>
      <c r="E339" s="88">
        <v>43181</v>
      </c>
      <c r="F339" s="88">
        <v>43212</v>
      </c>
      <c r="G339" s="4">
        <v>19380</v>
      </c>
    </row>
    <row r="340" spans="1:7" ht="15.5" x14ac:dyDescent="0.35">
      <c r="A340" s="85" t="s">
        <v>102</v>
      </c>
      <c r="B340" s="86" t="s">
        <v>746</v>
      </c>
      <c r="C340" s="86" t="s">
        <v>747</v>
      </c>
      <c r="D340" s="87" t="s">
        <v>749</v>
      </c>
      <c r="E340" s="88">
        <v>43215</v>
      </c>
      <c r="F340" s="88">
        <v>43245</v>
      </c>
      <c r="G340" s="4">
        <v>64232</v>
      </c>
    </row>
    <row r="341" spans="1:7" ht="15.5" x14ac:dyDescent="0.35">
      <c r="A341" s="85" t="s">
        <v>102</v>
      </c>
      <c r="B341" s="86" t="s">
        <v>750</v>
      </c>
      <c r="C341" s="86" t="s">
        <v>751</v>
      </c>
      <c r="D341" s="87" t="s">
        <v>752</v>
      </c>
      <c r="E341" s="88">
        <v>43249</v>
      </c>
      <c r="F341" s="88">
        <v>43280</v>
      </c>
      <c r="G341" s="4">
        <v>5939714</v>
      </c>
    </row>
    <row r="342" spans="1:7" ht="15.5" x14ac:dyDescent="0.35">
      <c r="A342" s="85" t="s">
        <v>102</v>
      </c>
      <c r="B342" s="86" t="s">
        <v>750</v>
      </c>
      <c r="C342" s="86" t="s">
        <v>751</v>
      </c>
      <c r="D342" s="87" t="s">
        <v>753</v>
      </c>
      <c r="E342" s="88">
        <v>43280</v>
      </c>
      <c r="F342" s="88">
        <v>43310</v>
      </c>
      <c r="G342" s="4">
        <v>12954181</v>
      </c>
    </row>
    <row r="343" spans="1:7" ht="15.5" x14ac:dyDescent="0.35">
      <c r="A343" s="85" t="s">
        <v>253</v>
      </c>
      <c r="B343" s="86" t="s">
        <v>754</v>
      </c>
      <c r="C343" s="86" t="s">
        <v>755</v>
      </c>
      <c r="D343" s="87" t="s">
        <v>756</v>
      </c>
      <c r="E343" s="88">
        <v>43860</v>
      </c>
      <c r="F343" s="88">
        <v>43890</v>
      </c>
      <c r="G343" s="4">
        <v>399478</v>
      </c>
    </row>
    <row r="344" spans="1:7" ht="15.5" x14ac:dyDescent="0.35">
      <c r="A344" s="85" t="s">
        <v>253</v>
      </c>
      <c r="B344" s="86" t="s">
        <v>260</v>
      </c>
      <c r="C344" s="86" t="s">
        <v>261</v>
      </c>
      <c r="D344" s="87" t="s">
        <v>757</v>
      </c>
      <c r="E344" s="88">
        <v>43342</v>
      </c>
      <c r="F344" s="88">
        <v>43373</v>
      </c>
      <c r="G344" s="4">
        <v>3154702</v>
      </c>
    </row>
    <row r="345" spans="1:7" ht="15.5" x14ac:dyDescent="0.35">
      <c r="A345" s="85" t="s">
        <v>253</v>
      </c>
      <c r="B345" s="86" t="s">
        <v>260</v>
      </c>
      <c r="C345" s="86" t="s">
        <v>261</v>
      </c>
      <c r="D345" s="87" t="s">
        <v>758</v>
      </c>
      <c r="E345" s="88">
        <v>43342</v>
      </c>
      <c r="F345" s="88">
        <v>43373</v>
      </c>
      <c r="G345" s="4">
        <v>3201849</v>
      </c>
    </row>
    <row r="346" spans="1:7" ht="15.5" x14ac:dyDescent="0.35">
      <c r="A346" s="85" t="s">
        <v>253</v>
      </c>
      <c r="B346" s="86" t="s">
        <v>260</v>
      </c>
      <c r="C346" s="86" t="s">
        <v>261</v>
      </c>
      <c r="D346" s="87" t="s">
        <v>759</v>
      </c>
      <c r="E346" s="88">
        <v>43373</v>
      </c>
      <c r="F346" s="88">
        <v>43403</v>
      </c>
      <c r="G346" s="4">
        <v>1853710</v>
      </c>
    </row>
    <row r="347" spans="1:7" ht="15.5" x14ac:dyDescent="0.35">
      <c r="A347" s="85" t="s">
        <v>253</v>
      </c>
      <c r="B347" s="86" t="s">
        <v>260</v>
      </c>
      <c r="C347" s="86" t="s">
        <v>261</v>
      </c>
      <c r="D347" s="87" t="s">
        <v>760</v>
      </c>
      <c r="E347" s="88">
        <v>43373</v>
      </c>
      <c r="F347" s="88">
        <v>43403</v>
      </c>
      <c r="G347" s="4">
        <v>2308598</v>
      </c>
    </row>
    <row r="348" spans="1:7" ht="15.5" x14ac:dyDescent="0.35">
      <c r="A348" s="85" t="s">
        <v>253</v>
      </c>
      <c r="B348" s="86" t="s">
        <v>260</v>
      </c>
      <c r="C348" s="86" t="s">
        <v>261</v>
      </c>
      <c r="D348" s="87" t="s">
        <v>761</v>
      </c>
      <c r="E348" s="88">
        <v>43404</v>
      </c>
      <c r="F348" s="88">
        <v>43435</v>
      </c>
      <c r="G348" s="4">
        <v>2127148</v>
      </c>
    </row>
    <row r="349" spans="1:7" ht="15.5" x14ac:dyDescent="0.35">
      <c r="A349" s="85" t="s">
        <v>253</v>
      </c>
      <c r="B349" s="86" t="s">
        <v>260</v>
      </c>
      <c r="C349" s="86" t="s">
        <v>261</v>
      </c>
      <c r="D349" s="87" t="s">
        <v>762</v>
      </c>
      <c r="E349" s="88">
        <v>43434</v>
      </c>
      <c r="F349" s="88">
        <v>43464</v>
      </c>
      <c r="G349" s="4">
        <v>3862067</v>
      </c>
    </row>
    <row r="350" spans="1:7" ht="15.5" x14ac:dyDescent="0.35">
      <c r="A350" s="85" t="s">
        <v>253</v>
      </c>
      <c r="B350" s="86" t="s">
        <v>260</v>
      </c>
      <c r="C350" s="86" t="s">
        <v>261</v>
      </c>
      <c r="D350" s="87" t="s">
        <v>763</v>
      </c>
      <c r="E350" s="88">
        <v>43462</v>
      </c>
      <c r="F350" s="88">
        <v>43493</v>
      </c>
      <c r="G350" s="4">
        <v>3529475</v>
      </c>
    </row>
    <row r="351" spans="1:7" ht="15.5" x14ac:dyDescent="0.35">
      <c r="A351" s="85" t="s">
        <v>253</v>
      </c>
      <c r="B351" s="86" t="s">
        <v>260</v>
      </c>
      <c r="C351" s="86" t="s">
        <v>261</v>
      </c>
      <c r="D351" s="87" t="s">
        <v>764</v>
      </c>
      <c r="E351" s="88">
        <v>43496</v>
      </c>
      <c r="F351" s="88">
        <v>43525</v>
      </c>
      <c r="G351" s="4">
        <v>411286</v>
      </c>
    </row>
    <row r="352" spans="1:7" ht="15.5" x14ac:dyDescent="0.35">
      <c r="A352" s="85" t="s">
        <v>253</v>
      </c>
      <c r="B352" s="86" t="s">
        <v>260</v>
      </c>
      <c r="C352" s="86" t="s">
        <v>261</v>
      </c>
      <c r="D352" s="87" t="s">
        <v>765</v>
      </c>
      <c r="E352" s="88">
        <v>43496</v>
      </c>
      <c r="F352" s="88">
        <v>43525</v>
      </c>
      <c r="G352" s="4">
        <v>2065157</v>
      </c>
    </row>
    <row r="353" spans="1:7" ht="15.5" x14ac:dyDescent="0.35">
      <c r="A353" s="85" t="s">
        <v>253</v>
      </c>
      <c r="B353" s="86" t="s">
        <v>260</v>
      </c>
      <c r="C353" s="86" t="s">
        <v>261</v>
      </c>
      <c r="D353" s="87" t="s">
        <v>766</v>
      </c>
      <c r="E353" s="88">
        <v>43524</v>
      </c>
      <c r="F353" s="88">
        <v>43552</v>
      </c>
      <c r="G353" s="4">
        <v>2735075</v>
      </c>
    </row>
    <row r="354" spans="1:7" ht="15.5" x14ac:dyDescent="0.35">
      <c r="A354" s="85" t="s">
        <v>253</v>
      </c>
      <c r="B354" s="86" t="s">
        <v>260</v>
      </c>
      <c r="C354" s="86" t="s">
        <v>261</v>
      </c>
      <c r="D354" s="87" t="s">
        <v>767</v>
      </c>
      <c r="E354" s="88">
        <v>43555</v>
      </c>
      <c r="F354" s="88">
        <v>43586</v>
      </c>
      <c r="G354" s="4">
        <v>2425009</v>
      </c>
    </row>
    <row r="355" spans="1:7" ht="15.5" x14ac:dyDescent="0.35">
      <c r="A355" s="85" t="s">
        <v>253</v>
      </c>
      <c r="B355" s="86" t="s">
        <v>260</v>
      </c>
      <c r="C355" s="86" t="s">
        <v>261</v>
      </c>
      <c r="D355" s="87" t="s">
        <v>768</v>
      </c>
      <c r="E355" s="88">
        <v>43585</v>
      </c>
      <c r="F355" s="88">
        <v>43615</v>
      </c>
      <c r="G355" s="4">
        <v>2107675</v>
      </c>
    </row>
    <row r="356" spans="1:7" ht="15.5" x14ac:dyDescent="0.35">
      <c r="A356" s="85" t="s">
        <v>253</v>
      </c>
      <c r="B356" s="86" t="s">
        <v>260</v>
      </c>
      <c r="C356" s="86" t="s">
        <v>261</v>
      </c>
      <c r="D356" s="87" t="s">
        <v>769</v>
      </c>
      <c r="E356" s="88">
        <v>43616</v>
      </c>
      <c r="F356" s="88">
        <v>43647</v>
      </c>
      <c r="G356" s="4">
        <v>2066368</v>
      </c>
    </row>
    <row r="357" spans="1:7" ht="15.5" x14ac:dyDescent="0.35">
      <c r="A357" s="85" t="s">
        <v>253</v>
      </c>
      <c r="B357" s="86" t="s">
        <v>260</v>
      </c>
      <c r="C357" s="86" t="s">
        <v>261</v>
      </c>
      <c r="D357" s="87" t="s">
        <v>770</v>
      </c>
      <c r="E357" s="88">
        <v>43646</v>
      </c>
      <c r="F357" s="88">
        <v>43676</v>
      </c>
      <c r="G357" s="4">
        <v>4038923</v>
      </c>
    </row>
    <row r="358" spans="1:7" ht="15.5" x14ac:dyDescent="0.35">
      <c r="A358" s="85" t="s">
        <v>253</v>
      </c>
      <c r="B358" s="86" t="s">
        <v>260</v>
      </c>
      <c r="C358" s="86" t="s">
        <v>261</v>
      </c>
      <c r="D358" s="87" t="s">
        <v>771</v>
      </c>
      <c r="E358" s="88">
        <v>43677</v>
      </c>
      <c r="F358" s="88">
        <v>43709</v>
      </c>
      <c r="G358" s="4">
        <v>2496735</v>
      </c>
    </row>
    <row r="359" spans="1:7" ht="15.5" x14ac:dyDescent="0.35">
      <c r="A359" s="85" t="s">
        <v>253</v>
      </c>
      <c r="B359" s="86" t="s">
        <v>260</v>
      </c>
      <c r="C359" s="86" t="s">
        <v>261</v>
      </c>
      <c r="D359" s="87" t="s">
        <v>772</v>
      </c>
      <c r="E359" s="88">
        <v>43708</v>
      </c>
      <c r="F359" s="88">
        <v>43739</v>
      </c>
      <c r="G359" s="4">
        <v>2820402</v>
      </c>
    </row>
    <row r="360" spans="1:7" ht="15.5" x14ac:dyDescent="0.35">
      <c r="A360" s="85" t="s">
        <v>253</v>
      </c>
      <c r="B360" s="86" t="s">
        <v>260</v>
      </c>
      <c r="C360" s="86" t="s">
        <v>261</v>
      </c>
      <c r="D360" s="87" t="s">
        <v>773</v>
      </c>
      <c r="E360" s="88">
        <v>43738</v>
      </c>
      <c r="F360" s="88">
        <v>43768</v>
      </c>
      <c r="G360" s="4">
        <v>1955793</v>
      </c>
    </row>
    <row r="361" spans="1:7" ht="15.5" x14ac:dyDescent="0.35">
      <c r="A361" s="85" t="s">
        <v>253</v>
      </c>
      <c r="B361" s="86" t="s">
        <v>260</v>
      </c>
      <c r="C361" s="86" t="s">
        <v>261</v>
      </c>
      <c r="D361" s="87" t="s">
        <v>774</v>
      </c>
      <c r="E361" s="88">
        <v>43769</v>
      </c>
      <c r="F361" s="88">
        <v>43800</v>
      </c>
      <c r="G361" s="4">
        <v>2921025</v>
      </c>
    </row>
    <row r="362" spans="1:7" ht="15.5" x14ac:dyDescent="0.35">
      <c r="A362" s="85" t="s">
        <v>253</v>
      </c>
      <c r="B362" s="86" t="s">
        <v>260</v>
      </c>
      <c r="C362" s="86" t="s">
        <v>261</v>
      </c>
      <c r="D362" s="87" t="s">
        <v>775</v>
      </c>
      <c r="E362" s="88">
        <v>43799</v>
      </c>
      <c r="F362" s="88">
        <v>43829</v>
      </c>
      <c r="G362" s="4">
        <v>3610678</v>
      </c>
    </row>
    <row r="363" spans="1:7" ht="15.5" x14ac:dyDescent="0.35">
      <c r="A363" s="85" t="s">
        <v>253</v>
      </c>
      <c r="B363" s="86" t="s">
        <v>260</v>
      </c>
      <c r="C363" s="86" t="s">
        <v>261</v>
      </c>
      <c r="D363" s="87" t="s">
        <v>776</v>
      </c>
      <c r="E363" s="88">
        <v>43830</v>
      </c>
      <c r="F363" s="88">
        <v>43862</v>
      </c>
      <c r="G363" s="4">
        <v>4265358</v>
      </c>
    </row>
    <row r="364" spans="1:7" ht="15.5" x14ac:dyDescent="0.35">
      <c r="A364" s="85" t="s">
        <v>253</v>
      </c>
      <c r="B364" s="86" t="s">
        <v>260</v>
      </c>
      <c r="C364" s="86" t="s">
        <v>261</v>
      </c>
      <c r="D364" s="87" t="s">
        <v>777</v>
      </c>
      <c r="E364" s="88">
        <v>43861</v>
      </c>
      <c r="F364" s="88">
        <v>43891</v>
      </c>
      <c r="G364" s="4">
        <v>2793085</v>
      </c>
    </row>
    <row r="365" spans="1:7" ht="15.5" x14ac:dyDescent="0.35">
      <c r="A365" s="85" t="s">
        <v>253</v>
      </c>
      <c r="B365" s="86" t="s">
        <v>260</v>
      </c>
      <c r="C365" s="86" t="s">
        <v>261</v>
      </c>
      <c r="D365" s="87" t="s">
        <v>778</v>
      </c>
      <c r="E365" s="88">
        <v>43890</v>
      </c>
      <c r="F365" s="88">
        <v>43919</v>
      </c>
      <c r="G365" s="4">
        <v>1915094</v>
      </c>
    </row>
    <row r="366" spans="1:7" ht="15.5" x14ac:dyDescent="0.35">
      <c r="A366" s="85" t="s">
        <v>253</v>
      </c>
      <c r="B366" s="86" t="s">
        <v>260</v>
      </c>
      <c r="C366" s="86" t="s">
        <v>261</v>
      </c>
      <c r="D366" s="87" t="s">
        <v>779</v>
      </c>
      <c r="E366" s="88">
        <v>43921</v>
      </c>
      <c r="F366" s="88">
        <v>43952</v>
      </c>
      <c r="G366" s="4">
        <v>1612131</v>
      </c>
    </row>
    <row r="367" spans="1:7" ht="15.5" x14ac:dyDescent="0.35">
      <c r="A367" s="85" t="s">
        <v>253</v>
      </c>
      <c r="B367" s="86" t="s">
        <v>260</v>
      </c>
      <c r="C367" s="86" t="s">
        <v>261</v>
      </c>
      <c r="D367" s="87" t="s">
        <v>780</v>
      </c>
      <c r="E367" s="88">
        <v>43951</v>
      </c>
      <c r="F367" s="88">
        <v>43981</v>
      </c>
      <c r="G367" s="4">
        <v>508166</v>
      </c>
    </row>
    <row r="368" spans="1:7" ht="15.5" x14ac:dyDescent="0.35">
      <c r="A368" s="85" t="s">
        <v>253</v>
      </c>
      <c r="B368" s="86" t="s">
        <v>260</v>
      </c>
      <c r="C368" s="86" t="s">
        <v>261</v>
      </c>
      <c r="D368" s="87" t="s">
        <v>781</v>
      </c>
      <c r="E368" s="88">
        <v>43982</v>
      </c>
      <c r="F368" s="88">
        <v>44013</v>
      </c>
      <c r="G368" s="4">
        <v>1001489</v>
      </c>
    </row>
    <row r="369" spans="1:7" ht="15.5" x14ac:dyDescent="0.35">
      <c r="A369" s="85" t="s">
        <v>253</v>
      </c>
      <c r="B369" s="86" t="s">
        <v>260</v>
      </c>
      <c r="C369" s="86" t="s">
        <v>261</v>
      </c>
      <c r="D369" s="87" t="s">
        <v>782</v>
      </c>
      <c r="E369" s="88">
        <v>44012</v>
      </c>
      <c r="F369" s="88">
        <v>44042</v>
      </c>
      <c r="G369" s="4">
        <v>2398821</v>
      </c>
    </row>
    <row r="370" spans="1:7" ht="15.5" x14ac:dyDescent="0.35">
      <c r="A370" s="85" t="s">
        <v>253</v>
      </c>
      <c r="B370" s="86" t="s">
        <v>260</v>
      </c>
      <c r="C370" s="86" t="s">
        <v>261</v>
      </c>
      <c r="D370" s="87" t="s">
        <v>783</v>
      </c>
      <c r="E370" s="88">
        <v>44043</v>
      </c>
      <c r="F370" s="88">
        <v>44075</v>
      </c>
      <c r="G370" s="4">
        <v>4536862</v>
      </c>
    </row>
    <row r="371" spans="1:7" ht="15.5" x14ac:dyDescent="0.35">
      <c r="A371" s="85" t="s">
        <v>253</v>
      </c>
      <c r="B371" s="86" t="s">
        <v>260</v>
      </c>
      <c r="C371" s="86" t="s">
        <v>261</v>
      </c>
      <c r="D371" s="87" t="s">
        <v>784</v>
      </c>
      <c r="E371" s="88">
        <v>44074</v>
      </c>
      <c r="F371" s="88">
        <v>44105</v>
      </c>
      <c r="G371" s="4">
        <v>3000335</v>
      </c>
    </row>
    <row r="372" spans="1:7" ht="15.5" x14ac:dyDescent="0.35">
      <c r="A372" s="85" t="s">
        <v>253</v>
      </c>
      <c r="B372" s="86" t="s">
        <v>260</v>
      </c>
      <c r="C372" s="86" t="s">
        <v>261</v>
      </c>
      <c r="D372" s="87" t="s">
        <v>785</v>
      </c>
      <c r="E372" s="88">
        <v>44104</v>
      </c>
      <c r="F372" s="88">
        <v>44134</v>
      </c>
      <c r="G372" s="4">
        <v>3295789</v>
      </c>
    </row>
    <row r="373" spans="1:7" ht="15.5" x14ac:dyDescent="0.35">
      <c r="A373" s="85" t="s">
        <v>253</v>
      </c>
      <c r="B373" s="86" t="s">
        <v>260</v>
      </c>
      <c r="C373" s="86" t="s">
        <v>261</v>
      </c>
      <c r="D373" s="87" t="s">
        <v>786</v>
      </c>
      <c r="E373" s="88">
        <v>44134</v>
      </c>
      <c r="F373" s="88">
        <v>44165</v>
      </c>
      <c r="G373" s="4">
        <v>5410006</v>
      </c>
    </row>
    <row r="374" spans="1:7" ht="15.5" x14ac:dyDescent="0.35">
      <c r="A374" s="85" t="s">
        <v>253</v>
      </c>
      <c r="B374" s="86" t="s">
        <v>260</v>
      </c>
      <c r="C374" s="86" t="s">
        <v>261</v>
      </c>
      <c r="D374" s="87" t="s">
        <v>787</v>
      </c>
      <c r="E374" s="88">
        <v>44165</v>
      </c>
      <c r="F374" s="88">
        <v>44195</v>
      </c>
      <c r="G374" s="4">
        <v>4085057</v>
      </c>
    </row>
    <row r="375" spans="1:7" ht="15.5" x14ac:dyDescent="0.35">
      <c r="A375" s="85" t="s">
        <v>253</v>
      </c>
      <c r="B375" s="86" t="s">
        <v>260</v>
      </c>
      <c r="C375" s="86" t="s">
        <v>261</v>
      </c>
      <c r="D375" s="87" t="s">
        <v>788</v>
      </c>
      <c r="E375" s="88">
        <v>44196</v>
      </c>
      <c r="F375" s="88">
        <v>44226</v>
      </c>
      <c r="G375" s="4">
        <v>3687076</v>
      </c>
    </row>
    <row r="376" spans="1:7" ht="15.5" x14ac:dyDescent="0.35">
      <c r="A376" s="85" t="s">
        <v>253</v>
      </c>
      <c r="B376" s="86" t="s">
        <v>260</v>
      </c>
      <c r="C376" s="86" t="s">
        <v>261</v>
      </c>
      <c r="D376" s="87" t="s">
        <v>789</v>
      </c>
      <c r="E376" s="88">
        <v>44225</v>
      </c>
      <c r="F376" s="88">
        <v>44255</v>
      </c>
      <c r="G376" s="4">
        <v>1845776</v>
      </c>
    </row>
    <row r="377" spans="1:7" ht="15.5" x14ac:dyDescent="0.35">
      <c r="A377" s="85" t="s">
        <v>253</v>
      </c>
      <c r="B377" s="86" t="s">
        <v>260</v>
      </c>
      <c r="C377" s="86" t="s">
        <v>261</v>
      </c>
      <c r="D377" s="87" t="s">
        <v>790</v>
      </c>
      <c r="E377" s="88">
        <v>44253</v>
      </c>
      <c r="F377" s="88">
        <v>44283</v>
      </c>
      <c r="G377" s="4">
        <v>1446598</v>
      </c>
    </row>
    <row r="378" spans="1:7" ht="15.5" x14ac:dyDescent="0.35">
      <c r="A378" s="85" t="s">
        <v>253</v>
      </c>
      <c r="B378" s="86" t="s">
        <v>260</v>
      </c>
      <c r="C378" s="86" t="s">
        <v>261</v>
      </c>
      <c r="D378" s="87" t="s">
        <v>791</v>
      </c>
      <c r="E378" s="88">
        <v>44286</v>
      </c>
      <c r="F378" s="88">
        <v>44316</v>
      </c>
      <c r="G378" s="4">
        <v>2025790</v>
      </c>
    </row>
    <row r="379" spans="1:7" ht="15.5" x14ac:dyDescent="0.35">
      <c r="A379" s="85" t="s">
        <v>253</v>
      </c>
      <c r="B379" s="86" t="s">
        <v>260</v>
      </c>
      <c r="C379" s="86" t="s">
        <v>261</v>
      </c>
      <c r="D379" s="87" t="s">
        <v>792</v>
      </c>
      <c r="E379" s="88">
        <v>44316</v>
      </c>
      <c r="F379" s="88">
        <v>44346</v>
      </c>
      <c r="G379" s="4">
        <v>2272754</v>
      </c>
    </row>
    <row r="380" spans="1:7" ht="15.5" x14ac:dyDescent="0.35">
      <c r="A380" s="85" t="s">
        <v>253</v>
      </c>
      <c r="B380" s="86" t="s">
        <v>260</v>
      </c>
      <c r="C380" s="86" t="s">
        <v>261</v>
      </c>
      <c r="D380" s="87" t="s">
        <v>793</v>
      </c>
      <c r="E380" s="88">
        <v>44347</v>
      </c>
      <c r="F380" s="88">
        <v>44377</v>
      </c>
      <c r="G380" s="4">
        <v>2166589</v>
      </c>
    </row>
    <row r="381" spans="1:7" ht="15.5" x14ac:dyDescent="0.35">
      <c r="A381" s="85" t="s">
        <v>253</v>
      </c>
      <c r="B381" s="86" t="s">
        <v>260</v>
      </c>
      <c r="C381" s="86" t="s">
        <v>261</v>
      </c>
      <c r="D381" s="87" t="s">
        <v>794</v>
      </c>
      <c r="E381" s="88">
        <v>44377</v>
      </c>
      <c r="F381" s="88">
        <v>44407</v>
      </c>
      <c r="G381" s="4">
        <v>1803168</v>
      </c>
    </row>
    <row r="382" spans="1:7" ht="15.5" x14ac:dyDescent="0.35">
      <c r="A382" s="85" t="s">
        <v>253</v>
      </c>
      <c r="B382" s="86" t="s">
        <v>260</v>
      </c>
      <c r="C382" s="86" t="s">
        <v>261</v>
      </c>
      <c r="D382" s="87" t="s">
        <v>795</v>
      </c>
      <c r="E382" s="88">
        <v>44407</v>
      </c>
      <c r="F382" s="88">
        <v>44437</v>
      </c>
      <c r="G382" s="4">
        <v>1926826</v>
      </c>
    </row>
    <row r="383" spans="1:7" ht="15.5" x14ac:dyDescent="0.35">
      <c r="A383" s="85" t="s">
        <v>253</v>
      </c>
      <c r="B383" s="86" t="s">
        <v>260</v>
      </c>
      <c r="C383" s="86" t="s">
        <v>261</v>
      </c>
      <c r="D383" s="87" t="s">
        <v>796</v>
      </c>
      <c r="E383" s="88">
        <v>44439</v>
      </c>
      <c r="F383" s="88">
        <v>44469</v>
      </c>
      <c r="G383" s="4">
        <v>1081178</v>
      </c>
    </row>
    <row r="384" spans="1:7" ht="15.5" x14ac:dyDescent="0.35">
      <c r="A384" s="85" t="s">
        <v>253</v>
      </c>
      <c r="B384" s="86" t="s">
        <v>260</v>
      </c>
      <c r="C384" s="86" t="s">
        <v>261</v>
      </c>
      <c r="D384" s="87" t="s">
        <v>797</v>
      </c>
      <c r="E384" s="88">
        <v>44439</v>
      </c>
      <c r="F384" s="88">
        <v>44469</v>
      </c>
      <c r="G384" s="4">
        <v>1333167</v>
      </c>
    </row>
    <row r="385" spans="1:7" ht="15.5" x14ac:dyDescent="0.35">
      <c r="A385" s="85" t="s">
        <v>253</v>
      </c>
      <c r="B385" s="86" t="s">
        <v>144</v>
      </c>
      <c r="C385" s="86" t="s">
        <v>145</v>
      </c>
      <c r="D385" s="87" t="s">
        <v>798</v>
      </c>
      <c r="E385" s="88">
        <v>43585</v>
      </c>
      <c r="F385" s="88">
        <v>43593</v>
      </c>
      <c r="G385" s="4">
        <v>185696.1</v>
      </c>
    </row>
    <row r="386" spans="1:7" ht="15.5" x14ac:dyDescent="0.35">
      <c r="A386" s="85" t="s">
        <v>253</v>
      </c>
      <c r="B386" s="86" t="s">
        <v>144</v>
      </c>
      <c r="C386" s="86" t="s">
        <v>145</v>
      </c>
      <c r="D386" s="87" t="s">
        <v>799</v>
      </c>
      <c r="E386" s="88">
        <v>43628</v>
      </c>
      <c r="F386" s="88">
        <v>43636</v>
      </c>
      <c r="G386" s="4">
        <v>10683</v>
      </c>
    </row>
    <row r="387" spans="1:7" ht="15.5" x14ac:dyDescent="0.35">
      <c r="A387" s="85" t="s">
        <v>253</v>
      </c>
      <c r="B387" s="86" t="s">
        <v>144</v>
      </c>
      <c r="C387" s="86" t="s">
        <v>145</v>
      </c>
      <c r="D387" s="87" t="s">
        <v>800</v>
      </c>
      <c r="E387" s="88">
        <v>43628</v>
      </c>
      <c r="F387" s="88">
        <v>43636</v>
      </c>
      <c r="G387" s="4">
        <v>578233</v>
      </c>
    </row>
    <row r="388" spans="1:7" ht="15.5" x14ac:dyDescent="0.35">
      <c r="A388" s="85" t="s">
        <v>253</v>
      </c>
      <c r="B388" s="86" t="s">
        <v>801</v>
      </c>
      <c r="C388" s="86" t="s">
        <v>802</v>
      </c>
      <c r="D388" s="87" t="s">
        <v>803</v>
      </c>
      <c r="E388" s="88">
        <v>43356</v>
      </c>
      <c r="F388" s="88">
        <v>43386</v>
      </c>
      <c r="G388" s="4">
        <v>107306</v>
      </c>
    </row>
    <row r="389" spans="1:7" ht="15.5" x14ac:dyDescent="0.35">
      <c r="A389" s="85" t="s">
        <v>253</v>
      </c>
      <c r="B389" s="86" t="s">
        <v>801</v>
      </c>
      <c r="C389" s="86" t="s">
        <v>802</v>
      </c>
      <c r="D389" s="87" t="s">
        <v>804</v>
      </c>
      <c r="E389" s="88">
        <v>43390</v>
      </c>
      <c r="F389" s="88">
        <v>43421</v>
      </c>
      <c r="G389" s="4">
        <v>234157</v>
      </c>
    </row>
    <row r="390" spans="1:7" ht="15.5" x14ac:dyDescent="0.35">
      <c r="A390" s="85" t="s">
        <v>253</v>
      </c>
      <c r="B390" s="86" t="s">
        <v>801</v>
      </c>
      <c r="C390" s="86" t="s">
        <v>802</v>
      </c>
      <c r="D390" s="87" t="s">
        <v>805</v>
      </c>
      <c r="E390" s="88">
        <v>43418</v>
      </c>
      <c r="F390" s="88">
        <v>43448</v>
      </c>
      <c r="G390" s="4">
        <v>163657</v>
      </c>
    </row>
    <row r="391" spans="1:7" ht="15.5" x14ac:dyDescent="0.35">
      <c r="A391" s="85" t="s">
        <v>253</v>
      </c>
      <c r="B391" s="86" t="s">
        <v>801</v>
      </c>
      <c r="C391" s="86" t="s">
        <v>802</v>
      </c>
      <c r="D391" s="87" t="s">
        <v>806</v>
      </c>
      <c r="E391" s="88">
        <v>43441</v>
      </c>
      <c r="F391" s="88">
        <v>43472</v>
      </c>
      <c r="G391" s="4">
        <v>102589</v>
      </c>
    </row>
    <row r="392" spans="1:7" ht="15.5" x14ac:dyDescent="0.35">
      <c r="A392" s="85" t="s">
        <v>253</v>
      </c>
      <c r="B392" s="86" t="s">
        <v>801</v>
      </c>
      <c r="C392" s="86" t="s">
        <v>802</v>
      </c>
      <c r="D392" s="87" t="s">
        <v>807</v>
      </c>
      <c r="E392" s="88">
        <v>43461</v>
      </c>
      <c r="F392" s="88">
        <v>43492</v>
      </c>
      <c r="G392" s="4">
        <v>95881</v>
      </c>
    </row>
    <row r="393" spans="1:7" ht="15.5" x14ac:dyDescent="0.35">
      <c r="A393" s="85" t="s">
        <v>253</v>
      </c>
      <c r="B393" s="86" t="s">
        <v>801</v>
      </c>
      <c r="C393" s="86" t="s">
        <v>802</v>
      </c>
      <c r="D393" s="87" t="s">
        <v>808</v>
      </c>
      <c r="E393" s="88">
        <v>43489</v>
      </c>
      <c r="F393" s="88">
        <v>43520</v>
      </c>
      <c r="G393" s="4">
        <v>34881</v>
      </c>
    </row>
    <row r="394" spans="1:7" ht="15.5" x14ac:dyDescent="0.35">
      <c r="A394" s="85" t="s">
        <v>253</v>
      </c>
      <c r="B394" s="86" t="s">
        <v>809</v>
      </c>
      <c r="C394" s="86" t="s">
        <v>810</v>
      </c>
      <c r="D394" s="87" t="s">
        <v>811</v>
      </c>
      <c r="E394" s="88">
        <v>43367</v>
      </c>
      <c r="F394" s="88">
        <v>43397</v>
      </c>
      <c r="G394" s="4">
        <v>135135</v>
      </c>
    </row>
    <row r="395" spans="1:7" ht="15.5" x14ac:dyDescent="0.35">
      <c r="A395" s="85" t="s">
        <v>253</v>
      </c>
      <c r="B395" s="86" t="s">
        <v>809</v>
      </c>
      <c r="C395" s="86" t="s">
        <v>810</v>
      </c>
      <c r="D395" s="87" t="s">
        <v>812</v>
      </c>
      <c r="E395" s="88">
        <v>43432</v>
      </c>
      <c r="F395" s="88">
        <v>43462</v>
      </c>
      <c r="G395" s="4">
        <v>99400</v>
      </c>
    </row>
    <row r="396" spans="1:7" ht="15.5" x14ac:dyDescent="0.35">
      <c r="A396" s="85" t="s">
        <v>253</v>
      </c>
      <c r="B396" s="86" t="s">
        <v>809</v>
      </c>
      <c r="C396" s="86" t="s">
        <v>810</v>
      </c>
      <c r="D396" s="87" t="s">
        <v>813</v>
      </c>
      <c r="E396" s="88">
        <v>43448</v>
      </c>
      <c r="F396" s="88">
        <v>43479</v>
      </c>
      <c r="G396" s="4">
        <v>28000</v>
      </c>
    </row>
    <row r="397" spans="1:7" ht="15.5" x14ac:dyDescent="0.35">
      <c r="A397" s="85" t="s">
        <v>253</v>
      </c>
      <c r="B397" s="86" t="s">
        <v>809</v>
      </c>
      <c r="C397" s="86" t="s">
        <v>810</v>
      </c>
      <c r="D397" s="87" t="s">
        <v>814</v>
      </c>
      <c r="E397" s="88">
        <v>43496</v>
      </c>
      <c r="F397" s="88">
        <v>43525</v>
      </c>
      <c r="G397" s="4">
        <v>163409</v>
      </c>
    </row>
    <row r="398" spans="1:7" ht="15.5" x14ac:dyDescent="0.35">
      <c r="A398" s="85" t="s">
        <v>253</v>
      </c>
      <c r="B398" s="86" t="s">
        <v>815</v>
      </c>
      <c r="C398" s="86" t="s">
        <v>816</v>
      </c>
      <c r="D398" s="87" t="s">
        <v>817</v>
      </c>
      <c r="E398" s="88">
        <v>43847</v>
      </c>
      <c r="F398" s="88">
        <v>43855</v>
      </c>
      <c r="G398" s="4">
        <v>9120</v>
      </c>
    </row>
    <row r="399" spans="1:7" ht="15.5" x14ac:dyDescent="0.35">
      <c r="A399" s="85" t="s">
        <v>253</v>
      </c>
      <c r="B399" s="86" t="s">
        <v>815</v>
      </c>
      <c r="C399" s="86" t="s">
        <v>816</v>
      </c>
      <c r="D399" s="87" t="s">
        <v>818</v>
      </c>
      <c r="E399" s="88">
        <v>43853</v>
      </c>
      <c r="F399" s="88">
        <v>43862</v>
      </c>
      <c r="G399" s="4">
        <v>7347</v>
      </c>
    </row>
    <row r="400" spans="1:7" ht="15.5" x14ac:dyDescent="0.35">
      <c r="A400" s="85" t="s">
        <v>253</v>
      </c>
      <c r="B400" s="86" t="s">
        <v>815</v>
      </c>
      <c r="C400" s="86" t="s">
        <v>816</v>
      </c>
      <c r="D400" s="87" t="s">
        <v>819</v>
      </c>
      <c r="E400" s="88">
        <v>43886</v>
      </c>
      <c r="F400" s="88">
        <v>43893</v>
      </c>
      <c r="G400" s="4">
        <v>14547</v>
      </c>
    </row>
    <row r="401" spans="1:7" ht="15.5" x14ac:dyDescent="0.35">
      <c r="A401" s="85" t="s">
        <v>253</v>
      </c>
      <c r="B401" s="86" t="s">
        <v>815</v>
      </c>
      <c r="C401" s="86" t="s">
        <v>816</v>
      </c>
      <c r="D401" s="87" t="s">
        <v>820</v>
      </c>
      <c r="E401" s="88">
        <v>43944</v>
      </c>
      <c r="F401" s="88">
        <v>43952</v>
      </c>
      <c r="G401" s="4">
        <v>79060</v>
      </c>
    </row>
    <row r="402" spans="1:7" ht="15.5" x14ac:dyDescent="0.35">
      <c r="A402" s="85" t="s">
        <v>253</v>
      </c>
      <c r="B402" s="86" t="s">
        <v>821</v>
      </c>
      <c r="C402" s="86" t="s">
        <v>822</v>
      </c>
      <c r="D402" s="87" t="s">
        <v>823</v>
      </c>
      <c r="E402" s="88">
        <v>43496</v>
      </c>
      <c r="F402" s="88">
        <v>43496</v>
      </c>
      <c r="G402" s="4">
        <v>549681</v>
      </c>
    </row>
    <row r="403" spans="1:7" ht="15.5" x14ac:dyDescent="0.35">
      <c r="A403" s="85" t="s">
        <v>253</v>
      </c>
      <c r="B403" s="86" t="s">
        <v>824</v>
      </c>
      <c r="C403" s="86" t="s">
        <v>825</v>
      </c>
      <c r="D403" s="87" t="s">
        <v>826</v>
      </c>
      <c r="E403" s="88">
        <v>44403</v>
      </c>
      <c r="F403" s="88">
        <v>44433</v>
      </c>
      <c r="G403" s="4">
        <v>813911</v>
      </c>
    </row>
    <row r="404" spans="1:7" ht="15.5" x14ac:dyDescent="0.35">
      <c r="A404" s="85" t="s">
        <v>253</v>
      </c>
      <c r="B404" s="86" t="s">
        <v>824</v>
      </c>
      <c r="C404" s="86" t="s">
        <v>825</v>
      </c>
      <c r="D404" s="87" t="s">
        <v>827</v>
      </c>
      <c r="E404" s="88">
        <v>44421</v>
      </c>
      <c r="F404" s="88">
        <v>44451</v>
      </c>
      <c r="G404" s="4">
        <v>753889</v>
      </c>
    </row>
    <row r="405" spans="1:7" ht="15.5" x14ac:dyDescent="0.35">
      <c r="A405" s="85" t="s">
        <v>253</v>
      </c>
      <c r="B405" s="86" t="s">
        <v>824</v>
      </c>
      <c r="C405" s="86" t="s">
        <v>825</v>
      </c>
      <c r="D405" s="87" t="s">
        <v>828</v>
      </c>
      <c r="E405" s="88">
        <v>44435</v>
      </c>
      <c r="F405" s="88">
        <v>44465</v>
      </c>
      <c r="G405" s="4">
        <v>411002</v>
      </c>
    </row>
    <row r="406" spans="1:7" ht="15.5" x14ac:dyDescent="0.35">
      <c r="A406" s="85" t="s">
        <v>253</v>
      </c>
      <c r="B406" s="86" t="s">
        <v>829</v>
      </c>
      <c r="C406" s="86" t="s">
        <v>830</v>
      </c>
      <c r="D406" s="87" t="s">
        <v>831</v>
      </c>
      <c r="E406" s="88">
        <v>44406</v>
      </c>
      <c r="F406" s="88">
        <v>44436</v>
      </c>
      <c r="G406" s="4">
        <v>4652458</v>
      </c>
    </row>
    <row r="407" spans="1:7" ht="15.5" x14ac:dyDescent="0.35">
      <c r="A407" s="85" t="s">
        <v>253</v>
      </c>
      <c r="B407" s="86" t="s">
        <v>829</v>
      </c>
      <c r="C407" s="86" t="s">
        <v>830</v>
      </c>
      <c r="D407" s="87" t="s">
        <v>832</v>
      </c>
      <c r="E407" s="88">
        <v>44432</v>
      </c>
      <c r="F407" s="88">
        <v>44462</v>
      </c>
      <c r="G407" s="4">
        <v>6690913</v>
      </c>
    </row>
    <row r="408" spans="1:7" ht="15.5" x14ac:dyDescent="0.35">
      <c r="A408" s="85" t="s">
        <v>253</v>
      </c>
      <c r="B408" s="86" t="s">
        <v>833</v>
      </c>
      <c r="C408" s="86" t="s">
        <v>834</v>
      </c>
      <c r="D408" s="87" t="s">
        <v>835</v>
      </c>
      <c r="E408" s="88">
        <v>44414</v>
      </c>
      <c r="F408" s="88">
        <v>44444</v>
      </c>
      <c r="G408" s="4">
        <v>312264</v>
      </c>
    </row>
    <row r="409" spans="1:7" ht="15.5" x14ac:dyDescent="0.35">
      <c r="A409" s="85" t="s">
        <v>253</v>
      </c>
      <c r="B409" s="86" t="s">
        <v>833</v>
      </c>
      <c r="C409" s="86" t="s">
        <v>834</v>
      </c>
      <c r="D409" s="87" t="s">
        <v>836</v>
      </c>
      <c r="E409" s="88">
        <v>44432</v>
      </c>
      <c r="F409" s="88">
        <v>44462</v>
      </c>
      <c r="G409" s="4">
        <v>169908</v>
      </c>
    </row>
    <row r="410" spans="1:7" ht="15.5" x14ac:dyDescent="0.35">
      <c r="A410" s="85" t="s">
        <v>253</v>
      </c>
      <c r="B410" s="86" t="s">
        <v>837</v>
      </c>
      <c r="C410" s="86" t="s">
        <v>838</v>
      </c>
      <c r="D410" s="87" t="s">
        <v>839</v>
      </c>
      <c r="E410" s="88">
        <v>44425</v>
      </c>
      <c r="F410" s="88">
        <v>44455</v>
      </c>
      <c r="G410" s="4">
        <v>680798</v>
      </c>
    </row>
    <row r="411" spans="1:7" ht="15.5" x14ac:dyDescent="0.35">
      <c r="A411" s="85" t="s">
        <v>253</v>
      </c>
      <c r="B411" s="86" t="s">
        <v>837</v>
      </c>
      <c r="C411" s="86" t="s">
        <v>838</v>
      </c>
      <c r="D411" s="87" t="s">
        <v>840</v>
      </c>
      <c r="E411" s="88">
        <v>44438</v>
      </c>
      <c r="F411" s="88">
        <v>44468</v>
      </c>
      <c r="G411" s="4">
        <v>753575</v>
      </c>
    </row>
    <row r="412" spans="1:7" ht="15.5" x14ac:dyDescent="0.35">
      <c r="A412" s="85" t="s">
        <v>253</v>
      </c>
      <c r="B412" s="86" t="s">
        <v>841</v>
      </c>
      <c r="C412" s="86" t="s">
        <v>842</v>
      </c>
      <c r="D412" s="87" t="s">
        <v>843</v>
      </c>
      <c r="E412" s="88">
        <v>43767</v>
      </c>
      <c r="F412" s="88">
        <v>43783</v>
      </c>
      <c r="G412" s="4">
        <v>49742</v>
      </c>
    </row>
    <row r="413" spans="1:7" ht="15.5" x14ac:dyDescent="0.35">
      <c r="A413" s="85" t="s">
        <v>253</v>
      </c>
      <c r="B413" s="86" t="s">
        <v>844</v>
      </c>
      <c r="C413" s="86" t="s">
        <v>845</v>
      </c>
      <c r="D413" s="87" t="s">
        <v>846</v>
      </c>
      <c r="E413" s="88">
        <v>44383</v>
      </c>
      <c r="F413" s="88">
        <v>44383</v>
      </c>
      <c r="G413" s="4">
        <v>3222014</v>
      </c>
    </row>
    <row r="414" spans="1:7" ht="15.5" x14ac:dyDescent="0.35">
      <c r="A414" s="85" t="s">
        <v>253</v>
      </c>
      <c r="B414" s="86" t="s">
        <v>150</v>
      </c>
      <c r="C414" s="86" t="s">
        <v>151</v>
      </c>
      <c r="D414" s="87" t="s">
        <v>847</v>
      </c>
      <c r="E414" s="88">
        <v>44411</v>
      </c>
      <c r="F414" s="88">
        <v>44441</v>
      </c>
      <c r="G414" s="4">
        <v>2080422</v>
      </c>
    </row>
    <row r="415" spans="1:7" ht="15.5" x14ac:dyDescent="0.35">
      <c r="A415" s="85" t="s">
        <v>253</v>
      </c>
      <c r="B415" s="86" t="s">
        <v>150</v>
      </c>
      <c r="C415" s="86" t="s">
        <v>151</v>
      </c>
      <c r="D415" s="87" t="s">
        <v>848</v>
      </c>
      <c r="E415" s="88">
        <v>44432</v>
      </c>
      <c r="F415" s="88">
        <v>44462</v>
      </c>
      <c r="G415" s="4">
        <v>2392123</v>
      </c>
    </row>
    <row r="416" spans="1:7" ht="15.5" x14ac:dyDescent="0.35">
      <c r="A416" s="85" t="s">
        <v>253</v>
      </c>
      <c r="B416" s="86" t="s">
        <v>849</v>
      </c>
      <c r="C416" s="86" t="s">
        <v>850</v>
      </c>
      <c r="D416" s="87" t="s">
        <v>851</v>
      </c>
      <c r="E416" s="88">
        <v>43398</v>
      </c>
      <c r="F416" s="88">
        <v>43429</v>
      </c>
      <c r="G416" s="4">
        <v>1775004.07</v>
      </c>
    </row>
    <row r="417" spans="1:7" ht="15.5" x14ac:dyDescent="0.35">
      <c r="A417" s="85" t="s">
        <v>253</v>
      </c>
      <c r="B417" s="86" t="s">
        <v>849</v>
      </c>
      <c r="C417" s="86" t="s">
        <v>850</v>
      </c>
      <c r="D417" s="87" t="s">
        <v>852</v>
      </c>
      <c r="E417" s="88">
        <v>43427</v>
      </c>
      <c r="F417" s="88">
        <v>43457</v>
      </c>
      <c r="G417" s="4">
        <v>3335211</v>
      </c>
    </row>
    <row r="418" spans="1:7" ht="15.5" x14ac:dyDescent="0.35">
      <c r="A418" s="85" t="s">
        <v>253</v>
      </c>
      <c r="B418" s="86" t="s">
        <v>849</v>
      </c>
      <c r="C418" s="86" t="s">
        <v>850</v>
      </c>
      <c r="D418" s="87" t="s">
        <v>853</v>
      </c>
      <c r="E418" s="88">
        <v>43455</v>
      </c>
      <c r="F418" s="88">
        <v>43486</v>
      </c>
      <c r="G418" s="4">
        <v>500464</v>
      </c>
    </row>
    <row r="419" spans="1:7" ht="15.5" x14ac:dyDescent="0.35">
      <c r="A419" s="85" t="s">
        <v>253</v>
      </c>
      <c r="B419" s="86" t="s">
        <v>849</v>
      </c>
      <c r="C419" s="86" t="s">
        <v>850</v>
      </c>
      <c r="D419" s="87" t="s">
        <v>854</v>
      </c>
      <c r="E419" s="88">
        <v>43490</v>
      </c>
      <c r="F419" s="88">
        <v>43521</v>
      </c>
      <c r="G419" s="4">
        <v>20010</v>
      </c>
    </row>
    <row r="420" spans="1:7" ht="15.5" x14ac:dyDescent="0.35">
      <c r="A420" s="85" t="s">
        <v>253</v>
      </c>
      <c r="B420" s="86" t="s">
        <v>168</v>
      </c>
      <c r="C420" s="86" t="s">
        <v>169</v>
      </c>
      <c r="D420" s="87" t="s">
        <v>855</v>
      </c>
      <c r="E420" s="88">
        <v>44411</v>
      </c>
      <c r="F420" s="88">
        <v>44441</v>
      </c>
      <c r="G420" s="4">
        <v>259421</v>
      </c>
    </row>
    <row r="421" spans="1:7" ht="15.5" x14ac:dyDescent="0.35">
      <c r="A421" s="85" t="s">
        <v>253</v>
      </c>
      <c r="B421" s="86" t="s">
        <v>168</v>
      </c>
      <c r="C421" s="86" t="s">
        <v>169</v>
      </c>
      <c r="D421" s="87" t="s">
        <v>856</v>
      </c>
      <c r="E421" s="88">
        <v>44418</v>
      </c>
      <c r="F421" s="88">
        <v>44448</v>
      </c>
      <c r="G421" s="4">
        <v>83374</v>
      </c>
    </row>
    <row r="422" spans="1:7" ht="15.5" x14ac:dyDescent="0.35">
      <c r="A422" s="85" t="s">
        <v>253</v>
      </c>
      <c r="B422" s="86" t="s">
        <v>168</v>
      </c>
      <c r="C422" s="86" t="s">
        <v>169</v>
      </c>
      <c r="D422" s="87" t="s">
        <v>857</v>
      </c>
      <c r="E422" s="88">
        <v>44431</v>
      </c>
      <c r="F422" s="88">
        <v>44461</v>
      </c>
      <c r="G422" s="4">
        <v>25992</v>
      </c>
    </row>
    <row r="423" spans="1:7" ht="15.5" x14ac:dyDescent="0.35">
      <c r="A423" s="85" t="s">
        <v>253</v>
      </c>
      <c r="B423" s="86" t="s">
        <v>170</v>
      </c>
      <c r="C423" s="86" t="s">
        <v>171</v>
      </c>
      <c r="D423" s="87" t="s">
        <v>858</v>
      </c>
      <c r="E423" s="88">
        <v>44307</v>
      </c>
      <c r="F423" s="88">
        <v>44352</v>
      </c>
      <c r="G423" s="4">
        <v>7886</v>
      </c>
    </row>
    <row r="424" spans="1:7" ht="15.5" x14ac:dyDescent="0.35">
      <c r="A424" s="85" t="s">
        <v>253</v>
      </c>
      <c r="B424" s="86" t="s">
        <v>170</v>
      </c>
      <c r="C424" s="86" t="s">
        <v>171</v>
      </c>
      <c r="D424" s="87" t="s">
        <v>859</v>
      </c>
      <c r="E424" s="88">
        <v>44308</v>
      </c>
      <c r="F424" s="88">
        <v>44353</v>
      </c>
      <c r="G424" s="4">
        <v>160922</v>
      </c>
    </row>
    <row r="425" spans="1:7" ht="15.5" x14ac:dyDescent="0.35">
      <c r="A425" s="85" t="s">
        <v>253</v>
      </c>
      <c r="B425" s="86" t="s">
        <v>170</v>
      </c>
      <c r="C425" s="86" t="s">
        <v>171</v>
      </c>
      <c r="D425" s="87" t="s">
        <v>860</v>
      </c>
      <c r="E425" s="88">
        <v>44313</v>
      </c>
      <c r="F425" s="88">
        <v>44358</v>
      </c>
      <c r="G425" s="4">
        <v>50000</v>
      </c>
    </row>
    <row r="426" spans="1:7" ht="15.5" x14ac:dyDescent="0.35">
      <c r="A426" s="85" t="s">
        <v>253</v>
      </c>
      <c r="B426" s="86" t="s">
        <v>170</v>
      </c>
      <c r="C426" s="86" t="s">
        <v>171</v>
      </c>
      <c r="D426" s="87" t="s">
        <v>861</v>
      </c>
      <c r="E426" s="88">
        <v>44343</v>
      </c>
      <c r="F426" s="88">
        <v>44388</v>
      </c>
      <c r="G426" s="4">
        <v>48311</v>
      </c>
    </row>
    <row r="427" spans="1:7" ht="15.5" x14ac:dyDescent="0.35">
      <c r="A427" s="85" t="s">
        <v>253</v>
      </c>
      <c r="B427" s="86" t="s">
        <v>170</v>
      </c>
      <c r="C427" s="86" t="s">
        <v>171</v>
      </c>
      <c r="D427" s="87" t="s">
        <v>862</v>
      </c>
      <c r="E427" s="88">
        <v>44375</v>
      </c>
      <c r="F427" s="88">
        <v>44420</v>
      </c>
      <c r="G427" s="4">
        <v>283977</v>
      </c>
    </row>
    <row r="428" spans="1:7" ht="15.5" x14ac:dyDescent="0.35">
      <c r="A428" s="85" t="s">
        <v>253</v>
      </c>
      <c r="B428" s="86" t="s">
        <v>170</v>
      </c>
      <c r="C428" s="86" t="s">
        <v>171</v>
      </c>
      <c r="D428" s="87" t="s">
        <v>863</v>
      </c>
      <c r="E428" s="88">
        <v>44399</v>
      </c>
      <c r="F428" s="88">
        <v>44444</v>
      </c>
      <c r="G428" s="4">
        <v>3290</v>
      </c>
    </row>
    <row r="429" spans="1:7" ht="15.5" x14ac:dyDescent="0.35">
      <c r="A429" s="85" t="s">
        <v>253</v>
      </c>
      <c r="B429" s="86" t="s">
        <v>170</v>
      </c>
      <c r="C429" s="86" t="s">
        <v>171</v>
      </c>
      <c r="D429" s="87" t="s">
        <v>864</v>
      </c>
      <c r="E429" s="88">
        <v>44431</v>
      </c>
      <c r="F429" s="88">
        <v>44476</v>
      </c>
      <c r="G429" s="4">
        <v>597709</v>
      </c>
    </row>
    <row r="430" spans="1:7" ht="15.5" x14ac:dyDescent="0.35">
      <c r="A430" s="85" t="s">
        <v>253</v>
      </c>
      <c r="B430" s="86" t="s">
        <v>170</v>
      </c>
      <c r="C430" s="86" t="s">
        <v>171</v>
      </c>
      <c r="D430" s="87" t="s">
        <v>865</v>
      </c>
      <c r="E430" s="88">
        <v>44431</v>
      </c>
      <c r="F430" s="88">
        <v>44476</v>
      </c>
      <c r="G430" s="4">
        <v>6677</v>
      </c>
    </row>
    <row r="431" spans="1:7" ht="15.5" x14ac:dyDescent="0.35">
      <c r="A431" s="85" t="s">
        <v>253</v>
      </c>
      <c r="B431" s="86" t="s">
        <v>170</v>
      </c>
      <c r="C431" s="86" t="s">
        <v>171</v>
      </c>
      <c r="D431" s="87" t="s">
        <v>866</v>
      </c>
      <c r="E431" s="88">
        <v>44431</v>
      </c>
      <c r="F431" s="88">
        <v>44476</v>
      </c>
      <c r="G431" s="4">
        <v>1302786</v>
      </c>
    </row>
    <row r="432" spans="1:7" ht="15.5" x14ac:dyDescent="0.35">
      <c r="A432" s="85" t="s">
        <v>253</v>
      </c>
      <c r="B432" s="86" t="s">
        <v>170</v>
      </c>
      <c r="C432" s="86" t="s">
        <v>171</v>
      </c>
      <c r="D432" s="87" t="s">
        <v>867</v>
      </c>
      <c r="E432" s="88">
        <v>44431</v>
      </c>
      <c r="F432" s="88">
        <v>44476</v>
      </c>
      <c r="G432" s="4">
        <v>556332</v>
      </c>
    </row>
    <row r="433" spans="1:7" ht="15.5" x14ac:dyDescent="0.35">
      <c r="A433" s="85" t="s">
        <v>253</v>
      </c>
      <c r="B433" s="86" t="s">
        <v>170</v>
      </c>
      <c r="C433" s="86" t="s">
        <v>171</v>
      </c>
      <c r="D433" s="87" t="s">
        <v>868</v>
      </c>
      <c r="E433" s="88">
        <v>44431</v>
      </c>
      <c r="F433" s="88">
        <v>44476</v>
      </c>
      <c r="G433" s="4">
        <v>124789</v>
      </c>
    </row>
    <row r="434" spans="1:7" ht="15.5" x14ac:dyDescent="0.35">
      <c r="A434" s="85" t="s">
        <v>253</v>
      </c>
      <c r="B434" s="86" t="s">
        <v>170</v>
      </c>
      <c r="C434" s="86" t="s">
        <v>171</v>
      </c>
      <c r="D434" s="87" t="s">
        <v>869</v>
      </c>
      <c r="E434" s="88">
        <v>44431</v>
      </c>
      <c r="F434" s="88">
        <v>44476</v>
      </c>
      <c r="G434" s="4">
        <v>299373</v>
      </c>
    </row>
    <row r="435" spans="1:7" ht="15.5" x14ac:dyDescent="0.35">
      <c r="A435" s="85" t="s">
        <v>253</v>
      </c>
      <c r="B435" s="86" t="s">
        <v>170</v>
      </c>
      <c r="C435" s="86" t="s">
        <v>171</v>
      </c>
      <c r="D435" s="87" t="s">
        <v>870</v>
      </c>
      <c r="E435" s="88">
        <v>44432</v>
      </c>
      <c r="F435" s="88">
        <v>44477</v>
      </c>
      <c r="G435" s="4">
        <v>986520</v>
      </c>
    </row>
    <row r="436" spans="1:7" ht="15.5" x14ac:dyDescent="0.35">
      <c r="A436" s="85" t="s">
        <v>253</v>
      </c>
      <c r="B436" s="86" t="s">
        <v>170</v>
      </c>
      <c r="C436" s="86" t="s">
        <v>171</v>
      </c>
      <c r="D436" s="87" t="s">
        <v>871</v>
      </c>
      <c r="E436" s="88">
        <v>44432</v>
      </c>
      <c r="F436" s="88">
        <v>44477</v>
      </c>
      <c r="G436" s="4">
        <v>237324</v>
      </c>
    </row>
    <row r="437" spans="1:7" ht="15.5" x14ac:dyDescent="0.35">
      <c r="A437" s="85" t="s">
        <v>253</v>
      </c>
      <c r="B437" s="86" t="s">
        <v>170</v>
      </c>
      <c r="C437" s="86" t="s">
        <v>171</v>
      </c>
      <c r="D437" s="87" t="s">
        <v>872</v>
      </c>
      <c r="E437" s="88">
        <v>44432</v>
      </c>
      <c r="F437" s="88">
        <v>44477</v>
      </c>
      <c r="G437" s="4">
        <v>65686</v>
      </c>
    </row>
    <row r="438" spans="1:7" ht="15.5" x14ac:dyDescent="0.35">
      <c r="A438" s="85" t="s">
        <v>253</v>
      </c>
      <c r="B438" s="86" t="s">
        <v>170</v>
      </c>
      <c r="C438" s="86" t="s">
        <v>171</v>
      </c>
      <c r="D438" s="87" t="s">
        <v>873</v>
      </c>
      <c r="E438" s="88">
        <v>44435</v>
      </c>
      <c r="F438" s="88">
        <v>44480</v>
      </c>
      <c r="G438" s="4">
        <v>410700</v>
      </c>
    </row>
    <row r="439" spans="1:7" ht="15.5" x14ac:dyDescent="0.35">
      <c r="A439" s="85" t="s">
        <v>253</v>
      </c>
      <c r="B439" s="86" t="s">
        <v>170</v>
      </c>
      <c r="C439" s="86" t="s">
        <v>171</v>
      </c>
      <c r="D439" s="87" t="s">
        <v>874</v>
      </c>
      <c r="E439" s="88">
        <v>44435</v>
      </c>
      <c r="F439" s="88">
        <v>44480</v>
      </c>
      <c r="G439" s="4">
        <v>82342</v>
      </c>
    </row>
    <row r="440" spans="1:7" ht="15.5" x14ac:dyDescent="0.35">
      <c r="A440" s="85" t="s">
        <v>253</v>
      </c>
      <c r="B440" s="86" t="s">
        <v>170</v>
      </c>
      <c r="C440" s="86" t="s">
        <v>171</v>
      </c>
      <c r="D440" s="87" t="s">
        <v>875</v>
      </c>
      <c r="E440" s="88">
        <v>44435</v>
      </c>
      <c r="F440" s="88">
        <v>44480</v>
      </c>
      <c r="G440" s="4">
        <v>75792</v>
      </c>
    </row>
    <row r="441" spans="1:7" ht="15.5" x14ac:dyDescent="0.35">
      <c r="A441" s="85" t="s">
        <v>253</v>
      </c>
      <c r="B441" s="86" t="s">
        <v>170</v>
      </c>
      <c r="C441" s="86" t="s">
        <v>171</v>
      </c>
      <c r="D441" s="87" t="s">
        <v>876</v>
      </c>
      <c r="E441" s="88">
        <v>44435</v>
      </c>
      <c r="F441" s="88">
        <v>44480</v>
      </c>
      <c r="G441" s="4">
        <v>87303</v>
      </c>
    </row>
    <row r="442" spans="1:7" ht="15.5" x14ac:dyDescent="0.35">
      <c r="A442" s="85" t="s">
        <v>253</v>
      </c>
      <c r="B442" s="86" t="s">
        <v>170</v>
      </c>
      <c r="C442" s="86" t="s">
        <v>171</v>
      </c>
      <c r="D442" s="87" t="s">
        <v>877</v>
      </c>
      <c r="E442" s="88">
        <v>44435</v>
      </c>
      <c r="F442" s="88">
        <v>44480</v>
      </c>
      <c r="G442" s="4">
        <v>15242</v>
      </c>
    </row>
    <row r="443" spans="1:7" ht="15.5" x14ac:dyDescent="0.35">
      <c r="A443" s="85" t="s">
        <v>253</v>
      </c>
      <c r="B443" s="86" t="s">
        <v>170</v>
      </c>
      <c r="C443" s="86" t="s">
        <v>171</v>
      </c>
      <c r="D443" s="87" t="s">
        <v>878</v>
      </c>
      <c r="E443" s="88">
        <v>44435</v>
      </c>
      <c r="F443" s="88">
        <v>44480</v>
      </c>
      <c r="G443" s="4">
        <v>25362</v>
      </c>
    </row>
    <row r="444" spans="1:7" ht="15.5" x14ac:dyDescent="0.35">
      <c r="A444" s="85" t="s">
        <v>253</v>
      </c>
      <c r="B444" s="86" t="s">
        <v>170</v>
      </c>
      <c r="C444" s="86" t="s">
        <v>171</v>
      </c>
      <c r="D444" s="87" t="s">
        <v>879</v>
      </c>
      <c r="E444" s="88">
        <v>44435</v>
      </c>
      <c r="F444" s="88">
        <v>44480</v>
      </c>
      <c r="G444" s="4">
        <v>52232</v>
      </c>
    </row>
    <row r="445" spans="1:7" ht="15.5" x14ac:dyDescent="0.35">
      <c r="A445" s="85" t="s">
        <v>253</v>
      </c>
      <c r="B445" s="86" t="s">
        <v>170</v>
      </c>
      <c r="C445" s="86" t="s">
        <v>171</v>
      </c>
      <c r="D445" s="87" t="s">
        <v>880</v>
      </c>
      <c r="E445" s="88">
        <v>44435</v>
      </c>
      <c r="F445" s="88">
        <v>44480</v>
      </c>
      <c r="G445" s="4">
        <v>112085</v>
      </c>
    </row>
    <row r="446" spans="1:7" ht="15.5" x14ac:dyDescent="0.35">
      <c r="A446" s="85" t="s">
        <v>253</v>
      </c>
      <c r="B446" s="86" t="s">
        <v>170</v>
      </c>
      <c r="C446" s="86" t="s">
        <v>171</v>
      </c>
      <c r="D446" s="87" t="s">
        <v>881</v>
      </c>
      <c r="E446" s="88">
        <v>44435</v>
      </c>
      <c r="F446" s="88">
        <v>44480</v>
      </c>
      <c r="G446" s="4">
        <v>167931</v>
      </c>
    </row>
    <row r="447" spans="1:7" ht="15.5" x14ac:dyDescent="0.35">
      <c r="A447" s="85" t="s">
        <v>253</v>
      </c>
      <c r="B447" s="86" t="s">
        <v>170</v>
      </c>
      <c r="C447" s="86" t="s">
        <v>171</v>
      </c>
      <c r="D447" s="87" t="s">
        <v>882</v>
      </c>
      <c r="E447" s="88">
        <v>44435</v>
      </c>
      <c r="F447" s="88">
        <v>44480</v>
      </c>
      <c r="G447" s="4">
        <v>25425</v>
      </c>
    </row>
    <row r="448" spans="1:7" ht="15.5" x14ac:dyDescent="0.35">
      <c r="A448" s="85" t="s">
        <v>253</v>
      </c>
      <c r="B448" s="86" t="s">
        <v>170</v>
      </c>
      <c r="C448" s="86" t="s">
        <v>171</v>
      </c>
      <c r="D448" s="87" t="s">
        <v>883</v>
      </c>
      <c r="E448" s="88">
        <v>44435</v>
      </c>
      <c r="F448" s="88">
        <v>44480</v>
      </c>
      <c r="G448" s="4">
        <v>57957</v>
      </c>
    </row>
    <row r="449" spans="1:7" ht="15.5" x14ac:dyDescent="0.35">
      <c r="A449" s="85" t="s">
        <v>253</v>
      </c>
      <c r="B449" s="86" t="s">
        <v>170</v>
      </c>
      <c r="C449" s="86" t="s">
        <v>171</v>
      </c>
      <c r="D449" s="87" t="s">
        <v>884</v>
      </c>
      <c r="E449" s="88">
        <v>44435</v>
      </c>
      <c r="F449" s="88">
        <v>44480</v>
      </c>
      <c r="G449" s="4">
        <v>1415413</v>
      </c>
    </row>
    <row r="450" spans="1:7" ht="15.5" x14ac:dyDescent="0.35">
      <c r="A450" s="85" t="s">
        <v>253</v>
      </c>
      <c r="B450" s="86" t="s">
        <v>170</v>
      </c>
      <c r="C450" s="86" t="s">
        <v>171</v>
      </c>
      <c r="D450" s="87" t="s">
        <v>885</v>
      </c>
      <c r="E450" s="88">
        <v>44435</v>
      </c>
      <c r="F450" s="88">
        <v>44480</v>
      </c>
      <c r="G450" s="4">
        <v>64041</v>
      </c>
    </row>
    <row r="451" spans="1:7" ht="15.5" x14ac:dyDescent="0.35">
      <c r="A451" s="85" t="s">
        <v>253</v>
      </c>
      <c r="B451" s="86" t="s">
        <v>170</v>
      </c>
      <c r="C451" s="86" t="s">
        <v>171</v>
      </c>
      <c r="D451" s="87" t="s">
        <v>886</v>
      </c>
      <c r="E451" s="88">
        <v>44435</v>
      </c>
      <c r="F451" s="88">
        <v>44480</v>
      </c>
      <c r="G451" s="4">
        <v>12461</v>
      </c>
    </row>
    <row r="452" spans="1:7" ht="15.5" x14ac:dyDescent="0.35">
      <c r="A452" s="85" t="s">
        <v>253</v>
      </c>
      <c r="B452" s="86" t="s">
        <v>170</v>
      </c>
      <c r="C452" s="86" t="s">
        <v>171</v>
      </c>
      <c r="D452" s="87" t="s">
        <v>887</v>
      </c>
      <c r="E452" s="88">
        <v>44435</v>
      </c>
      <c r="F452" s="88">
        <v>44480</v>
      </c>
      <c r="G452" s="4">
        <v>234412</v>
      </c>
    </row>
    <row r="453" spans="1:7" ht="15.5" x14ac:dyDescent="0.35">
      <c r="A453" s="85" t="s">
        <v>253</v>
      </c>
      <c r="B453" s="86" t="s">
        <v>170</v>
      </c>
      <c r="C453" s="86" t="s">
        <v>171</v>
      </c>
      <c r="D453" s="87" t="s">
        <v>888</v>
      </c>
      <c r="E453" s="88">
        <v>44438</v>
      </c>
      <c r="F453" s="88">
        <v>44483</v>
      </c>
      <c r="G453" s="4">
        <v>335359</v>
      </c>
    </row>
    <row r="454" spans="1:7" ht="15.5" x14ac:dyDescent="0.35">
      <c r="A454" s="85" t="s">
        <v>253</v>
      </c>
      <c r="B454" s="86" t="s">
        <v>170</v>
      </c>
      <c r="C454" s="86" t="s">
        <v>171</v>
      </c>
      <c r="D454" s="87" t="s">
        <v>889</v>
      </c>
      <c r="E454" s="88">
        <v>44438</v>
      </c>
      <c r="F454" s="88">
        <v>44483</v>
      </c>
      <c r="G454" s="4">
        <v>39150</v>
      </c>
    </row>
    <row r="455" spans="1:7" ht="15.5" x14ac:dyDescent="0.35">
      <c r="A455" s="85" t="s">
        <v>253</v>
      </c>
      <c r="B455" s="86" t="s">
        <v>170</v>
      </c>
      <c r="C455" s="86" t="s">
        <v>171</v>
      </c>
      <c r="D455" s="87" t="s">
        <v>890</v>
      </c>
      <c r="E455" s="88">
        <v>44438</v>
      </c>
      <c r="F455" s="88">
        <v>44483</v>
      </c>
      <c r="G455" s="4">
        <v>69040</v>
      </c>
    </row>
    <row r="456" spans="1:7" ht="15.5" x14ac:dyDescent="0.35">
      <c r="A456" s="85" t="s">
        <v>253</v>
      </c>
      <c r="B456" s="86" t="s">
        <v>170</v>
      </c>
      <c r="C456" s="86" t="s">
        <v>171</v>
      </c>
      <c r="D456" s="87" t="s">
        <v>891</v>
      </c>
      <c r="E456" s="88">
        <v>44438</v>
      </c>
      <c r="F456" s="88">
        <v>44483</v>
      </c>
      <c r="G456" s="4">
        <v>853363</v>
      </c>
    </row>
    <row r="457" spans="1:7" ht="15.5" x14ac:dyDescent="0.35">
      <c r="A457" s="85" t="s">
        <v>253</v>
      </c>
      <c r="B457" s="86" t="s">
        <v>892</v>
      </c>
      <c r="C457" s="86" t="s">
        <v>893</v>
      </c>
      <c r="D457" s="87" t="s">
        <v>894</v>
      </c>
      <c r="E457" s="88">
        <v>43823</v>
      </c>
      <c r="F457" s="88">
        <v>43870</v>
      </c>
      <c r="G457" s="4">
        <v>113347</v>
      </c>
    </row>
    <row r="458" spans="1:7" ht="15.5" x14ac:dyDescent="0.35">
      <c r="A458" s="85" t="s">
        <v>253</v>
      </c>
      <c r="B458" s="86" t="s">
        <v>892</v>
      </c>
      <c r="C458" s="86" t="s">
        <v>893</v>
      </c>
      <c r="D458" s="87" t="s">
        <v>895</v>
      </c>
      <c r="E458" s="88">
        <v>43971</v>
      </c>
      <c r="F458" s="88">
        <v>44017</v>
      </c>
      <c r="G458" s="4">
        <v>14764</v>
      </c>
    </row>
    <row r="459" spans="1:7" ht="15.5" x14ac:dyDescent="0.35">
      <c r="A459" s="85" t="s">
        <v>253</v>
      </c>
      <c r="B459" s="86" t="s">
        <v>892</v>
      </c>
      <c r="C459" s="86" t="s">
        <v>893</v>
      </c>
      <c r="D459" s="87" t="s">
        <v>896</v>
      </c>
      <c r="E459" s="88">
        <v>44022</v>
      </c>
      <c r="F459" s="88">
        <v>44068</v>
      </c>
      <c r="G459" s="4">
        <v>40818</v>
      </c>
    </row>
    <row r="460" spans="1:7" ht="15.5" x14ac:dyDescent="0.35">
      <c r="A460" s="85" t="s">
        <v>253</v>
      </c>
      <c r="B460" s="86" t="s">
        <v>892</v>
      </c>
      <c r="C460" s="86" t="s">
        <v>893</v>
      </c>
      <c r="D460" s="87" t="s">
        <v>897</v>
      </c>
      <c r="E460" s="88">
        <v>44022</v>
      </c>
      <c r="F460" s="88">
        <v>44068</v>
      </c>
      <c r="G460" s="4">
        <v>493186</v>
      </c>
    </row>
    <row r="461" spans="1:7" ht="15.5" x14ac:dyDescent="0.35">
      <c r="A461" s="85" t="s">
        <v>253</v>
      </c>
      <c r="B461" s="86" t="s">
        <v>898</v>
      </c>
      <c r="C461" s="86" t="s">
        <v>899</v>
      </c>
      <c r="D461" s="87" t="s">
        <v>900</v>
      </c>
      <c r="E461" s="88">
        <v>43392</v>
      </c>
      <c r="F461" s="88">
        <v>43423</v>
      </c>
      <c r="G461" s="4">
        <v>80114221</v>
      </c>
    </row>
    <row r="462" spans="1:7" ht="15.5" x14ac:dyDescent="0.35">
      <c r="A462" s="85" t="s">
        <v>253</v>
      </c>
      <c r="B462" s="86" t="s">
        <v>130</v>
      </c>
      <c r="C462" s="86" t="s">
        <v>131</v>
      </c>
      <c r="D462" s="87" t="s">
        <v>901</v>
      </c>
      <c r="E462" s="88">
        <v>44383</v>
      </c>
      <c r="F462" s="88">
        <v>44413</v>
      </c>
      <c r="G462" s="4">
        <v>106029</v>
      </c>
    </row>
    <row r="463" spans="1:7" ht="15.5" x14ac:dyDescent="0.35">
      <c r="A463" s="85" t="s">
        <v>253</v>
      </c>
      <c r="B463" s="86" t="s">
        <v>902</v>
      </c>
      <c r="C463" s="86" t="s">
        <v>903</v>
      </c>
      <c r="D463" s="87" t="s">
        <v>904</v>
      </c>
      <c r="E463" s="88">
        <v>44008</v>
      </c>
      <c r="F463" s="88">
        <v>44016</v>
      </c>
      <c r="G463" s="4">
        <v>205889</v>
      </c>
    </row>
    <row r="464" spans="1:7" ht="15.5" x14ac:dyDescent="0.35">
      <c r="A464" s="85" t="s">
        <v>253</v>
      </c>
      <c r="B464" s="86" t="s">
        <v>108</v>
      </c>
      <c r="C464" s="86" t="s">
        <v>109</v>
      </c>
      <c r="D464" s="87" t="s">
        <v>905</v>
      </c>
      <c r="E464" s="88">
        <v>43889</v>
      </c>
      <c r="F464" s="88">
        <v>43890</v>
      </c>
      <c r="G464" s="4">
        <v>38976</v>
      </c>
    </row>
    <row r="465" spans="1:7" ht="15.5" x14ac:dyDescent="0.35">
      <c r="A465" s="85" t="s">
        <v>253</v>
      </c>
      <c r="B465" s="86" t="s">
        <v>152</v>
      </c>
      <c r="C465" s="86" t="s">
        <v>153</v>
      </c>
      <c r="D465" s="87" t="s">
        <v>906</v>
      </c>
      <c r="E465" s="88">
        <v>43515</v>
      </c>
      <c r="F465" s="88">
        <v>43543</v>
      </c>
      <c r="G465" s="4">
        <v>31119</v>
      </c>
    </row>
    <row r="466" spans="1:7" ht="15.5" x14ac:dyDescent="0.35">
      <c r="A466" s="85" t="s">
        <v>253</v>
      </c>
      <c r="B466" s="86" t="s">
        <v>152</v>
      </c>
      <c r="C466" s="86" t="s">
        <v>153</v>
      </c>
      <c r="D466" s="87" t="s">
        <v>907</v>
      </c>
      <c r="E466" s="88">
        <v>44372</v>
      </c>
      <c r="F466" s="88">
        <v>44402</v>
      </c>
      <c r="G466" s="4">
        <v>177566</v>
      </c>
    </row>
    <row r="467" spans="1:7" ht="15.5" x14ac:dyDescent="0.35">
      <c r="A467" s="85" t="s">
        <v>253</v>
      </c>
      <c r="B467" s="86" t="s">
        <v>152</v>
      </c>
      <c r="C467" s="86" t="s">
        <v>153</v>
      </c>
      <c r="D467" s="87" t="s">
        <v>908</v>
      </c>
      <c r="E467" s="88">
        <v>44389</v>
      </c>
      <c r="F467" s="88">
        <v>44419</v>
      </c>
      <c r="G467" s="4">
        <v>365700</v>
      </c>
    </row>
    <row r="468" spans="1:7" ht="15.5" x14ac:dyDescent="0.35">
      <c r="A468" s="85" t="s">
        <v>253</v>
      </c>
      <c r="B468" s="86" t="s">
        <v>152</v>
      </c>
      <c r="C468" s="86" t="s">
        <v>153</v>
      </c>
      <c r="D468" s="87" t="s">
        <v>909</v>
      </c>
      <c r="E468" s="88">
        <v>44419</v>
      </c>
      <c r="F468" s="88">
        <v>44449</v>
      </c>
      <c r="G468" s="4">
        <v>625497</v>
      </c>
    </row>
    <row r="469" spans="1:7" ht="15.5" x14ac:dyDescent="0.35">
      <c r="A469" s="85" t="s">
        <v>253</v>
      </c>
      <c r="B469" s="86" t="s">
        <v>152</v>
      </c>
      <c r="C469" s="86" t="s">
        <v>153</v>
      </c>
      <c r="D469" s="87" t="s">
        <v>910</v>
      </c>
      <c r="E469" s="88">
        <v>44432</v>
      </c>
      <c r="F469" s="88">
        <v>44462</v>
      </c>
      <c r="G469" s="4">
        <v>267775</v>
      </c>
    </row>
    <row r="470" spans="1:7" ht="15.5" x14ac:dyDescent="0.35">
      <c r="A470" s="85" t="s">
        <v>253</v>
      </c>
      <c r="B470" s="86" t="s">
        <v>911</v>
      </c>
      <c r="C470" s="86" t="s">
        <v>912</v>
      </c>
      <c r="D470" s="87" t="s">
        <v>913</v>
      </c>
      <c r="E470" s="88">
        <v>44434</v>
      </c>
      <c r="F470" s="88">
        <v>44464</v>
      </c>
      <c r="G470" s="4">
        <v>-1921006</v>
      </c>
    </row>
    <row r="471" spans="1:7" ht="15.5" x14ac:dyDescent="0.35">
      <c r="A471" s="85" t="s">
        <v>253</v>
      </c>
      <c r="B471" s="86" t="s">
        <v>911</v>
      </c>
      <c r="C471" s="86" t="s">
        <v>912</v>
      </c>
      <c r="D471" s="87" t="s">
        <v>914</v>
      </c>
      <c r="E471" s="88">
        <v>44434</v>
      </c>
      <c r="F471" s="88">
        <v>44464</v>
      </c>
      <c r="G471" s="4">
        <v>1457694</v>
      </c>
    </row>
    <row r="472" spans="1:7" ht="15.5" x14ac:dyDescent="0.35">
      <c r="A472" s="85" t="s">
        <v>253</v>
      </c>
      <c r="B472" s="86" t="s">
        <v>911</v>
      </c>
      <c r="C472" s="86" t="s">
        <v>912</v>
      </c>
      <c r="D472" s="87" t="s">
        <v>915</v>
      </c>
      <c r="E472" s="88">
        <v>44434</v>
      </c>
      <c r="F472" s="88">
        <v>44464</v>
      </c>
      <c r="G472" s="4">
        <v>463312</v>
      </c>
    </row>
    <row r="473" spans="1:7" ht="15.5" x14ac:dyDescent="0.35">
      <c r="A473" s="85" t="s">
        <v>253</v>
      </c>
      <c r="B473" s="86" t="s">
        <v>301</v>
      </c>
      <c r="C473" s="86" t="s">
        <v>302</v>
      </c>
      <c r="D473" s="87" t="s">
        <v>916</v>
      </c>
      <c r="E473" s="88">
        <v>43514</v>
      </c>
      <c r="F473" s="88">
        <v>43542</v>
      </c>
      <c r="G473" s="4">
        <v>627488</v>
      </c>
    </row>
    <row r="474" spans="1:7" ht="15.5" x14ac:dyDescent="0.35">
      <c r="A474" s="85" t="s">
        <v>253</v>
      </c>
      <c r="B474" s="86" t="s">
        <v>116</v>
      </c>
      <c r="C474" s="86" t="s">
        <v>117</v>
      </c>
      <c r="D474" s="87" t="s">
        <v>917</v>
      </c>
      <c r="E474" s="88">
        <v>43333</v>
      </c>
      <c r="F474" s="88">
        <v>43364</v>
      </c>
      <c r="G474" s="4">
        <v>789081</v>
      </c>
    </row>
    <row r="475" spans="1:7" ht="15.5" x14ac:dyDescent="0.35">
      <c r="A475" s="85" t="s">
        <v>253</v>
      </c>
      <c r="B475" s="86" t="s">
        <v>116</v>
      </c>
      <c r="C475" s="86" t="s">
        <v>117</v>
      </c>
      <c r="D475" s="87" t="s">
        <v>918</v>
      </c>
      <c r="E475" s="88">
        <v>43413</v>
      </c>
      <c r="F475" s="88">
        <v>43443</v>
      </c>
      <c r="G475" s="4">
        <v>716822</v>
      </c>
    </row>
    <row r="476" spans="1:7" ht="15.5" x14ac:dyDescent="0.35">
      <c r="A476" s="85" t="s">
        <v>253</v>
      </c>
      <c r="B476" s="86" t="s">
        <v>919</v>
      </c>
      <c r="C476" s="86" t="s">
        <v>920</v>
      </c>
      <c r="D476" s="87" t="s">
        <v>921</v>
      </c>
      <c r="E476" s="88">
        <v>43432</v>
      </c>
      <c r="F476" s="88">
        <v>43462</v>
      </c>
      <c r="G476" s="4">
        <v>1794084</v>
      </c>
    </row>
    <row r="477" spans="1:7" ht="15.5" x14ac:dyDescent="0.35">
      <c r="A477" s="85" t="s">
        <v>253</v>
      </c>
      <c r="B477" s="86" t="s">
        <v>922</v>
      </c>
      <c r="C477" s="86" t="s">
        <v>923</v>
      </c>
      <c r="D477" s="87" t="s">
        <v>924</v>
      </c>
      <c r="E477" s="88">
        <v>44419</v>
      </c>
      <c r="F477" s="88">
        <v>44464</v>
      </c>
      <c r="G477" s="4">
        <v>437222</v>
      </c>
    </row>
    <row r="478" spans="1:7" ht="15.5" x14ac:dyDescent="0.35">
      <c r="A478" s="85" t="s">
        <v>253</v>
      </c>
      <c r="B478" s="86" t="s">
        <v>922</v>
      </c>
      <c r="C478" s="86" t="s">
        <v>923</v>
      </c>
      <c r="D478" s="87" t="s">
        <v>925</v>
      </c>
      <c r="E478" s="88">
        <v>44426</v>
      </c>
      <c r="F478" s="88">
        <v>44471</v>
      </c>
      <c r="G478" s="4">
        <v>940164</v>
      </c>
    </row>
    <row r="479" spans="1:7" ht="15.5" x14ac:dyDescent="0.35">
      <c r="A479" s="85" t="s">
        <v>253</v>
      </c>
      <c r="B479" s="86" t="s">
        <v>922</v>
      </c>
      <c r="C479" s="86" t="s">
        <v>923</v>
      </c>
      <c r="D479" s="87" t="s">
        <v>926</v>
      </c>
      <c r="E479" s="88">
        <v>44432</v>
      </c>
      <c r="F479" s="88">
        <v>44477</v>
      </c>
      <c r="G479" s="4">
        <v>260380</v>
      </c>
    </row>
    <row r="480" spans="1:7" ht="15.5" x14ac:dyDescent="0.35">
      <c r="A480" s="85" t="s">
        <v>253</v>
      </c>
      <c r="B480" s="86" t="s">
        <v>172</v>
      </c>
      <c r="C480" s="86" t="s">
        <v>173</v>
      </c>
      <c r="D480" s="87" t="s">
        <v>927</v>
      </c>
      <c r="E480" s="88">
        <v>44372</v>
      </c>
      <c r="F480" s="88">
        <v>44402</v>
      </c>
      <c r="G480" s="4">
        <v>92945</v>
      </c>
    </row>
    <row r="481" spans="1:7" ht="15.5" x14ac:dyDescent="0.35">
      <c r="A481" s="85" t="s">
        <v>253</v>
      </c>
      <c r="B481" s="86" t="s">
        <v>172</v>
      </c>
      <c r="C481" s="86" t="s">
        <v>173</v>
      </c>
      <c r="D481" s="87" t="s">
        <v>928</v>
      </c>
      <c r="E481" s="88">
        <v>44389</v>
      </c>
      <c r="F481" s="88">
        <v>44419</v>
      </c>
      <c r="G481" s="4">
        <v>50729</v>
      </c>
    </row>
    <row r="482" spans="1:7" ht="15.5" x14ac:dyDescent="0.35">
      <c r="A482" s="85" t="s">
        <v>253</v>
      </c>
      <c r="B482" s="86" t="s">
        <v>172</v>
      </c>
      <c r="C482" s="86" t="s">
        <v>173</v>
      </c>
      <c r="D482" s="87" t="s">
        <v>929</v>
      </c>
      <c r="E482" s="88">
        <v>44400</v>
      </c>
      <c r="F482" s="88">
        <v>44430</v>
      </c>
      <c r="G482" s="4">
        <v>121794</v>
      </c>
    </row>
    <row r="483" spans="1:7" ht="15.5" x14ac:dyDescent="0.35">
      <c r="A483" s="85" t="s">
        <v>253</v>
      </c>
      <c r="B483" s="86" t="s">
        <v>172</v>
      </c>
      <c r="C483" s="86" t="s">
        <v>173</v>
      </c>
      <c r="D483" s="87" t="s">
        <v>930</v>
      </c>
      <c r="E483" s="88">
        <v>44413</v>
      </c>
      <c r="F483" s="88">
        <v>44443</v>
      </c>
      <c r="G483" s="4">
        <v>124962</v>
      </c>
    </row>
    <row r="484" spans="1:7" ht="15.5" x14ac:dyDescent="0.35">
      <c r="A484" s="85" t="s">
        <v>253</v>
      </c>
      <c r="B484" s="86" t="s">
        <v>172</v>
      </c>
      <c r="C484" s="86" t="s">
        <v>173</v>
      </c>
      <c r="D484" s="87" t="s">
        <v>931</v>
      </c>
      <c r="E484" s="88">
        <v>44432</v>
      </c>
      <c r="F484" s="88">
        <v>44462</v>
      </c>
      <c r="G484" s="4">
        <v>272361</v>
      </c>
    </row>
    <row r="485" spans="1:7" ht="15.5" x14ac:dyDescent="0.35">
      <c r="A485" s="85" t="s">
        <v>253</v>
      </c>
      <c r="B485" s="86" t="s">
        <v>932</v>
      </c>
      <c r="C485" s="86" t="s">
        <v>933</v>
      </c>
      <c r="D485" s="87" t="s">
        <v>934</v>
      </c>
      <c r="E485" s="88">
        <v>43798</v>
      </c>
      <c r="F485" s="88">
        <v>43828</v>
      </c>
      <c r="G485" s="4">
        <v>193248</v>
      </c>
    </row>
    <row r="486" spans="1:7" ht="15.5" x14ac:dyDescent="0.35">
      <c r="A486" s="85" t="s">
        <v>253</v>
      </c>
      <c r="B486" s="86" t="s">
        <v>932</v>
      </c>
      <c r="C486" s="86" t="s">
        <v>933</v>
      </c>
      <c r="D486" s="87" t="s">
        <v>935</v>
      </c>
      <c r="E486" s="88">
        <v>43818</v>
      </c>
      <c r="F486" s="88">
        <v>43849</v>
      </c>
      <c r="G486" s="4">
        <v>187078</v>
      </c>
    </row>
    <row r="487" spans="1:7" ht="15.5" x14ac:dyDescent="0.35">
      <c r="A487" s="85" t="s">
        <v>253</v>
      </c>
      <c r="B487" s="86" t="s">
        <v>932</v>
      </c>
      <c r="C487" s="86" t="s">
        <v>933</v>
      </c>
      <c r="D487" s="87" t="s">
        <v>936</v>
      </c>
      <c r="E487" s="88">
        <v>43858</v>
      </c>
      <c r="F487" s="88">
        <v>43889</v>
      </c>
      <c r="G487" s="4">
        <v>495562</v>
      </c>
    </row>
    <row r="488" spans="1:7" ht="15.5" x14ac:dyDescent="0.35">
      <c r="A488" s="85" t="s">
        <v>253</v>
      </c>
      <c r="B488" s="86" t="s">
        <v>937</v>
      </c>
      <c r="C488" s="86" t="s">
        <v>938</v>
      </c>
      <c r="D488" s="87" t="s">
        <v>939</v>
      </c>
      <c r="E488" s="88">
        <v>43381</v>
      </c>
      <c r="F488" s="88">
        <v>43427</v>
      </c>
      <c r="G488" s="4">
        <v>10893895</v>
      </c>
    </row>
    <row r="489" spans="1:7" ht="15.5" x14ac:dyDescent="0.35">
      <c r="A489" s="85" t="s">
        <v>253</v>
      </c>
      <c r="B489" s="86" t="s">
        <v>937</v>
      </c>
      <c r="C489" s="86" t="s">
        <v>938</v>
      </c>
      <c r="D489" s="87" t="s">
        <v>940</v>
      </c>
      <c r="E489" s="88">
        <v>43381</v>
      </c>
      <c r="F489" s="88">
        <v>43427</v>
      </c>
      <c r="G489" s="4">
        <v>4512225.6100000003</v>
      </c>
    </row>
    <row r="490" spans="1:7" ht="15.5" x14ac:dyDescent="0.35">
      <c r="A490" s="85" t="s">
        <v>253</v>
      </c>
      <c r="B490" s="86" t="s">
        <v>937</v>
      </c>
      <c r="C490" s="86" t="s">
        <v>938</v>
      </c>
      <c r="D490" s="87" t="s">
        <v>941</v>
      </c>
      <c r="E490" s="88">
        <v>43453</v>
      </c>
      <c r="F490" s="88">
        <v>43500</v>
      </c>
      <c r="G490" s="4">
        <v>2386860</v>
      </c>
    </row>
    <row r="491" spans="1:7" ht="15.5" x14ac:dyDescent="0.35">
      <c r="A491" s="85" t="s">
        <v>253</v>
      </c>
      <c r="B491" s="86" t="s">
        <v>937</v>
      </c>
      <c r="C491" s="86" t="s">
        <v>938</v>
      </c>
      <c r="D491" s="87" t="s">
        <v>942</v>
      </c>
      <c r="E491" s="88">
        <v>43453</v>
      </c>
      <c r="F491" s="88">
        <v>43500</v>
      </c>
      <c r="G491" s="4">
        <v>29573</v>
      </c>
    </row>
    <row r="492" spans="1:7" ht="15.5" x14ac:dyDescent="0.35">
      <c r="A492" s="85" t="s">
        <v>253</v>
      </c>
      <c r="B492" s="86" t="s">
        <v>174</v>
      </c>
      <c r="C492" s="86" t="s">
        <v>175</v>
      </c>
      <c r="D492" s="87" t="s">
        <v>943</v>
      </c>
      <c r="E492" s="88">
        <v>44396</v>
      </c>
      <c r="F492" s="88">
        <v>44426</v>
      </c>
      <c r="G492" s="4">
        <v>425215</v>
      </c>
    </row>
    <row r="493" spans="1:7" ht="15.5" x14ac:dyDescent="0.35">
      <c r="A493" s="85" t="s">
        <v>253</v>
      </c>
      <c r="B493" s="86" t="s">
        <v>174</v>
      </c>
      <c r="C493" s="86" t="s">
        <v>175</v>
      </c>
      <c r="D493" s="87" t="s">
        <v>944</v>
      </c>
      <c r="E493" s="88">
        <v>44400</v>
      </c>
      <c r="F493" s="88">
        <v>44430</v>
      </c>
      <c r="G493" s="4">
        <v>415997</v>
      </c>
    </row>
    <row r="494" spans="1:7" ht="15.5" x14ac:dyDescent="0.35">
      <c r="A494" s="85" t="s">
        <v>253</v>
      </c>
      <c r="B494" s="86" t="s">
        <v>174</v>
      </c>
      <c r="C494" s="86" t="s">
        <v>175</v>
      </c>
      <c r="D494" s="87" t="s">
        <v>945</v>
      </c>
      <c r="E494" s="88">
        <v>44412</v>
      </c>
      <c r="F494" s="88">
        <v>44442</v>
      </c>
      <c r="G494" s="4">
        <v>1054188</v>
      </c>
    </row>
    <row r="495" spans="1:7" ht="15.5" x14ac:dyDescent="0.35">
      <c r="A495" s="85" t="s">
        <v>253</v>
      </c>
      <c r="B495" s="86" t="s">
        <v>174</v>
      </c>
      <c r="C495" s="86" t="s">
        <v>175</v>
      </c>
      <c r="D495" s="87" t="s">
        <v>946</v>
      </c>
      <c r="E495" s="88">
        <v>44432</v>
      </c>
      <c r="F495" s="88">
        <v>44462</v>
      </c>
      <c r="G495" s="4">
        <v>34840</v>
      </c>
    </row>
    <row r="496" spans="1:7" ht="15.5" x14ac:dyDescent="0.35">
      <c r="A496" s="85" t="s">
        <v>253</v>
      </c>
      <c r="B496" s="86" t="s">
        <v>947</v>
      </c>
      <c r="C496" s="86" t="s">
        <v>948</v>
      </c>
      <c r="D496" s="87" t="s">
        <v>949</v>
      </c>
      <c r="E496" s="88">
        <v>44433</v>
      </c>
      <c r="F496" s="88">
        <v>44448</v>
      </c>
      <c r="G496" s="4">
        <v>1100139</v>
      </c>
    </row>
    <row r="497" spans="1:7" ht="15.5" x14ac:dyDescent="0.35">
      <c r="A497" s="85" t="s">
        <v>253</v>
      </c>
      <c r="B497" s="86" t="s">
        <v>331</v>
      </c>
      <c r="C497" s="86" t="s">
        <v>332</v>
      </c>
      <c r="D497" s="87" t="s">
        <v>950</v>
      </c>
      <c r="E497" s="88">
        <v>43312</v>
      </c>
      <c r="F497" s="88">
        <v>43344</v>
      </c>
      <c r="G497" s="4">
        <v>5150</v>
      </c>
    </row>
    <row r="498" spans="1:7" ht="15.5" x14ac:dyDescent="0.35">
      <c r="A498" s="85" t="s">
        <v>253</v>
      </c>
      <c r="B498" s="86" t="s">
        <v>331</v>
      </c>
      <c r="C498" s="86" t="s">
        <v>332</v>
      </c>
      <c r="D498" s="87" t="s">
        <v>951</v>
      </c>
      <c r="E498" s="88">
        <v>43343</v>
      </c>
      <c r="F498" s="88">
        <v>43374</v>
      </c>
      <c r="G498" s="4">
        <v>12484</v>
      </c>
    </row>
    <row r="499" spans="1:7" ht="15.5" x14ac:dyDescent="0.35">
      <c r="A499" s="85" t="s">
        <v>253</v>
      </c>
      <c r="B499" s="86" t="s">
        <v>331</v>
      </c>
      <c r="C499" s="86" t="s">
        <v>332</v>
      </c>
      <c r="D499" s="87" t="s">
        <v>952</v>
      </c>
      <c r="E499" s="88">
        <v>43373</v>
      </c>
      <c r="F499" s="88">
        <v>43403</v>
      </c>
      <c r="G499" s="4">
        <v>4687</v>
      </c>
    </row>
    <row r="500" spans="1:7" ht="15.5" x14ac:dyDescent="0.35">
      <c r="A500" s="85" t="s">
        <v>253</v>
      </c>
      <c r="B500" s="86" t="s">
        <v>331</v>
      </c>
      <c r="C500" s="86" t="s">
        <v>332</v>
      </c>
      <c r="D500" s="87" t="s">
        <v>953</v>
      </c>
      <c r="E500" s="88">
        <v>43418</v>
      </c>
      <c r="F500" s="88">
        <v>43448</v>
      </c>
      <c r="G500" s="4">
        <v>7286</v>
      </c>
    </row>
    <row r="501" spans="1:7" ht="15.5" x14ac:dyDescent="0.35">
      <c r="A501" s="85" t="s">
        <v>253</v>
      </c>
      <c r="B501" s="86" t="s">
        <v>954</v>
      </c>
      <c r="C501" s="86" t="s">
        <v>955</v>
      </c>
      <c r="D501" s="87" t="s">
        <v>956</v>
      </c>
      <c r="E501" s="88">
        <v>44390</v>
      </c>
      <c r="F501" s="88">
        <v>44420</v>
      </c>
      <c r="G501" s="4">
        <v>154950</v>
      </c>
    </row>
    <row r="502" spans="1:7" ht="15.5" x14ac:dyDescent="0.35">
      <c r="A502" s="85" t="s">
        <v>253</v>
      </c>
      <c r="B502" s="86" t="s">
        <v>954</v>
      </c>
      <c r="C502" s="86" t="s">
        <v>955</v>
      </c>
      <c r="D502" s="87" t="s">
        <v>957</v>
      </c>
      <c r="E502" s="88">
        <v>44403</v>
      </c>
      <c r="F502" s="88">
        <v>44418</v>
      </c>
      <c r="G502" s="4">
        <v>372852</v>
      </c>
    </row>
    <row r="503" spans="1:7" ht="15.5" x14ac:dyDescent="0.35">
      <c r="A503" s="85" t="s">
        <v>253</v>
      </c>
      <c r="B503" s="86" t="s">
        <v>954</v>
      </c>
      <c r="C503" s="86" t="s">
        <v>955</v>
      </c>
      <c r="D503" s="87" t="s">
        <v>958</v>
      </c>
      <c r="E503" s="88">
        <v>44420</v>
      </c>
      <c r="F503" s="88">
        <v>44435</v>
      </c>
      <c r="G503" s="4">
        <v>324778</v>
      </c>
    </row>
    <row r="504" spans="1:7" ht="15.5" x14ac:dyDescent="0.35">
      <c r="A504" s="85" t="s">
        <v>253</v>
      </c>
      <c r="B504" s="86" t="s">
        <v>954</v>
      </c>
      <c r="C504" s="86" t="s">
        <v>955</v>
      </c>
      <c r="D504" s="87" t="s">
        <v>959</v>
      </c>
      <c r="E504" s="88">
        <v>44434</v>
      </c>
      <c r="F504" s="88">
        <v>44449</v>
      </c>
      <c r="G504" s="4">
        <v>335411</v>
      </c>
    </row>
    <row r="505" spans="1:7" ht="15.5" x14ac:dyDescent="0.35">
      <c r="A505" s="85" t="s">
        <v>253</v>
      </c>
      <c r="B505" s="86" t="s">
        <v>960</v>
      </c>
      <c r="C505" s="86" t="s">
        <v>961</v>
      </c>
      <c r="D505" s="87" t="s">
        <v>962</v>
      </c>
      <c r="E505" s="88">
        <v>43854</v>
      </c>
      <c r="F505" s="88">
        <v>43885</v>
      </c>
      <c r="G505" s="4">
        <v>700681</v>
      </c>
    </row>
    <row r="506" spans="1:7" ht="15.5" x14ac:dyDescent="0.35">
      <c r="A506" s="85" t="s">
        <v>253</v>
      </c>
      <c r="B506" s="86" t="s">
        <v>960</v>
      </c>
      <c r="C506" s="86" t="s">
        <v>961</v>
      </c>
      <c r="D506" s="87" t="s">
        <v>963</v>
      </c>
      <c r="E506" s="88">
        <v>43886</v>
      </c>
      <c r="F506" s="88">
        <v>43915</v>
      </c>
      <c r="G506" s="4">
        <v>1669986</v>
      </c>
    </row>
    <row r="507" spans="1:7" ht="15.5" x14ac:dyDescent="0.35">
      <c r="A507" s="85" t="s">
        <v>253</v>
      </c>
      <c r="B507" s="86" t="s">
        <v>960</v>
      </c>
      <c r="C507" s="86" t="s">
        <v>961</v>
      </c>
      <c r="D507" s="87" t="s">
        <v>964</v>
      </c>
      <c r="E507" s="88">
        <v>43915</v>
      </c>
      <c r="F507" s="88">
        <v>43946</v>
      </c>
      <c r="G507" s="4">
        <v>1801811</v>
      </c>
    </row>
    <row r="508" spans="1:7" ht="15.5" x14ac:dyDescent="0.35">
      <c r="A508" s="85" t="s">
        <v>253</v>
      </c>
      <c r="B508" s="86" t="s">
        <v>146</v>
      </c>
      <c r="C508" s="86" t="s">
        <v>147</v>
      </c>
      <c r="D508" s="87" t="s">
        <v>965</v>
      </c>
      <c r="E508" s="88">
        <v>43373</v>
      </c>
      <c r="F508" s="88">
        <v>43403</v>
      </c>
      <c r="G508" s="4">
        <v>616178.78</v>
      </c>
    </row>
    <row r="509" spans="1:7" ht="15.5" x14ac:dyDescent="0.35">
      <c r="A509" s="85" t="s">
        <v>253</v>
      </c>
      <c r="B509" s="86" t="s">
        <v>146</v>
      </c>
      <c r="C509" s="86" t="s">
        <v>147</v>
      </c>
      <c r="D509" s="87" t="s">
        <v>966</v>
      </c>
      <c r="E509" s="88">
        <v>43389</v>
      </c>
      <c r="F509" s="88">
        <v>43420</v>
      </c>
      <c r="G509" s="4">
        <v>687884</v>
      </c>
    </row>
    <row r="510" spans="1:7" ht="15.5" x14ac:dyDescent="0.35">
      <c r="A510" s="85" t="s">
        <v>253</v>
      </c>
      <c r="B510" s="86" t="s">
        <v>146</v>
      </c>
      <c r="C510" s="86" t="s">
        <v>147</v>
      </c>
      <c r="D510" s="87" t="s">
        <v>967</v>
      </c>
      <c r="E510" s="88">
        <v>43553</v>
      </c>
      <c r="F510" s="88">
        <v>43584</v>
      </c>
      <c r="G510" s="4">
        <v>842525</v>
      </c>
    </row>
    <row r="511" spans="1:7" ht="15.5" x14ac:dyDescent="0.35">
      <c r="A511" s="85" t="s">
        <v>253</v>
      </c>
      <c r="B511" s="86" t="s">
        <v>146</v>
      </c>
      <c r="C511" s="86" t="s">
        <v>147</v>
      </c>
      <c r="D511" s="87" t="s">
        <v>968</v>
      </c>
      <c r="E511" s="88">
        <v>43790</v>
      </c>
      <c r="F511" s="88">
        <v>43820</v>
      </c>
      <c r="G511" s="4">
        <v>5675420</v>
      </c>
    </row>
    <row r="512" spans="1:7" ht="15.5" x14ac:dyDescent="0.35">
      <c r="A512" s="85" t="s">
        <v>253</v>
      </c>
      <c r="B512" s="86" t="s">
        <v>146</v>
      </c>
      <c r="C512" s="86" t="s">
        <v>147</v>
      </c>
      <c r="D512" s="87" t="s">
        <v>969</v>
      </c>
      <c r="E512" s="88">
        <v>43886</v>
      </c>
      <c r="F512" s="88">
        <v>43915</v>
      </c>
      <c r="G512" s="4">
        <v>768046</v>
      </c>
    </row>
    <row r="513" spans="1:7" ht="15.5" x14ac:dyDescent="0.35">
      <c r="A513" s="85" t="s">
        <v>253</v>
      </c>
      <c r="B513" s="86" t="s">
        <v>146</v>
      </c>
      <c r="C513" s="86" t="s">
        <v>147</v>
      </c>
      <c r="D513" s="87" t="s">
        <v>970</v>
      </c>
      <c r="E513" s="88">
        <v>43888</v>
      </c>
      <c r="F513" s="88">
        <v>43917</v>
      </c>
      <c r="G513" s="4">
        <v>2930990</v>
      </c>
    </row>
    <row r="514" spans="1:7" ht="15.5" x14ac:dyDescent="0.35">
      <c r="A514" s="85" t="s">
        <v>253</v>
      </c>
      <c r="B514" s="86" t="s">
        <v>146</v>
      </c>
      <c r="C514" s="86" t="s">
        <v>147</v>
      </c>
      <c r="D514" s="87" t="s">
        <v>971</v>
      </c>
      <c r="E514" s="88">
        <v>43890</v>
      </c>
      <c r="F514" s="88">
        <v>43919</v>
      </c>
      <c r="G514" s="4">
        <v>705290</v>
      </c>
    </row>
    <row r="515" spans="1:7" ht="15.5" x14ac:dyDescent="0.35">
      <c r="A515" s="85" t="s">
        <v>253</v>
      </c>
      <c r="B515" s="86" t="s">
        <v>146</v>
      </c>
      <c r="C515" s="86" t="s">
        <v>147</v>
      </c>
      <c r="D515" s="87" t="s">
        <v>972</v>
      </c>
      <c r="E515" s="88">
        <v>43921</v>
      </c>
      <c r="F515" s="88">
        <v>43952</v>
      </c>
      <c r="G515" s="4">
        <v>4085972</v>
      </c>
    </row>
    <row r="516" spans="1:7" ht="15.5" x14ac:dyDescent="0.35">
      <c r="A516" s="85" t="s">
        <v>253</v>
      </c>
      <c r="B516" s="86" t="s">
        <v>146</v>
      </c>
      <c r="C516" s="86" t="s">
        <v>147</v>
      </c>
      <c r="D516" s="87" t="s">
        <v>973</v>
      </c>
      <c r="E516" s="88">
        <v>43945</v>
      </c>
      <c r="F516" s="88">
        <v>43975</v>
      </c>
      <c r="G516" s="4">
        <v>5894309</v>
      </c>
    </row>
    <row r="517" spans="1:7" ht="15.5" x14ac:dyDescent="0.35">
      <c r="A517" s="85" t="s">
        <v>253</v>
      </c>
      <c r="B517" s="86" t="s">
        <v>146</v>
      </c>
      <c r="C517" s="86" t="s">
        <v>147</v>
      </c>
      <c r="D517" s="87" t="s">
        <v>974</v>
      </c>
      <c r="E517" s="88">
        <v>43951</v>
      </c>
      <c r="F517" s="88">
        <v>43981</v>
      </c>
      <c r="G517" s="4">
        <v>2688347</v>
      </c>
    </row>
    <row r="518" spans="1:7" ht="15.5" x14ac:dyDescent="0.35">
      <c r="A518" s="85" t="s">
        <v>253</v>
      </c>
      <c r="B518" s="86" t="s">
        <v>146</v>
      </c>
      <c r="C518" s="86" t="s">
        <v>147</v>
      </c>
      <c r="D518" s="87" t="s">
        <v>975</v>
      </c>
      <c r="E518" s="88">
        <v>43977</v>
      </c>
      <c r="F518" s="88">
        <v>44008</v>
      </c>
      <c r="G518" s="4">
        <v>3741896</v>
      </c>
    </row>
    <row r="519" spans="1:7" ht="15.5" x14ac:dyDescent="0.35">
      <c r="A519" s="85" t="s">
        <v>253</v>
      </c>
      <c r="B519" s="86" t="s">
        <v>146</v>
      </c>
      <c r="C519" s="86" t="s">
        <v>147</v>
      </c>
      <c r="D519" s="87" t="s">
        <v>976</v>
      </c>
      <c r="E519" s="88">
        <v>43979</v>
      </c>
      <c r="F519" s="88">
        <v>44010</v>
      </c>
      <c r="G519" s="4">
        <v>1322595</v>
      </c>
    </row>
    <row r="520" spans="1:7" ht="15.5" x14ac:dyDescent="0.35">
      <c r="A520" s="85" t="s">
        <v>253</v>
      </c>
      <c r="B520" s="86" t="s">
        <v>146</v>
      </c>
      <c r="C520" s="86" t="s">
        <v>147</v>
      </c>
      <c r="D520" s="87" t="s">
        <v>977</v>
      </c>
      <c r="E520" s="88">
        <v>43991</v>
      </c>
      <c r="F520" s="88">
        <v>44021</v>
      </c>
      <c r="G520" s="4">
        <v>166478</v>
      </c>
    </row>
    <row r="521" spans="1:7" ht="15.5" x14ac:dyDescent="0.35">
      <c r="A521" s="85" t="s">
        <v>253</v>
      </c>
      <c r="B521" s="86" t="s">
        <v>146</v>
      </c>
      <c r="C521" s="86" t="s">
        <v>147</v>
      </c>
      <c r="D521" s="87" t="s">
        <v>978</v>
      </c>
      <c r="E521" s="88">
        <v>44012</v>
      </c>
      <c r="F521" s="88">
        <v>44042</v>
      </c>
      <c r="G521" s="4">
        <v>4735612</v>
      </c>
    </row>
    <row r="522" spans="1:7" ht="15.5" x14ac:dyDescent="0.35">
      <c r="A522" s="85" t="s">
        <v>253</v>
      </c>
      <c r="B522" s="86" t="s">
        <v>146</v>
      </c>
      <c r="C522" s="86" t="s">
        <v>147</v>
      </c>
      <c r="D522" s="87" t="s">
        <v>979</v>
      </c>
      <c r="E522" s="88">
        <v>44067</v>
      </c>
      <c r="F522" s="88">
        <v>44098</v>
      </c>
      <c r="G522" s="4">
        <v>767545</v>
      </c>
    </row>
    <row r="523" spans="1:7" ht="15.5" x14ac:dyDescent="0.35">
      <c r="A523" s="85" t="s">
        <v>253</v>
      </c>
      <c r="B523" s="86" t="s">
        <v>146</v>
      </c>
      <c r="C523" s="86" t="s">
        <v>147</v>
      </c>
      <c r="D523" s="87" t="s">
        <v>980</v>
      </c>
      <c r="E523" s="88">
        <v>44074</v>
      </c>
      <c r="F523" s="88">
        <v>44105</v>
      </c>
      <c r="G523" s="4">
        <v>193766</v>
      </c>
    </row>
    <row r="524" spans="1:7" ht="15.5" x14ac:dyDescent="0.35">
      <c r="A524" s="85" t="s">
        <v>253</v>
      </c>
      <c r="B524" s="86" t="s">
        <v>146</v>
      </c>
      <c r="C524" s="86" t="s">
        <v>147</v>
      </c>
      <c r="D524" s="87" t="s">
        <v>981</v>
      </c>
      <c r="E524" s="88">
        <v>44119</v>
      </c>
      <c r="F524" s="88">
        <v>44150</v>
      </c>
      <c r="G524" s="4">
        <v>638237</v>
      </c>
    </row>
    <row r="525" spans="1:7" ht="15.5" x14ac:dyDescent="0.35">
      <c r="A525" s="85" t="s">
        <v>253</v>
      </c>
      <c r="B525" s="86" t="s">
        <v>146</v>
      </c>
      <c r="C525" s="86" t="s">
        <v>147</v>
      </c>
      <c r="D525" s="87" t="s">
        <v>982</v>
      </c>
      <c r="E525" s="88">
        <v>44148</v>
      </c>
      <c r="F525" s="88">
        <v>44178</v>
      </c>
      <c r="G525" s="4">
        <v>591534</v>
      </c>
    </row>
    <row r="526" spans="1:7" ht="15.5" x14ac:dyDescent="0.35">
      <c r="A526" s="85" t="s">
        <v>253</v>
      </c>
      <c r="B526" s="86" t="s">
        <v>146</v>
      </c>
      <c r="C526" s="86" t="s">
        <v>147</v>
      </c>
      <c r="D526" s="87" t="s">
        <v>983</v>
      </c>
      <c r="E526" s="88">
        <v>44158</v>
      </c>
      <c r="F526" s="88">
        <v>44188</v>
      </c>
      <c r="G526" s="4">
        <v>54006</v>
      </c>
    </row>
    <row r="527" spans="1:7" ht="15.5" x14ac:dyDescent="0.35">
      <c r="A527" s="85" t="s">
        <v>253</v>
      </c>
      <c r="B527" s="86" t="s">
        <v>146</v>
      </c>
      <c r="C527" s="86" t="s">
        <v>147</v>
      </c>
      <c r="D527" s="87" t="s">
        <v>984</v>
      </c>
      <c r="E527" s="88">
        <v>44301</v>
      </c>
      <c r="F527" s="88">
        <v>44331</v>
      </c>
      <c r="G527" s="4">
        <v>3509413</v>
      </c>
    </row>
    <row r="528" spans="1:7" ht="15.5" x14ac:dyDescent="0.35">
      <c r="A528" s="85" t="s">
        <v>253</v>
      </c>
      <c r="B528" s="86" t="s">
        <v>146</v>
      </c>
      <c r="C528" s="86" t="s">
        <v>147</v>
      </c>
      <c r="D528" s="87" t="s">
        <v>985</v>
      </c>
      <c r="E528" s="88">
        <v>44432</v>
      </c>
      <c r="F528" s="88">
        <v>44462</v>
      </c>
      <c r="G528" s="4">
        <v>6857729</v>
      </c>
    </row>
    <row r="529" spans="1:7" ht="15.5" x14ac:dyDescent="0.35">
      <c r="A529" s="85" t="s">
        <v>253</v>
      </c>
      <c r="B529" s="86" t="s">
        <v>146</v>
      </c>
      <c r="C529" s="86" t="s">
        <v>147</v>
      </c>
      <c r="D529" s="87" t="s">
        <v>986</v>
      </c>
      <c r="E529" s="88">
        <v>44433</v>
      </c>
      <c r="F529" s="88">
        <v>44463</v>
      </c>
      <c r="G529" s="4">
        <v>16841484</v>
      </c>
    </row>
    <row r="530" spans="1:7" ht="15.5" x14ac:dyDescent="0.35">
      <c r="A530" s="85" t="s">
        <v>253</v>
      </c>
      <c r="B530" s="86" t="s">
        <v>146</v>
      </c>
      <c r="C530" s="86" t="s">
        <v>147</v>
      </c>
      <c r="D530" s="87" t="s">
        <v>987</v>
      </c>
      <c r="E530" s="88">
        <v>44439</v>
      </c>
      <c r="F530" s="88">
        <v>44469</v>
      </c>
      <c r="G530" s="4">
        <v>2061576</v>
      </c>
    </row>
    <row r="531" spans="1:7" ht="15.5" x14ac:dyDescent="0.35">
      <c r="A531" s="85" t="s">
        <v>253</v>
      </c>
      <c r="B531" s="86" t="s">
        <v>146</v>
      </c>
      <c r="C531" s="86" t="s">
        <v>147</v>
      </c>
      <c r="D531" s="87" t="s">
        <v>988</v>
      </c>
      <c r="E531" s="88">
        <v>44439</v>
      </c>
      <c r="F531" s="88">
        <v>44469</v>
      </c>
      <c r="G531" s="4">
        <v>19137492</v>
      </c>
    </row>
    <row r="532" spans="1:7" ht="15.5" x14ac:dyDescent="0.35">
      <c r="A532" s="85" t="s">
        <v>253</v>
      </c>
      <c r="B532" s="86" t="s">
        <v>989</v>
      </c>
      <c r="C532" s="86" t="s">
        <v>990</v>
      </c>
      <c r="D532" s="87" t="s">
        <v>991</v>
      </c>
      <c r="E532" s="88">
        <v>43389</v>
      </c>
      <c r="F532" s="88">
        <v>43405</v>
      </c>
      <c r="G532" s="4">
        <v>393078.02</v>
      </c>
    </row>
    <row r="533" spans="1:7" ht="15.5" x14ac:dyDescent="0.35">
      <c r="A533" s="85" t="s">
        <v>253</v>
      </c>
      <c r="B533" s="86" t="s">
        <v>989</v>
      </c>
      <c r="C533" s="86" t="s">
        <v>990</v>
      </c>
      <c r="D533" s="87" t="s">
        <v>992</v>
      </c>
      <c r="E533" s="88">
        <v>43433</v>
      </c>
      <c r="F533" s="88">
        <v>43448</v>
      </c>
      <c r="G533" s="4">
        <v>534942</v>
      </c>
    </row>
    <row r="534" spans="1:7" ht="15.5" x14ac:dyDescent="0.35">
      <c r="A534" s="85" t="s">
        <v>253</v>
      </c>
      <c r="B534" s="86" t="s">
        <v>989</v>
      </c>
      <c r="C534" s="86" t="s">
        <v>990</v>
      </c>
      <c r="D534" s="87" t="s">
        <v>993</v>
      </c>
      <c r="E534" s="88">
        <v>43524</v>
      </c>
      <c r="F534" s="88">
        <v>43537</v>
      </c>
      <c r="G534" s="4">
        <v>152080</v>
      </c>
    </row>
    <row r="535" spans="1:7" ht="15.5" x14ac:dyDescent="0.35">
      <c r="A535" s="85" t="s">
        <v>253</v>
      </c>
      <c r="B535" s="86" t="s">
        <v>994</v>
      </c>
      <c r="C535" s="86" t="s">
        <v>995</v>
      </c>
      <c r="D535" s="87" t="s">
        <v>996</v>
      </c>
      <c r="E535" s="88">
        <v>43479</v>
      </c>
      <c r="F535" s="88">
        <v>43524</v>
      </c>
      <c r="G535" s="4">
        <v>215584</v>
      </c>
    </row>
    <row r="536" spans="1:7" ht="15.5" x14ac:dyDescent="0.35">
      <c r="A536" s="85" t="s">
        <v>253</v>
      </c>
      <c r="B536" s="86" t="s">
        <v>994</v>
      </c>
      <c r="C536" s="86" t="s">
        <v>995</v>
      </c>
      <c r="D536" s="87" t="s">
        <v>997</v>
      </c>
      <c r="E536" s="88">
        <v>43536</v>
      </c>
      <c r="F536" s="88">
        <v>43582</v>
      </c>
      <c r="G536" s="4">
        <v>283833</v>
      </c>
    </row>
    <row r="537" spans="1:7" ht="15.5" x14ac:dyDescent="0.35">
      <c r="A537" s="85" t="s">
        <v>253</v>
      </c>
      <c r="B537" s="86" t="s">
        <v>994</v>
      </c>
      <c r="C537" s="86" t="s">
        <v>995</v>
      </c>
      <c r="D537" s="87" t="s">
        <v>998</v>
      </c>
      <c r="E537" s="88">
        <v>43536</v>
      </c>
      <c r="F537" s="88">
        <v>43582</v>
      </c>
      <c r="G537" s="4">
        <v>1727055</v>
      </c>
    </row>
    <row r="538" spans="1:7" ht="15.5" x14ac:dyDescent="0.35">
      <c r="A538" s="85" t="s">
        <v>253</v>
      </c>
      <c r="B538" s="86" t="s">
        <v>120</v>
      </c>
      <c r="C538" s="86" t="s">
        <v>121</v>
      </c>
      <c r="D538" s="87" t="s">
        <v>999</v>
      </c>
      <c r="E538" s="88">
        <v>43523</v>
      </c>
      <c r="F538" s="88">
        <v>43567</v>
      </c>
      <c r="G538" s="4">
        <v>420312</v>
      </c>
    </row>
    <row r="539" spans="1:7" ht="15.5" x14ac:dyDescent="0.35">
      <c r="A539" s="85" t="s">
        <v>253</v>
      </c>
      <c r="B539" s="86" t="s">
        <v>120</v>
      </c>
      <c r="C539" s="86" t="s">
        <v>121</v>
      </c>
      <c r="D539" s="87" t="s">
        <v>1000</v>
      </c>
      <c r="E539" s="88">
        <v>43550</v>
      </c>
      <c r="F539" s="88">
        <v>43596</v>
      </c>
      <c r="G539" s="4">
        <v>387165</v>
      </c>
    </row>
    <row r="540" spans="1:7" ht="15.5" x14ac:dyDescent="0.35">
      <c r="A540" s="85" t="s">
        <v>253</v>
      </c>
      <c r="B540" s="86" t="s">
        <v>120</v>
      </c>
      <c r="C540" s="86" t="s">
        <v>121</v>
      </c>
      <c r="D540" s="87" t="s">
        <v>1001</v>
      </c>
      <c r="E540" s="88">
        <v>43570</v>
      </c>
      <c r="F540" s="88">
        <v>43615</v>
      </c>
      <c r="G540" s="4">
        <v>336145</v>
      </c>
    </row>
    <row r="541" spans="1:7" ht="15.5" x14ac:dyDescent="0.35">
      <c r="A541" s="85" t="s">
        <v>253</v>
      </c>
      <c r="B541" s="86" t="s">
        <v>120</v>
      </c>
      <c r="C541" s="86" t="s">
        <v>121</v>
      </c>
      <c r="D541" s="87" t="s">
        <v>1002</v>
      </c>
      <c r="E541" s="88">
        <v>43613</v>
      </c>
      <c r="F541" s="88">
        <v>43659</v>
      </c>
      <c r="G541" s="4">
        <v>294523</v>
      </c>
    </row>
    <row r="542" spans="1:7" ht="15.5" x14ac:dyDescent="0.35">
      <c r="A542" s="85" t="s">
        <v>253</v>
      </c>
      <c r="B542" s="86" t="s">
        <v>120</v>
      </c>
      <c r="C542" s="86" t="s">
        <v>121</v>
      </c>
      <c r="D542" s="87" t="s">
        <v>1003</v>
      </c>
      <c r="E542" s="88">
        <v>43636</v>
      </c>
      <c r="F542" s="88">
        <v>43682</v>
      </c>
      <c r="G542" s="4">
        <v>349880</v>
      </c>
    </row>
    <row r="543" spans="1:7" ht="15.5" x14ac:dyDescent="0.35">
      <c r="A543" s="85" t="s">
        <v>253</v>
      </c>
      <c r="B543" s="86" t="s">
        <v>120</v>
      </c>
      <c r="C543" s="86" t="s">
        <v>121</v>
      </c>
      <c r="D543" s="87" t="s">
        <v>1004</v>
      </c>
      <c r="E543" s="88">
        <v>43662</v>
      </c>
      <c r="F543" s="88">
        <v>43709</v>
      </c>
      <c r="G543" s="4">
        <v>187303</v>
      </c>
    </row>
    <row r="544" spans="1:7" ht="15.5" x14ac:dyDescent="0.35">
      <c r="A544" s="85" t="s">
        <v>253</v>
      </c>
      <c r="B544" s="86" t="s">
        <v>120</v>
      </c>
      <c r="C544" s="86" t="s">
        <v>121</v>
      </c>
      <c r="D544" s="87" t="s">
        <v>1005</v>
      </c>
      <c r="E544" s="88">
        <v>43692</v>
      </c>
      <c r="F544" s="88">
        <v>43738</v>
      </c>
      <c r="G544" s="4">
        <v>277087</v>
      </c>
    </row>
    <row r="545" spans="1:7" ht="15.5" x14ac:dyDescent="0.35">
      <c r="A545" s="85" t="s">
        <v>253</v>
      </c>
      <c r="B545" s="86" t="s">
        <v>120</v>
      </c>
      <c r="C545" s="86" t="s">
        <v>121</v>
      </c>
      <c r="D545" s="87" t="s">
        <v>1006</v>
      </c>
      <c r="E545" s="88">
        <v>43735</v>
      </c>
      <c r="F545" s="88">
        <v>43781</v>
      </c>
      <c r="G545" s="4">
        <v>191614</v>
      </c>
    </row>
    <row r="546" spans="1:7" ht="15.5" x14ac:dyDescent="0.35">
      <c r="A546" s="85" t="s">
        <v>253</v>
      </c>
      <c r="B546" s="86" t="s">
        <v>120</v>
      </c>
      <c r="C546" s="86" t="s">
        <v>121</v>
      </c>
      <c r="D546" s="87" t="s">
        <v>1007</v>
      </c>
      <c r="E546" s="88">
        <v>43766</v>
      </c>
      <c r="F546" s="88">
        <v>43812</v>
      </c>
      <c r="G546" s="4">
        <v>415584</v>
      </c>
    </row>
    <row r="547" spans="1:7" ht="15.5" x14ac:dyDescent="0.35">
      <c r="A547" s="85" t="s">
        <v>253</v>
      </c>
      <c r="B547" s="86" t="s">
        <v>120</v>
      </c>
      <c r="C547" s="86" t="s">
        <v>121</v>
      </c>
      <c r="D547" s="87" t="s">
        <v>1008</v>
      </c>
      <c r="E547" s="88">
        <v>43794</v>
      </c>
      <c r="F547" s="88">
        <v>43840</v>
      </c>
      <c r="G547" s="4">
        <v>354201</v>
      </c>
    </row>
    <row r="548" spans="1:7" ht="15.5" x14ac:dyDescent="0.35">
      <c r="A548" s="85" t="s">
        <v>253</v>
      </c>
      <c r="B548" s="86" t="s">
        <v>120</v>
      </c>
      <c r="C548" s="86" t="s">
        <v>121</v>
      </c>
      <c r="D548" s="87" t="s">
        <v>1009</v>
      </c>
      <c r="E548" s="88">
        <v>43818</v>
      </c>
      <c r="F548" s="88">
        <v>43865</v>
      </c>
      <c r="G548" s="4">
        <v>414252</v>
      </c>
    </row>
    <row r="549" spans="1:7" ht="15.5" x14ac:dyDescent="0.35">
      <c r="A549" s="85" t="s">
        <v>253</v>
      </c>
      <c r="B549" s="86" t="s">
        <v>120</v>
      </c>
      <c r="C549" s="86" t="s">
        <v>121</v>
      </c>
      <c r="D549" s="87" t="s">
        <v>1010</v>
      </c>
      <c r="E549" s="88">
        <v>43845</v>
      </c>
      <c r="F549" s="88">
        <v>43890</v>
      </c>
      <c r="G549" s="4">
        <v>19620</v>
      </c>
    </row>
    <row r="550" spans="1:7" ht="15.5" x14ac:dyDescent="0.35">
      <c r="A550" s="85" t="s">
        <v>253</v>
      </c>
      <c r="B550" s="86" t="s">
        <v>120</v>
      </c>
      <c r="C550" s="86" t="s">
        <v>121</v>
      </c>
      <c r="D550" s="87" t="s">
        <v>1011</v>
      </c>
      <c r="E550" s="88">
        <v>43882</v>
      </c>
      <c r="F550" s="88">
        <v>43896</v>
      </c>
      <c r="G550" s="4">
        <v>34121</v>
      </c>
    </row>
    <row r="551" spans="1:7" ht="15.5" x14ac:dyDescent="0.35">
      <c r="A551" s="85" t="s">
        <v>253</v>
      </c>
      <c r="B551" s="86" t="s">
        <v>120</v>
      </c>
      <c r="C551" s="86" t="s">
        <v>121</v>
      </c>
      <c r="D551" s="87" t="s">
        <v>1012</v>
      </c>
      <c r="E551" s="88">
        <v>43882</v>
      </c>
      <c r="F551" s="88">
        <v>43896</v>
      </c>
      <c r="G551" s="4">
        <v>51583</v>
      </c>
    </row>
    <row r="552" spans="1:7" ht="15.5" x14ac:dyDescent="0.35">
      <c r="A552" s="85" t="s">
        <v>253</v>
      </c>
      <c r="B552" s="86" t="s">
        <v>120</v>
      </c>
      <c r="C552" s="86" t="s">
        <v>121</v>
      </c>
      <c r="D552" s="87" t="s">
        <v>1013</v>
      </c>
      <c r="E552" s="88">
        <v>43895</v>
      </c>
      <c r="F552" s="88">
        <v>43910</v>
      </c>
      <c r="G552" s="4">
        <v>90555</v>
      </c>
    </row>
    <row r="553" spans="1:7" ht="15.5" x14ac:dyDescent="0.35">
      <c r="A553" s="85" t="s">
        <v>253</v>
      </c>
      <c r="B553" s="86" t="s">
        <v>120</v>
      </c>
      <c r="C553" s="86" t="s">
        <v>121</v>
      </c>
      <c r="D553" s="87" t="s">
        <v>1014</v>
      </c>
      <c r="E553" s="88">
        <v>43942</v>
      </c>
      <c r="F553" s="88">
        <v>43957</v>
      </c>
      <c r="G553" s="4">
        <v>204039</v>
      </c>
    </row>
    <row r="554" spans="1:7" ht="15.5" x14ac:dyDescent="0.35">
      <c r="A554" s="85" t="s">
        <v>253</v>
      </c>
      <c r="B554" s="86" t="s">
        <v>1015</v>
      </c>
      <c r="C554" s="86" t="s">
        <v>1016</v>
      </c>
      <c r="D554" s="87" t="s">
        <v>1017</v>
      </c>
      <c r="E554" s="88">
        <v>43453</v>
      </c>
      <c r="F554" s="88">
        <v>43484</v>
      </c>
      <c r="G554" s="4">
        <v>1519104</v>
      </c>
    </row>
    <row r="555" spans="1:7" ht="15.5" x14ac:dyDescent="0.35">
      <c r="A555" s="85" t="s">
        <v>253</v>
      </c>
      <c r="B555" s="86" t="s">
        <v>1015</v>
      </c>
      <c r="C555" s="86" t="s">
        <v>1016</v>
      </c>
      <c r="D555" s="87" t="s">
        <v>1018</v>
      </c>
      <c r="E555" s="88">
        <v>43493</v>
      </c>
      <c r="F555" s="88">
        <v>43524</v>
      </c>
      <c r="G555" s="4">
        <v>230896</v>
      </c>
    </row>
    <row r="556" spans="1:7" ht="15.5" x14ac:dyDescent="0.35">
      <c r="A556" s="85" t="s">
        <v>253</v>
      </c>
      <c r="B556" s="86" t="s">
        <v>350</v>
      </c>
      <c r="C556" s="86" t="s">
        <v>351</v>
      </c>
      <c r="D556" s="87" t="s">
        <v>1019</v>
      </c>
      <c r="E556" s="88">
        <v>43418</v>
      </c>
      <c r="F556" s="88">
        <v>43448</v>
      </c>
      <c r="G556" s="4">
        <v>177370</v>
      </c>
    </row>
    <row r="557" spans="1:7" ht="15.5" x14ac:dyDescent="0.35">
      <c r="A557" s="85" t="s">
        <v>253</v>
      </c>
      <c r="B557" s="86" t="s">
        <v>350</v>
      </c>
      <c r="C557" s="86" t="s">
        <v>351</v>
      </c>
      <c r="D557" s="87" t="s">
        <v>1020</v>
      </c>
      <c r="E557" s="88">
        <v>43489</v>
      </c>
      <c r="F557" s="88">
        <v>43520</v>
      </c>
      <c r="G557" s="4">
        <v>14750</v>
      </c>
    </row>
    <row r="558" spans="1:7" ht="15.5" x14ac:dyDescent="0.35">
      <c r="A558" s="85" t="s">
        <v>253</v>
      </c>
      <c r="B558" s="86" t="s">
        <v>350</v>
      </c>
      <c r="C558" s="86" t="s">
        <v>351</v>
      </c>
      <c r="D558" s="87" t="s">
        <v>1021</v>
      </c>
      <c r="E558" s="88">
        <v>43572</v>
      </c>
      <c r="F558" s="88">
        <v>43602</v>
      </c>
      <c r="G558" s="4">
        <v>115192</v>
      </c>
    </row>
    <row r="559" spans="1:7" ht="15.5" x14ac:dyDescent="0.35">
      <c r="A559" s="85" t="s">
        <v>253</v>
      </c>
      <c r="B559" s="86" t="s">
        <v>350</v>
      </c>
      <c r="C559" s="86" t="s">
        <v>351</v>
      </c>
      <c r="D559" s="87" t="s">
        <v>1022</v>
      </c>
      <c r="E559" s="88">
        <v>43572</v>
      </c>
      <c r="F559" s="88">
        <v>43602</v>
      </c>
      <c r="G559" s="4">
        <v>95557</v>
      </c>
    </row>
    <row r="560" spans="1:7" ht="15.5" x14ac:dyDescent="0.35">
      <c r="A560" s="85" t="s">
        <v>253</v>
      </c>
      <c r="B560" s="86" t="s">
        <v>350</v>
      </c>
      <c r="C560" s="86" t="s">
        <v>351</v>
      </c>
      <c r="D560" s="87" t="s">
        <v>1023</v>
      </c>
      <c r="E560" s="88">
        <v>43627</v>
      </c>
      <c r="F560" s="88">
        <v>43657</v>
      </c>
      <c r="G560" s="4">
        <v>228421</v>
      </c>
    </row>
    <row r="561" spans="1:7" ht="15.5" x14ac:dyDescent="0.35">
      <c r="A561" s="85" t="s">
        <v>253</v>
      </c>
      <c r="B561" s="86" t="s">
        <v>350</v>
      </c>
      <c r="C561" s="86" t="s">
        <v>351</v>
      </c>
      <c r="D561" s="87" t="s">
        <v>1024</v>
      </c>
      <c r="E561" s="88">
        <v>43669</v>
      </c>
      <c r="F561" s="88">
        <v>43700</v>
      </c>
      <c r="G561" s="4">
        <v>227767</v>
      </c>
    </row>
    <row r="562" spans="1:7" ht="15.5" x14ac:dyDescent="0.35">
      <c r="A562" s="85" t="s">
        <v>253</v>
      </c>
      <c r="B562" s="86" t="s">
        <v>176</v>
      </c>
      <c r="C562" s="86" t="s">
        <v>177</v>
      </c>
      <c r="D562" s="87" t="s">
        <v>1025</v>
      </c>
      <c r="E562" s="88">
        <v>44012</v>
      </c>
      <c r="F562" s="88">
        <v>44027</v>
      </c>
      <c r="G562" s="4">
        <v>1739220</v>
      </c>
    </row>
    <row r="563" spans="1:7" ht="15.5" x14ac:dyDescent="0.35">
      <c r="A563" s="85" t="s">
        <v>253</v>
      </c>
      <c r="B563" s="86" t="s">
        <v>176</v>
      </c>
      <c r="C563" s="86" t="s">
        <v>177</v>
      </c>
      <c r="D563" s="87" t="s">
        <v>1026</v>
      </c>
      <c r="E563" s="88">
        <v>44057</v>
      </c>
      <c r="F563" s="88">
        <v>44072</v>
      </c>
      <c r="G563" s="4">
        <v>805767</v>
      </c>
    </row>
    <row r="564" spans="1:7" ht="15.5" x14ac:dyDescent="0.35">
      <c r="A564" s="85" t="s">
        <v>253</v>
      </c>
      <c r="B564" s="86" t="s">
        <v>176</v>
      </c>
      <c r="C564" s="86" t="s">
        <v>177</v>
      </c>
      <c r="D564" s="87" t="s">
        <v>1027</v>
      </c>
      <c r="E564" s="88">
        <v>44071</v>
      </c>
      <c r="F564" s="88">
        <v>44087</v>
      </c>
      <c r="G564" s="4">
        <v>2451715</v>
      </c>
    </row>
    <row r="565" spans="1:7" ht="15.5" x14ac:dyDescent="0.35">
      <c r="A565" s="85" t="s">
        <v>253</v>
      </c>
      <c r="B565" s="86" t="s">
        <v>176</v>
      </c>
      <c r="C565" s="86" t="s">
        <v>177</v>
      </c>
      <c r="D565" s="87" t="s">
        <v>1028</v>
      </c>
      <c r="E565" s="88">
        <v>44084</v>
      </c>
      <c r="F565" s="88">
        <v>44099</v>
      </c>
      <c r="G565" s="4">
        <v>180905</v>
      </c>
    </row>
    <row r="566" spans="1:7" ht="15.5" x14ac:dyDescent="0.35">
      <c r="A566" s="85" t="s">
        <v>253</v>
      </c>
      <c r="B566" s="86" t="s">
        <v>176</v>
      </c>
      <c r="C566" s="86" t="s">
        <v>177</v>
      </c>
      <c r="D566" s="87" t="s">
        <v>1029</v>
      </c>
      <c r="E566" s="88">
        <v>44103</v>
      </c>
      <c r="F566" s="88">
        <v>44118</v>
      </c>
      <c r="G566" s="4">
        <v>2578149</v>
      </c>
    </row>
    <row r="567" spans="1:7" ht="15.5" x14ac:dyDescent="0.35">
      <c r="A567" s="85" t="s">
        <v>253</v>
      </c>
      <c r="B567" s="86" t="s">
        <v>176</v>
      </c>
      <c r="C567" s="86" t="s">
        <v>177</v>
      </c>
      <c r="D567" s="87" t="s">
        <v>1030</v>
      </c>
      <c r="E567" s="88">
        <v>44151</v>
      </c>
      <c r="F567" s="88">
        <v>44166</v>
      </c>
      <c r="G567" s="4">
        <v>401083</v>
      </c>
    </row>
    <row r="568" spans="1:7" ht="15.5" x14ac:dyDescent="0.35">
      <c r="A568" s="85" t="s">
        <v>253</v>
      </c>
      <c r="B568" s="86" t="s">
        <v>176</v>
      </c>
      <c r="C568" s="86" t="s">
        <v>177</v>
      </c>
      <c r="D568" s="87" t="s">
        <v>1031</v>
      </c>
      <c r="E568" s="88">
        <v>44165</v>
      </c>
      <c r="F568" s="88">
        <v>44180</v>
      </c>
      <c r="G568" s="4">
        <v>481659</v>
      </c>
    </row>
    <row r="569" spans="1:7" ht="15.5" x14ac:dyDescent="0.35">
      <c r="A569" s="85" t="s">
        <v>253</v>
      </c>
      <c r="B569" s="86" t="s">
        <v>176</v>
      </c>
      <c r="C569" s="86" t="s">
        <v>177</v>
      </c>
      <c r="D569" s="87" t="s">
        <v>1032</v>
      </c>
      <c r="E569" s="88">
        <v>44179</v>
      </c>
      <c r="F569" s="88">
        <v>44194</v>
      </c>
      <c r="G569" s="4">
        <v>533087</v>
      </c>
    </row>
    <row r="570" spans="1:7" ht="15.5" x14ac:dyDescent="0.35">
      <c r="A570" s="85" t="s">
        <v>253</v>
      </c>
      <c r="B570" s="86" t="s">
        <v>176</v>
      </c>
      <c r="C570" s="86" t="s">
        <v>177</v>
      </c>
      <c r="D570" s="87" t="s">
        <v>1033</v>
      </c>
      <c r="E570" s="88">
        <v>44194</v>
      </c>
      <c r="F570" s="88">
        <v>44209</v>
      </c>
      <c r="G570" s="4">
        <v>5070014</v>
      </c>
    </row>
    <row r="571" spans="1:7" ht="15.5" x14ac:dyDescent="0.35">
      <c r="A571" s="85" t="s">
        <v>253</v>
      </c>
      <c r="B571" s="86" t="s">
        <v>176</v>
      </c>
      <c r="C571" s="86" t="s">
        <v>177</v>
      </c>
      <c r="D571" s="87" t="s">
        <v>1034</v>
      </c>
      <c r="E571" s="88">
        <v>44209</v>
      </c>
      <c r="F571" s="88">
        <v>44224</v>
      </c>
      <c r="G571" s="4">
        <v>2246361</v>
      </c>
    </row>
    <row r="572" spans="1:7" ht="15.5" x14ac:dyDescent="0.35">
      <c r="A572" s="85" t="s">
        <v>253</v>
      </c>
      <c r="B572" s="86" t="s">
        <v>176</v>
      </c>
      <c r="C572" s="86" t="s">
        <v>177</v>
      </c>
      <c r="D572" s="87" t="s">
        <v>1035</v>
      </c>
      <c r="E572" s="88">
        <v>44225</v>
      </c>
      <c r="F572" s="88">
        <v>44240</v>
      </c>
      <c r="G572" s="4">
        <v>3052552</v>
      </c>
    </row>
    <row r="573" spans="1:7" ht="15.5" x14ac:dyDescent="0.35">
      <c r="A573" s="85" t="s">
        <v>253</v>
      </c>
      <c r="B573" s="86" t="s">
        <v>176</v>
      </c>
      <c r="C573" s="86" t="s">
        <v>177</v>
      </c>
      <c r="D573" s="87" t="s">
        <v>1036</v>
      </c>
      <c r="E573" s="88">
        <v>44235</v>
      </c>
      <c r="F573" s="88">
        <v>44250</v>
      </c>
      <c r="G573" s="4">
        <v>869807</v>
      </c>
    </row>
    <row r="574" spans="1:7" ht="15.5" x14ac:dyDescent="0.35">
      <c r="A574" s="85" t="s">
        <v>253</v>
      </c>
      <c r="B574" s="86" t="s">
        <v>176</v>
      </c>
      <c r="C574" s="86" t="s">
        <v>177</v>
      </c>
      <c r="D574" s="87" t="s">
        <v>1037</v>
      </c>
      <c r="E574" s="88">
        <v>44253</v>
      </c>
      <c r="F574" s="88">
        <v>44268</v>
      </c>
      <c r="G574" s="4">
        <v>215190</v>
      </c>
    </row>
    <row r="575" spans="1:7" ht="15.5" x14ac:dyDescent="0.35">
      <c r="A575" s="85" t="s">
        <v>253</v>
      </c>
      <c r="B575" s="86" t="s">
        <v>176</v>
      </c>
      <c r="C575" s="86" t="s">
        <v>177</v>
      </c>
      <c r="D575" s="87" t="s">
        <v>1038</v>
      </c>
      <c r="E575" s="88">
        <v>44285</v>
      </c>
      <c r="F575" s="88">
        <v>44300</v>
      </c>
      <c r="G575" s="4">
        <v>20564</v>
      </c>
    </row>
    <row r="576" spans="1:7" ht="15.5" x14ac:dyDescent="0.35">
      <c r="A576" s="85" t="s">
        <v>253</v>
      </c>
      <c r="B576" s="86" t="s">
        <v>176</v>
      </c>
      <c r="C576" s="86" t="s">
        <v>177</v>
      </c>
      <c r="D576" s="87" t="s">
        <v>1039</v>
      </c>
      <c r="E576" s="88">
        <v>44298</v>
      </c>
      <c r="F576" s="88">
        <v>44313</v>
      </c>
      <c r="G576" s="4">
        <v>931017</v>
      </c>
    </row>
    <row r="577" spans="1:7" ht="15.5" x14ac:dyDescent="0.35">
      <c r="A577" s="85" t="s">
        <v>253</v>
      </c>
      <c r="B577" s="86" t="s">
        <v>176</v>
      </c>
      <c r="C577" s="86" t="s">
        <v>177</v>
      </c>
      <c r="D577" s="87" t="s">
        <v>1040</v>
      </c>
      <c r="E577" s="88">
        <v>44314</v>
      </c>
      <c r="F577" s="88">
        <v>44329</v>
      </c>
      <c r="G577" s="4">
        <v>17337</v>
      </c>
    </row>
    <row r="578" spans="1:7" ht="15.5" x14ac:dyDescent="0.35">
      <c r="A578" s="85" t="s">
        <v>253</v>
      </c>
      <c r="B578" s="86" t="s">
        <v>176</v>
      </c>
      <c r="C578" s="86" t="s">
        <v>177</v>
      </c>
      <c r="D578" s="87" t="s">
        <v>1041</v>
      </c>
      <c r="E578" s="88">
        <v>44357</v>
      </c>
      <c r="F578" s="88">
        <v>44372</v>
      </c>
      <c r="G578" s="4">
        <v>334216</v>
      </c>
    </row>
    <row r="579" spans="1:7" ht="15.5" x14ac:dyDescent="0.35">
      <c r="A579" s="85" t="s">
        <v>253</v>
      </c>
      <c r="B579" s="86" t="s">
        <v>176</v>
      </c>
      <c r="C579" s="86" t="s">
        <v>177</v>
      </c>
      <c r="D579" s="87" t="s">
        <v>1042</v>
      </c>
      <c r="E579" s="88">
        <v>44376</v>
      </c>
      <c r="F579" s="88">
        <v>44377</v>
      </c>
      <c r="G579" s="4">
        <v>8688444</v>
      </c>
    </row>
    <row r="580" spans="1:7" ht="15.5" x14ac:dyDescent="0.35">
      <c r="A580" s="85" t="s">
        <v>253</v>
      </c>
      <c r="B580" s="86" t="s">
        <v>176</v>
      </c>
      <c r="C580" s="86" t="s">
        <v>177</v>
      </c>
      <c r="D580" s="87" t="s">
        <v>1043</v>
      </c>
      <c r="E580" s="88">
        <v>44376</v>
      </c>
      <c r="F580" s="88">
        <v>44377</v>
      </c>
      <c r="G580" s="4">
        <v>1211759</v>
      </c>
    </row>
    <row r="581" spans="1:7" ht="15.5" x14ac:dyDescent="0.35">
      <c r="A581" s="85" t="s">
        <v>253</v>
      </c>
      <c r="B581" s="86" t="s">
        <v>176</v>
      </c>
      <c r="C581" s="86" t="s">
        <v>177</v>
      </c>
      <c r="D581" s="87" t="s">
        <v>1044</v>
      </c>
      <c r="E581" s="88">
        <v>44376</v>
      </c>
      <c r="F581" s="88">
        <v>44391</v>
      </c>
      <c r="G581" s="4">
        <v>21962</v>
      </c>
    </row>
    <row r="582" spans="1:7" ht="15.5" x14ac:dyDescent="0.35">
      <c r="A582" s="85" t="s">
        <v>253</v>
      </c>
      <c r="B582" s="86" t="s">
        <v>176</v>
      </c>
      <c r="C582" s="86" t="s">
        <v>177</v>
      </c>
      <c r="D582" s="87" t="s">
        <v>1045</v>
      </c>
      <c r="E582" s="88">
        <v>44413</v>
      </c>
      <c r="F582" s="88">
        <v>44443</v>
      </c>
      <c r="G582" s="4">
        <v>240887</v>
      </c>
    </row>
    <row r="583" spans="1:7" ht="15.5" x14ac:dyDescent="0.35">
      <c r="A583" s="85" t="s">
        <v>253</v>
      </c>
      <c r="B583" s="86" t="s">
        <v>176</v>
      </c>
      <c r="C583" s="86" t="s">
        <v>177</v>
      </c>
      <c r="D583" s="87" t="s">
        <v>1046</v>
      </c>
      <c r="E583" s="88">
        <v>44438</v>
      </c>
      <c r="F583" s="88">
        <v>44469</v>
      </c>
      <c r="G583" s="4">
        <v>158583</v>
      </c>
    </row>
    <row r="584" spans="1:7" ht="15.5" x14ac:dyDescent="0.35">
      <c r="A584" s="85" t="s">
        <v>253</v>
      </c>
      <c r="B584" s="86" t="s">
        <v>1047</v>
      </c>
      <c r="C584" s="86" t="s">
        <v>1048</v>
      </c>
      <c r="D584" s="87" t="s">
        <v>1049</v>
      </c>
      <c r="E584" s="88">
        <v>44384</v>
      </c>
      <c r="F584" s="88">
        <v>44444</v>
      </c>
      <c r="G584" s="4">
        <v>8096362</v>
      </c>
    </row>
    <row r="585" spans="1:7" ht="15.5" x14ac:dyDescent="0.35">
      <c r="A585" s="85" t="s">
        <v>253</v>
      </c>
      <c r="B585" s="86" t="s">
        <v>1047</v>
      </c>
      <c r="C585" s="86" t="s">
        <v>1048</v>
      </c>
      <c r="D585" s="87" t="s">
        <v>1050</v>
      </c>
      <c r="E585" s="88">
        <v>44384</v>
      </c>
      <c r="F585" s="88">
        <v>44444</v>
      </c>
      <c r="G585" s="4">
        <v>336490</v>
      </c>
    </row>
    <row r="586" spans="1:7" ht="15.5" x14ac:dyDescent="0.35">
      <c r="A586" s="85" t="s">
        <v>253</v>
      </c>
      <c r="B586" s="86" t="s">
        <v>1047</v>
      </c>
      <c r="C586" s="86" t="s">
        <v>1048</v>
      </c>
      <c r="D586" s="87" t="s">
        <v>1051</v>
      </c>
      <c r="E586" s="88">
        <v>44386</v>
      </c>
      <c r="F586" s="88">
        <v>44446</v>
      </c>
      <c r="G586" s="4">
        <v>501783</v>
      </c>
    </row>
    <row r="587" spans="1:7" ht="15.5" x14ac:dyDescent="0.35">
      <c r="A587" s="85" t="s">
        <v>253</v>
      </c>
      <c r="B587" s="86" t="s">
        <v>1047</v>
      </c>
      <c r="C587" s="86" t="s">
        <v>1048</v>
      </c>
      <c r="D587" s="87" t="s">
        <v>1052</v>
      </c>
      <c r="E587" s="88">
        <v>44393</v>
      </c>
      <c r="F587" s="88">
        <v>44453</v>
      </c>
      <c r="G587" s="4">
        <v>10442708</v>
      </c>
    </row>
    <row r="588" spans="1:7" ht="15.5" x14ac:dyDescent="0.35">
      <c r="A588" s="85" t="s">
        <v>253</v>
      </c>
      <c r="B588" s="86" t="s">
        <v>1047</v>
      </c>
      <c r="C588" s="86" t="s">
        <v>1048</v>
      </c>
      <c r="D588" s="87" t="s">
        <v>1053</v>
      </c>
      <c r="E588" s="88">
        <v>44393</v>
      </c>
      <c r="F588" s="88">
        <v>44453</v>
      </c>
      <c r="G588" s="4">
        <v>611699</v>
      </c>
    </row>
    <row r="589" spans="1:7" ht="15.5" x14ac:dyDescent="0.35">
      <c r="A589" s="85" t="s">
        <v>253</v>
      </c>
      <c r="B589" s="86" t="s">
        <v>1047</v>
      </c>
      <c r="C589" s="86" t="s">
        <v>1048</v>
      </c>
      <c r="D589" s="87" t="s">
        <v>1054</v>
      </c>
      <c r="E589" s="88">
        <v>44428</v>
      </c>
      <c r="F589" s="88">
        <v>44488</v>
      </c>
      <c r="G589" s="4">
        <v>4704189</v>
      </c>
    </row>
    <row r="590" spans="1:7" ht="15.5" x14ac:dyDescent="0.35">
      <c r="A590" s="85" t="s">
        <v>253</v>
      </c>
      <c r="B590" s="86" t="s">
        <v>1047</v>
      </c>
      <c r="C590" s="86" t="s">
        <v>1048</v>
      </c>
      <c r="D590" s="87" t="s">
        <v>1055</v>
      </c>
      <c r="E590" s="88">
        <v>44428</v>
      </c>
      <c r="F590" s="88">
        <v>44488</v>
      </c>
      <c r="G590" s="4">
        <v>48936</v>
      </c>
    </row>
    <row r="591" spans="1:7" ht="15.5" x14ac:dyDescent="0.35">
      <c r="A591" s="85" t="s">
        <v>253</v>
      </c>
      <c r="B591" s="86" t="s">
        <v>1047</v>
      </c>
      <c r="C591" s="86" t="s">
        <v>1048</v>
      </c>
      <c r="D591" s="87" t="s">
        <v>1056</v>
      </c>
      <c r="E591" s="88">
        <v>44432</v>
      </c>
      <c r="F591" s="88">
        <v>44492</v>
      </c>
      <c r="G591" s="4">
        <v>1188000</v>
      </c>
    </row>
    <row r="592" spans="1:7" ht="15.5" x14ac:dyDescent="0.35">
      <c r="A592" s="85" t="s">
        <v>253</v>
      </c>
      <c r="B592" s="86" t="s">
        <v>1057</v>
      </c>
      <c r="C592" s="86" t="s">
        <v>1058</v>
      </c>
      <c r="D592" s="87" t="s">
        <v>1059</v>
      </c>
      <c r="E592" s="88">
        <v>43999</v>
      </c>
      <c r="F592" s="88">
        <v>44029</v>
      </c>
      <c r="G592" s="4">
        <v>45608</v>
      </c>
    </row>
    <row r="593" spans="1:7" ht="15.5" x14ac:dyDescent="0.35">
      <c r="A593" s="85" t="s">
        <v>253</v>
      </c>
      <c r="B593" s="86" t="s">
        <v>1060</v>
      </c>
      <c r="C593" s="86" t="s">
        <v>1061</v>
      </c>
      <c r="D593" s="87" t="s">
        <v>1062</v>
      </c>
      <c r="E593" s="88">
        <v>44097</v>
      </c>
      <c r="F593" s="88">
        <v>44112</v>
      </c>
      <c r="G593" s="4">
        <v>5000</v>
      </c>
    </row>
    <row r="594" spans="1:7" ht="15.5" x14ac:dyDescent="0.35">
      <c r="A594" s="85" t="s">
        <v>253</v>
      </c>
      <c r="B594" s="86" t="s">
        <v>363</v>
      </c>
      <c r="C594" s="86" t="s">
        <v>364</v>
      </c>
      <c r="D594" s="87" t="s">
        <v>1063</v>
      </c>
      <c r="E594" s="88">
        <v>43451</v>
      </c>
      <c r="F594" s="88">
        <v>43482</v>
      </c>
      <c r="G594" s="4">
        <v>12162522</v>
      </c>
    </row>
    <row r="595" spans="1:7" ht="15.5" x14ac:dyDescent="0.35">
      <c r="A595" s="85" t="s">
        <v>253</v>
      </c>
      <c r="B595" s="86" t="s">
        <v>363</v>
      </c>
      <c r="C595" s="86" t="s">
        <v>364</v>
      </c>
      <c r="D595" s="87" t="s">
        <v>1064</v>
      </c>
      <c r="E595" s="88">
        <v>43486</v>
      </c>
      <c r="F595" s="88">
        <v>43517</v>
      </c>
      <c r="G595" s="4">
        <v>1085124</v>
      </c>
    </row>
    <row r="596" spans="1:7" ht="15.5" x14ac:dyDescent="0.35">
      <c r="A596" s="85" t="s">
        <v>253</v>
      </c>
      <c r="B596" s="86" t="s">
        <v>363</v>
      </c>
      <c r="C596" s="86" t="s">
        <v>364</v>
      </c>
      <c r="D596" s="87" t="s">
        <v>1065</v>
      </c>
      <c r="E596" s="88">
        <v>43606</v>
      </c>
      <c r="F596" s="88">
        <v>43637</v>
      </c>
      <c r="G596" s="4">
        <v>439335</v>
      </c>
    </row>
    <row r="597" spans="1:7" ht="15.5" x14ac:dyDescent="0.35">
      <c r="A597" s="85" t="s">
        <v>253</v>
      </c>
      <c r="B597" s="86" t="s">
        <v>1066</v>
      </c>
      <c r="C597" s="86" t="s">
        <v>1067</v>
      </c>
      <c r="D597" s="87" t="s">
        <v>1068</v>
      </c>
      <c r="E597" s="88">
        <v>43402</v>
      </c>
      <c r="F597" s="88">
        <v>43433</v>
      </c>
      <c r="G597" s="4">
        <v>218772</v>
      </c>
    </row>
    <row r="598" spans="1:7" ht="15.5" x14ac:dyDescent="0.35">
      <c r="A598" s="85" t="s">
        <v>253</v>
      </c>
      <c r="B598" s="86" t="s">
        <v>154</v>
      </c>
      <c r="C598" s="86" t="s">
        <v>155</v>
      </c>
      <c r="D598" s="87" t="s">
        <v>1069</v>
      </c>
      <c r="E598" s="88">
        <v>43419</v>
      </c>
      <c r="F598" s="88">
        <v>43449</v>
      </c>
      <c r="G598" s="4">
        <v>1908671.48</v>
      </c>
    </row>
    <row r="599" spans="1:7" ht="15.5" x14ac:dyDescent="0.35">
      <c r="A599" s="85" t="s">
        <v>253</v>
      </c>
      <c r="B599" s="86" t="s">
        <v>154</v>
      </c>
      <c r="C599" s="86" t="s">
        <v>155</v>
      </c>
      <c r="D599" s="87" t="s">
        <v>1070</v>
      </c>
      <c r="E599" s="88">
        <v>43567</v>
      </c>
      <c r="F599" s="88">
        <v>43597</v>
      </c>
      <c r="G599" s="4">
        <v>228599</v>
      </c>
    </row>
    <row r="600" spans="1:7" ht="15.5" x14ac:dyDescent="0.35">
      <c r="A600" s="85" t="s">
        <v>253</v>
      </c>
      <c r="B600" s="86" t="s">
        <v>154</v>
      </c>
      <c r="C600" s="86" t="s">
        <v>155</v>
      </c>
      <c r="D600" s="87" t="s">
        <v>1071</v>
      </c>
      <c r="E600" s="88">
        <v>44363</v>
      </c>
      <c r="F600" s="88">
        <v>44393</v>
      </c>
      <c r="G600" s="4">
        <v>6576414</v>
      </c>
    </row>
    <row r="601" spans="1:7" ht="15.5" x14ac:dyDescent="0.35">
      <c r="A601" s="85" t="s">
        <v>253</v>
      </c>
      <c r="B601" s="86" t="s">
        <v>154</v>
      </c>
      <c r="C601" s="86" t="s">
        <v>155</v>
      </c>
      <c r="D601" s="87" t="s">
        <v>1072</v>
      </c>
      <c r="E601" s="88">
        <v>44363</v>
      </c>
      <c r="F601" s="88">
        <v>44393</v>
      </c>
      <c r="G601" s="4">
        <v>1218593</v>
      </c>
    </row>
    <row r="602" spans="1:7" ht="15.5" x14ac:dyDescent="0.35">
      <c r="A602" s="85" t="s">
        <v>253</v>
      </c>
      <c r="B602" s="86" t="s">
        <v>154</v>
      </c>
      <c r="C602" s="86" t="s">
        <v>155</v>
      </c>
      <c r="D602" s="87" t="s">
        <v>1073</v>
      </c>
      <c r="E602" s="88">
        <v>44393</v>
      </c>
      <c r="F602" s="88">
        <v>44423</v>
      </c>
      <c r="G602" s="4">
        <v>5261015</v>
      </c>
    </row>
    <row r="603" spans="1:7" ht="15.5" x14ac:dyDescent="0.35">
      <c r="A603" s="85" t="s">
        <v>253</v>
      </c>
      <c r="B603" s="86" t="s">
        <v>154</v>
      </c>
      <c r="C603" s="86" t="s">
        <v>155</v>
      </c>
      <c r="D603" s="87" t="s">
        <v>1074</v>
      </c>
      <c r="E603" s="88">
        <v>44393</v>
      </c>
      <c r="F603" s="88">
        <v>44423</v>
      </c>
      <c r="G603" s="4">
        <v>628277</v>
      </c>
    </row>
    <row r="604" spans="1:7" ht="15.5" x14ac:dyDescent="0.35">
      <c r="A604" s="85" t="s">
        <v>253</v>
      </c>
      <c r="B604" s="86" t="s">
        <v>154</v>
      </c>
      <c r="C604" s="86" t="s">
        <v>155</v>
      </c>
      <c r="D604" s="87" t="s">
        <v>1075</v>
      </c>
      <c r="E604" s="88">
        <v>44414</v>
      </c>
      <c r="F604" s="88">
        <v>44429</v>
      </c>
      <c r="G604" s="4">
        <v>4784986</v>
      </c>
    </row>
    <row r="605" spans="1:7" ht="15.5" x14ac:dyDescent="0.35">
      <c r="A605" s="85" t="s">
        <v>253</v>
      </c>
      <c r="B605" s="86" t="s">
        <v>154</v>
      </c>
      <c r="C605" s="86" t="s">
        <v>155</v>
      </c>
      <c r="D605" s="87" t="s">
        <v>1076</v>
      </c>
      <c r="E605" s="88">
        <v>44427</v>
      </c>
      <c r="F605" s="88">
        <v>44442</v>
      </c>
      <c r="G605" s="4">
        <v>2927662</v>
      </c>
    </row>
    <row r="606" spans="1:7" ht="15.5" x14ac:dyDescent="0.35">
      <c r="A606" s="85" t="s">
        <v>253</v>
      </c>
      <c r="B606" s="86" t="s">
        <v>154</v>
      </c>
      <c r="C606" s="86" t="s">
        <v>155</v>
      </c>
      <c r="D606" s="87" t="s">
        <v>1077</v>
      </c>
      <c r="E606" s="88">
        <v>44438</v>
      </c>
      <c r="F606" s="88">
        <v>44453</v>
      </c>
      <c r="G606" s="4">
        <v>2615119</v>
      </c>
    </row>
    <row r="607" spans="1:7" ht="15.5" x14ac:dyDescent="0.35">
      <c r="A607" s="85" t="s">
        <v>253</v>
      </c>
      <c r="B607" s="86" t="s">
        <v>1078</v>
      </c>
      <c r="C607" s="86" t="s">
        <v>1079</v>
      </c>
      <c r="D607" s="87" t="s">
        <v>1080</v>
      </c>
      <c r="E607" s="88">
        <v>43487</v>
      </c>
      <c r="F607" s="88">
        <v>43518</v>
      </c>
      <c r="G607" s="4">
        <v>40293</v>
      </c>
    </row>
    <row r="608" spans="1:7" ht="15.5" x14ac:dyDescent="0.35">
      <c r="A608" s="85" t="s">
        <v>253</v>
      </c>
      <c r="B608" s="86" t="s">
        <v>178</v>
      </c>
      <c r="C608" s="86" t="s">
        <v>179</v>
      </c>
      <c r="D608" s="87" t="s">
        <v>1081</v>
      </c>
      <c r="E608" s="88">
        <v>44428</v>
      </c>
      <c r="F608" s="88">
        <v>44458</v>
      </c>
      <c r="G608" s="4">
        <v>217444</v>
      </c>
    </row>
    <row r="609" spans="1:7" ht="15.5" x14ac:dyDescent="0.35">
      <c r="A609" s="85" t="s">
        <v>253</v>
      </c>
      <c r="B609" s="86" t="s">
        <v>1082</v>
      </c>
      <c r="C609" s="86" t="s">
        <v>1083</v>
      </c>
      <c r="D609" s="87" t="s">
        <v>1084</v>
      </c>
      <c r="E609" s="88">
        <v>43553</v>
      </c>
      <c r="F609" s="88">
        <v>43584</v>
      </c>
      <c r="G609" s="4">
        <v>5127534</v>
      </c>
    </row>
    <row r="610" spans="1:7" ht="15.5" x14ac:dyDescent="0.35">
      <c r="A610" s="85" t="s">
        <v>253</v>
      </c>
      <c r="B610" s="86" t="s">
        <v>1082</v>
      </c>
      <c r="C610" s="86" t="s">
        <v>1083</v>
      </c>
      <c r="D610" s="87" t="s">
        <v>1085</v>
      </c>
      <c r="E610" s="88">
        <v>43585</v>
      </c>
      <c r="F610" s="88">
        <v>43615</v>
      </c>
      <c r="G610" s="4">
        <v>4163337</v>
      </c>
    </row>
    <row r="611" spans="1:7" ht="15.5" x14ac:dyDescent="0.35">
      <c r="A611" s="85" t="s">
        <v>253</v>
      </c>
      <c r="B611" s="86" t="s">
        <v>1082</v>
      </c>
      <c r="C611" s="86" t="s">
        <v>1083</v>
      </c>
      <c r="D611" s="87" t="s">
        <v>1086</v>
      </c>
      <c r="E611" s="88">
        <v>43601</v>
      </c>
      <c r="F611" s="88">
        <v>43632</v>
      </c>
      <c r="G611" s="4">
        <v>113904</v>
      </c>
    </row>
    <row r="612" spans="1:7" ht="15.5" x14ac:dyDescent="0.35">
      <c r="A612" s="85" t="s">
        <v>253</v>
      </c>
      <c r="B612" s="86" t="s">
        <v>1082</v>
      </c>
      <c r="C612" s="86" t="s">
        <v>1083</v>
      </c>
      <c r="D612" s="87" t="s">
        <v>1087</v>
      </c>
      <c r="E612" s="88">
        <v>43630</v>
      </c>
      <c r="F612" s="88">
        <v>43660</v>
      </c>
      <c r="G612" s="4">
        <v>7727</v>
      </c>
    </row>
    <row r="613" spans="1:7" ht="15.5" x14ac:dyDescent="0.35">
      <c r="A613" s="85" t="s">
        <v>253</v>
      </c>
      <c r="B613" s="86" t="s">
        <v>1088</v>
      </c>
      <c r="C613" s="86" t="s">
        <v>1089</v>
      </c>
      <c r="D613" s="87" t="s">
        <v>1090</v>
      </c>
      <c r="E613" s="88">
        <v>43970</v>
      </c>
      <c r="F613" s="88">
        <v>44093</v>
      </c>
      <c r="G613" s="4">
        <v>11868</v>
      </c>
    </row>
    <row r="614" spans="1:7" ht="15.5" x14ac:dyDescent="0.35">
      <c r="A614" s="85" t="s">
        <v>253</v>
      </c>
      <c r="B614" s="86" t="s">
        <v>1091</v>
      </c>
      <c r="C614" s="86" t="s">
        <v>1092</v>
      </c>
      <c r="D614" s="87" t="s">
        <v>1093</v>
      </c>
      <c r="E614" s="88">
        <v>44432</v>
      </c>
      <c r="F614" s="88">
        <v>44447</v>
      </c>
      <c r="G614" s="4">
        <v>49948</v>
      </c>
    </row>
    <row r="615" spans="1:7" ht="15.5" x14ac:dyDescent="0.35">
      <c r="A615" s="85" t="s">
        <v>253</v>
      </c>
      <c r="B615" s="86" t="s">
        <v>378</v>
      </c>
      <c r="C615" s="86" t="s">
        <v>379</v>
      </c>
      <c r="D615" s="87" t="s">
        <v>1094</v>
      </c>
      <c r="E615" s="88">
        <v>43447</v>
      </c>
      <c r="F615" s="88">
        <v>43462</v>
      </c>
      <c r="G615" s="4">
        <v>21579</v>
      </c>
    </row>
    <row r="616" spans="1:7" ht="15.5" x14ac:dyDescent="0.35">
      <c r="A616" s="85" t="s">
        <v>253</v>
      </c>
      <c r="B616" s="86" t="s">
        <v>1095</v>
      </c>
      <c r="C616" s="86" t="s">
        <v>1096</v>
      </c>
      <c r="D616" s="87" t="s">
        <v>1097</v>
      </c>
      <c r="E616" s="88">
        <v>44413</v>
      </c>
      <c r="F616" s="88">
        <v>44443</v>
      </c>
      <c r="G616" s="4">
        <v>239092</v>
      </c>
    </row>
    <row r="617" spans="1:7" ht="15.5" x14ac:dyDescent="0.35">
      <c r="A617" s="85" t="s">
        <v>253</v>
      </c>
      <c r="B617" s="86" t="s">
        <v>1095</v>
      </c>
      <c r="C617" s="86" t="s">
        <v>1096</v>
      </c>
      <c r="D617" s="87" t="s">
        <v>1098</v>
      </c>
      <c r="E617" s="88">
        <v>44426</v>
      </c>
      <c r="F617" s="88">
        <v>44456</v>
      </c>
      <c r="G617" s="4">
        <v>303787</v>
      </c>
    </row>
    <row r="618" spans="1:7" ht="15.5" x14ac:dyDescent="0.35">
      <c r="A618" s="85" t="s">
        <v>253</v>
      </c>
      <c r="B618" s="86" t="s">
        <v>1099</v>
      </c>
      <c r="C618" s="86" t="s">
        <v>1100</v>
      </c>
      <c r="D618" s="87" t="s">
        <v>1101</v>
      </c>
      <c r="E618" s="88">
        <v>44279</v>
      </c>
      <c r="F618" s="88">
        <v>44309</v>
      </c>
      <c r="G618" s="4">
        <v>15550</v>
      </c>
    </row>
    <row r="619" spans="1:7" ht="15.5" x14ac:dyDescent="0.35">
      <c r="A619" s="85" t="s">
        <v>253</v>
      </c>
      <c r="B619" s="86" t="s">
        <v>1099</v>
      </c>
      <c r="C619" s="86" t="s">
        <v>1100</v>
      </c>
      <c r="D619" s="87" t="s">
        <v>1102</v>
      </c>
      <c r="E619" s="88">
        <v>44298</v>
      </c>
      <c r="F619" s="88">
        <v>44328</v>
      </c>
      <c r="G619" s="4">
        <v>287156</v>
      </c>
    </row>
    <row r="620" spans="1:7" ht="15.5" x14ac:dyDescent="0.35">
      <c r="A620" s="85" t="s">
        <v>253</v>
      </c>
      <c r="B620" s="86" t="s">
        <v>1099</v>
      </c>
      <c r="C620" s="86" t="s">
        <v>1100</v>
      </c>
      <c r="D620" s="87" t="s">
        <v>1103</v>
      </c>
      <c r="E620" s="88">
        <v>44309</v>
      </c>
      <c r="F620" s="88">
        <v>44339</v>
      </c>
      <c r="G620" s="4">
        <v>3404</v>
      </c>
    </row>
    <row r="621" spans="1:7" ht="15.5" x14ac:dyDescent="0.35">
      <c r="A621" s="85" t="s">
        <v>253</v>
      </c>
      <c r="B621" s="86" t="s">
        <v>1099</v>
      </c>
      <c r="C621" s="86" t="s">
        <v>1100</v>
      </c>
      <c r="D621" s="87" t="s">
        <v>1104</v>
      </c>
      <c r="E621" s="88">
        <v>44323</v>
      </c>
      <c r="F621" s="88">
        <v>44353</v>
      </c>
      <c r="G621" s="4">
        <v>31796</v>
      </c>
    </row>
    <row r="622" spans="1:7" ht="15.5" x14ac:dyDescent="0.35">
      <c r="A622" s="85" t="s">
        <v>253</v>
      </c>
      <c r="B622" s="86" t="s">
        <v>1099</v>
      </c>
      <c r="C622" s="86" t="s">
        <v>1100</v>
      </c>
      <c r="D622" s="87" t="s">
        <v>1105</v>
      </c>
      <c r="E622" s="88">
        <v>44341</v>
      </c>
      <c r="F622" s="88">
        <v>44371</v>
      </c>
      <c r="G622" s="4">
        <v>33818</v>
      </c>
    </row>
    <row r="623" spans="1:7" ht="15.5" x14ac:dyDescent="0.35">
      <c r="A623" s="85" t="s">
        <v>253</v>
      </c>
      <c r="B623" s="86" t="s">
        <v>1099</v>
      </c>
      <c r="C623" s="86" t="s">
        <v>1100</v>
      </c>
      <c r="D623" s="87" t="s">
        <v>1106</v>
      </c>
      <c r="E623" s="88">
        <v>44362</v>
      </c>
      <c r="F623" s="88">
        <v>44392</v>
      </c>
      <c r="G623" s="4">
        <v>67220</v>
      </c>
    </row>
    <row r="624" spans="1:7" ht="15.5" x14ac:dyDescent="0.35">
      <c r="A624" s="85" t="s">
        <v>253</v>
      </c>
      <c r="B624" s="86" t="s">
        <v>1099</v>
      </c>
      <c r="C624" s="86" t="s">
        <v>1100</v>
      </c>
      <c r="D624" s="87" t="s">
        <v>1107</v>
      </c>
      <c r="E624" s="88">
        <v>44372</v>
      </c>
      <c r="F624" s="88">
        <v>44402</v>
      </c>
      <c r="G624" s="4">
        <v>111281</v>
      </c>
    </row>
    <row r="625" spans="1:7" ht="15.5" x14ac:dyDescent="0.35">
      <c r="A625" s="85" t="s">
        <v>253</v>
      </c>
      <c r="B625" s="86" t="s">
        <v>156</v>
      </c>
      <c r="C625" s="86" t="s">
        <v>157</v>
      </c>
      <c r="D625" s="87" t="s">
        <v>1108</v>
      </c>
      <c r="E625" s="88">
        <v>43560</v>
      </c>
      <c r="F625" s="88">
        <v>43682</v>
      </c>
      <c r="G625" s="4">
        <v>99720</v>
      </c>
    </row>
    <row r="626" spans="1:7" ht="15.5" x14ac:dyDescent="0.35">
      <c r="A626" s="85" t="s">
        <v>253</v>
      </c>
      <c r="B626" s="86" t="s">
        <v>156</v>
      </c>
      <c r="C626" s="86" t="s">
        <v>157</v>
      </c>
      <c r="D626" s="87" t="s">
        <v>1109</v>
      </c>
      <c r="E626" s="88">
        <v>43816</v>
      </c>
      <c r="F626" s="88">
        <v>43938</v>
      </c>
      <c r="G626" s="4">
        <v>4683</v>
      </c>
    </row>
    <row r="627" spans="1:7" ht="15.5" x14ac:dyDescent="0.35">
      <c r="A627" s="85" t="s">
        <v>253</v>
      </c>
      <c r="B627" s="86" t="s">
        <v>156</v>
      </c>
      <c r="C627" s="86" t="s">
        <v>157</v>
      </c>
      <c r="D627" s="87" t="s">
        <v>1110</v>
      </c>
      <c r="E627" s="88">
        <v>43840</v>
      </c>
      <c r="F627" s="88">
        <v>43961</v>
      </c>
      <c r="G627" s="4">
        <v>457131</v>
      </c>
    </row>
    <row r="628" spans="1:7" ht="15.5" x14ac:dyDescent="0.35">
      <c r="A628" s="85" t="s">
        <v>253</v>
      </c>
      <c r="B628" s="86" t="s">
        <v>156</v>
      </c>
      <c r="C628" s="86" t="s">
        <v>157</v>
      </c>
      <c r="D628" s="87" t="s">
        <v>1111</v>
      </c>
      <c r="E628" s="88">
        <v>43970</v>
      </c>
      <c r="F628" s="88">
        <v>44093</v>
      </c>
      <c r="G628" s="4">
        <v>91412</v>
      </c>
    </row>
    <row r="629" spans="1:7" ht="15.5" x14ac:dyDescent="0.35">
      <c r="A629" s="85" t="s">
        <v>253</v>
      </c>
      <c r="B629" s="86" t="s">
        <v>156</v>
      </c>
      <c r="C629" s="86" t="s">
        <v>157</v>
      </c>
      <c r="D629" s="87" t="s">
        <v>1112</v>
      </c>
      <c r="E629" s="88">
        <v>44035</v>
      </c>
      <c r="F629" s="88">
        <v>44158</v>
      </c>
      <c r="G629" s="4">
        <v>746032</v>
      </c>
    </row>
    <row r="630" spans="1:7" ht="15.5" x14ac:dyDescent="0.35">
      <c r="A630" s="85" t="s">
        <v>253</v>
      </c>
      <c r="B630" s="86" t="s">
        <v>156</v>
      </c>
      <c r="C630" s="86" t="s">
        <v>157</v>
      </c>
      <c r="D630" s="87" t="s">
        <v>1113</v>
      </c>
      <c r="E630" s="88">
        <v>44035</v>
      </c>
      <c r="F630" s="88">
        <v>44158</v>
      </c>
      <c r="G630" s="4">
        <v>3560662</v>
      </c>
    </row>
    <row r="631" spans="1:7" ht="15.5" x14ac:dyDescent="0.35">
      <c r="A631" s="85" t="s">
        <v>253</v>
      </c>
      <c r="B631" s="86" t="s">
        <v>156</v>
      </c>
      <c r="C631" s="86" t="s">
        <v>157</v>
      </c>
      <c r="D631" s="87" t="s">
        <v>1114</v>
      </c>
      <c r="E631" s="88">
        <v>44035</v>
      </c>
      <c r="F631" s="88">
        <v>44158</v>
      </c>
      <c r="G631" s="4">
        <v>227234</v>
      </c>
    </row>
    <row r="632" spans="1:7" ht="15.5" x14ac:dyDescent="0.35">
      <c r="A632" s="85" t="s">
        <v>253</v>
      </c>
      <c r="B632" s="86" t="s">
        <v>156</v>
      </c>
      <c r="C632" s="86" t="s">
        <v>157</v>
      </c>
      <c r="D632" s="87" t="s">
        <v>1115</v>
      </c>
      <c r="E632" s="88">
        <v>44035</v>
      </c>
      <c r="F632" s="88">
        <v>44158</v>
      </c>
      <c r="G632" s="4">
        <v>3647</v>
      </c>
    </row>
    <row r="633" spans="1:7" ht="15.5" x14ac:dyDescent="0.35">
      <c r="A633" s="85" t="s">
        <v>253</v>
      </c>
      <c r="B633" s="86" t="s">
        <v>156</v>
      </c>
      <c r="C633" s="86" t="s">
        <v>157</v>
      </c>
      <c r="D633" s="87" t="s">
        <v>1116</v>
      </c>
      <c r="E633" s="88">
        <v>44035</v>
      </c>
      <c r="F633" s="88">
        <v>44158</v>
      </c>
      <c r="G633" s="4">
        <v>9696</v>
      </c>
    </row>
    <row r="634" spans="1:7" ht="15.5" x14ac:dyDescent="0.35">
      <c r="A634" s="85" t="s">
        <v>253</v>
      </c>
      <c r="B634" s="86" t="s">
        <v>156</v>
      </c>
      <c r="C634" s="86" t="s">
        <v>157</v>
      </c>
      <c r="D634" s="87" t="s">
        <v>1117</v>
      </c>
      <c r="E634" s="88">
        <v>44082</v>
      </c>
      <c r="F634" s="88">
        <v>44204</v>
      </c>
      <c r="G634" s="4">
        <v>3000000</v>
      </c>
    </row>
    <row r="635" spans="1:7" ht="15.5" x14ac:dyDescent="0.35">
      <c r="A635" s="85" t="s">
        <v>253</v>
      </c>
      <c r="B635" s="86" t="s">
        <v>156</v>
      </c>
      <c r="C635" s="86" t="s">
        <v>157</v>
      </c>
      <c r="D635" s="87" t="s">
        <v>1118</v>
      </c>
      <c r="E635" s="88">
        <v>44251</v>
      </c>
      <c r="F635" s="88">
        <v>44281</v>
      </c>
      <c r="G635" s="4">
        <v>756774</v>
      </c>
    </row>
    <row r="636" spans="1:7" ht="15.5" x14ac:dyDescent="0.35">
      <c r="A636" s="85" t="s">
        <v>253</v>
      </c>
      <c r="B636" s="86" t="s">
        <v>156</v>
      </c>
      <c r="C636" s="86" t="s">
        <v>157</v>
      </c>
      <c r="D636" s="87" t="s">
        <v>1119</v>
      </c>
      <c r="E636" s="88">
        <v>44319</v>
      </c>
      <c r="F636" s="88">
        <v>44349</v>
      </c>
      <c r="G636" s="4">
        <v>952887</v>
      </c>
    </row>
    <row r="637" spans="1:7" ht="15.5" x14ac:dyDescent="0.35">
      <c r="A637" s="85" t="s">
        <v>253</v>
      </c>
      <c r="B637" s="86" t="s">
        <v>156</v>
      </c>
      <c r="C637" s="86" t="s">
        <v>157</v>
      </c>
      <c r="D637" s="87" t="s">
        <v>1120</v>
      </c>
      <c r="E637" s="88">
        <v>44321</v>
      </c>
      <c r="F637" s="88">
        <v>44351</v>
      </c>
      <c r="G637" s="4">
        <v>81135</v>
      </c>
    </row>
    <row r="638" spans="1:7" ht="15.5" x14ac:dyDescent="0.35">
      <c r="A638" s="85" t="s">
        <v>253</v>
      </c>
      <c r="B638" s="86" t="s">
        <v>156</v>
      </c>
      <c r="C638" s="86" t="s">
        <v>157</v>
      </c>
      <c r="D638" s="87" t="s">
        <v>1121</v>
      </c>
      <c r="E638" s="88">
        <v>44337</v>
      </c>
      <c r="F638" s="88">
        <v>44367</v>
      </c>
      <c r="G638" s="4">
        <v>350978</v>
      </c>
    </row>
    <row r="639" spans="1:7" ht="15.5" x14ac:dyDescent="0.35">
      <c r="A639" s="85" t="s">
        <v>253</v>
      </c>
      <c r="B639" s="86" t="s">
        <v>156</v>
      </c>
      <c r="C639" s="86" t="s">
        <v>157</v>
      </c>
      <c r="D639" s="87" t="s">
        <v>1122</v>
      </c>
      <c r="E639" s="88">
        <v>44364</v>
      </c>
      <c r="F639" s="88">
        <v>44394</v>
      </c>
      <c r="G639" s="4">
        <v>720056</v>
      </c>
    </row>
    <row r="640" spans="1:7" ht="15.5" x14ac:dyDescent="0.35">
      <c r="A640" s="85" t="s">
        <v>253</v>
      </c>
      <c r="B640" s="86" t="s">
        <v>156</v>
      </c>
      <c r="C640" s="86" t="s">
        <v>157</v>
      </c>
      <c r="D640" s="87" t="s">
        <v>1123</v>
      </c>
      <c r="E640" s="88">
        <v>44400</v>
      </c>
      <c r="F640" s="88">
        <v>44430</v>
      </c>
      <c r="G640" s="4">
        <v>160591</v>
      </c>
    </row>
    <row r="641" spans="1:7" ht="15.5" x14ac:dyDescent="0.35">
      <c r="A641" s="85" t="s">
        <v>253</v>
      </c>
      <c r="B641" s="86" t="s">
        <v>1124</v>
      </c>
      <c r="C641" s="86" t="s">
        <v>1125</v>
      </c>
      <c r="D641" s="87" t="s">
        <v>1126</v>
      </c>
      <c r="E641" s="88">
        <v>43564</v>
      </c>
      <c r="F641" s="88">
        <v>43594</v>
      </c>
      <c r="G641" s="4">
        <v>1054866</v>
      </c>
    </row>
    <row r="642" spans="1:7" ht="15.5" x14ac:dyDescent="0.35">
      <c r="A642" s="85" t="s">
        <v>253</v>
      </c>
      <c r="B642" s="86" t="s">
        <v>1124</v>
      </c>
      <c r="C642" s="86" t="s">
        <v>1125</v>
      </c>
      <c r="D642" s="87" t="s">
        <v>1127</v>
      </c>
      <c r="E642" s="88">
        <v>44312</v>
      </c>
      <c r="F642" s="88">
        <v>44342</v>
      </c>
      <c r="G642" s="4">
        <v>117811</v>
      </c>
    </row>
    <row r="643" spans="1:7" ht="15.5" x14ac:dyDescent="0.35">
      <c r="A643" s="85" t="s">
        <v>253</v>
      </c>
      <c r="B643" s="86" t="s">
        <v>1124</v>
      </c>
      <c r="C643" s="86" t="s">
        <v>1125</v>
      </c>
      <c r="D643" s="87" t="s">
        <v>1128</v>
      </c>
      <c r="E643" s="88">
        <v>44313</v>
      </c>
      <c r="F643" s="88">
        <v>44343</v>
      </c>
      <c r="G643" s="4">
        <v>6008</v>
      </c>
    </row>
    <row r="644" spans="1:7" ht="15.5" x14ac:dyDescent="0.35">
      <c r="A644" s="85" t="s">
        <v>253</v>
      </c>
      <c r="B644" s="86" t="s">
        <v>1124</v>
      </c>
      <c r="C644" s="86" t="s">
        <v>1125</v>
      </c>
      <c r="D644" s="87" t="s">
        <v>1129</v>
      </c>
      <c r="E644" s="88">
        <v>44412</v>
      </c>
      <c r="F644" s="88">
        <v>44442</v>
      </c>
      <c r="G644" s="4">
        <v>74250</v>
      </c>
    </row>
    <row r="645" spans="1:7" ht="15.5" x14ac:dyDescent="0.35">
      <c r="A645" s="85" t="s">
        <v>253</v>
      </c>
      <c r="B645" s="86" t="s">
        <v>1124</v>
      </c>
      <c r="C645" s="86" t="s">
        <v>1125</v>
      </c>
      <c r="D645" s="87" t="s">
        <v>1130</v>
      </c>
      <c r="E645" s="88">
        <v>44412</v>
      </c>
      <c r="F645" s="88">
        <v>44442</v>
      </c>
      <c r="G645" s="4">
        <v>74250</v>
      </c>
    </row>
    <row r="646" spans="1:7" ht="15.5" x14ac:dyDescent="0.35">
      <c r="A646" s="85" t="s">
        <v>253</v>
      </c>
      <c r="B646" s="86" t="s">
        <v>158</v>
      </c>
      <c r="C646" s="86" t="s">
        <v>159</v>
      </c>
      <c r="D646" s="87" t="s">
        <v>1131</v>
      </c>
      <c r="E646" s="88">
        <v>43432</v>
      </c>
      <c r="F646" s="88">
        <v>43478</v>
      </c>
      <c r="G646" s="4">
        <v>4738317.0599999996</v>
      </c>
    </row>
    <row r="647" spans="1:7" ht="15.5" x14ac:dyDescent="0.35">
      <c r="A647" s="85" t="s">
        <v>253</v>
      </c>
      <c r="B647" s="86" t="s">
        <v>158</v>
      </c>
      <c r="C647" s="86" t="s">
        <v>159</v>
      </c>
      <c r="D647" s="87" t="s">
        <v>1132</v>
      </c>
      <c r="E647" s="88">
        <v>43479</v>
      </c>
      <c r="F647" s="88">
        <v>43524</v>
      </c>
      <c r="G647" s="4">
        <v>3797895</v>
      </c>
    </row>
    <row r="648" spans="1:7" ht="15.5" x14ac:dyDescent="0.35">
      <c r="A648" s="85" t="s">
        <v>253</v>
      </c>
      <c r="B648" s="86" t="s">
        <v>158</v>
      </c>
      <c r="C648" s="86" t="s">
        <v>159</v>
      </c>
      <c r="D648" s="87" t="s">
        <v>1133</v>
      </c>
      <c r="E648" s="88">
        <v>43738</v>
      </c>
      <c r="F648" s="88">
        <v>43784</v>
      </c>
      <c r="G648" s="4">
        <v>9408104</v>
      </c>
    </row>
    <row r="649" spans="1:7" ht="15.5" x14ac:dyDescent="0.35">
      <c r="A649" s="85" t="s">
        <v>253</v>
      </c>
      <c r="B649" s="86" t="s">
        <v>158</v>
      </c>
      <c r="C649" s="86" t="s">
        <v>159</v>
      </c>
      <c r="D649" s="87" t="s">
        <v>1134</v>
      </c>
      <c r="E649" s="88">
        <v>43747</v>
      </c>
      <c r="F649" s="88">
        <v>43793</v>
      </c>
      <c r="G649" s="4">
        <v>371946</v>
      </c>
    </row>
    <row r="650" spans="1:7" ht="15.5" x14ac:dyDescent="0.35">
      <c r="A650" s="85" t="s">
        <v>253</v>
      </c>
      <c r="B650" s="86" t="s">
        <v>158</v>
      </c>
      <c r="C650" s="86" t="s">
        <v>159</v>
      </c>
      <c r="D650" s="87" t="s">
        <v>1135</v>
      </c>
      <c r="E650" s="88">
        <v>44069</v>
      </c>
      <c r="F650" s="88">
        <v>44100</v>
      </c>
      <c r="G650" s="4">
        <v>180915</v>
      </c>
    </row>
    <row r="651" spans="1:7" ht="15.5" x14ac:dyDescent="0.35">
      <c r="A651" s="85" t="s">
        <v>253</v>
      </c>
      <c r="B651" s="86" t="s">
        <v>158</v>
      </c>
      <c r="C651" s="86" t="s">
        <v>159</v>
      </c>
      <c r="D651" s="87" t="s">
        <v>1136</v>
      </c>
      <c r="E651" s="88">
        <v>44071</v>
      </c>
      <c r="F651" s="88">
        <v>44102</v>
      </c>
      <c r="G651" s="4">
        <v>297000</v>
      </c>
    </row>
    <row r="652" spans="1:7" ht="15.5" x14ac:dyDescent="0.35">
      <c r="A652" s="85" t="s">
        <v>253</v>
      </c>
      <c r="B652" s="86" t="s">
        <v>158</v>
      </c>
      <c r="C652" s="86" t="s">
        <v>159</v>
      </c>
      <c r="D652" s="87" t="s">
        <v>1137</v>
      </c>
      <c r="E652" s="88">
        <v>44071</v>
      </c>
      <c r="F652" s="88">
        <v>44102</v>
      </c>
      <c r="G652" s="4">
        <v>24332640</v>
      </c>
    </row>
    <row r="653" spans="1:7" ht="15.5" x14ac:dyDescent="0.35">
      <c r="A653" s="85" t="s">
        <v>253</v>
      </c>
      <c r="B653" s="86" t="s">
        <v>158</v>
      </c>
      <c r="C653" s="86" t="s">
        <v>159</v>
      </c>
      <c r="D653" s="87" t="s">
        <v>1138</v>
      </c>
      <c r="E653" s="88">
        <v>44078</v>
      </c>
      <c r="F653" s="88">
        <v>44108</v>
      </c>
      <c r="G653" s="4">
        <v>20335549</v>
      </c>
    </row>
    <row r="654" spans="1:7" ht="15.5" x14ac:dyDescent="0.35">
      <c r="A654" s="85" t="s">
        <v>253</v>
      </c>
      <c r="B654" s="86" t="s">
        <v>158</v>
      </c>
      <c r="C654" s="86" t="s">
        <v>159</v>
      </c>
      <c r="D654" s="87" t="s">
        <v>1139</v>
      </c>
      <c r="E654" s="88">
        <v>44148</v>
      </c>
      <c r="F654" s="88">
        <v>44148</v>
      </c>
      <c r="G654" s="4">
        <v>84973</v>
      </c>
    </row>
    <row r="655" spans="1:7" ht="15.5" x14ac:dyDescent="0.35">
      <c r="A655" s="85" t="s">
        <v>253</v>
      </c>
      <c r="B655" s="86" t="s">
        <v>158</v>
      </c>
      <c r="C655" s="86" t="s">
        <v>159</v>
      </c>
      <c r="D655" s="87" t="s">
        <v>1140</v>
      </c>
      <c r="E655" s="88">
        <v>44176</v>
      </c>
      <c r="F655" s="88">
        <v>44206</v>
      </c>
      <c r="G655" s="4">
        <v>255174</v>
      </c>
    </row>
    <row r="656" spans="1:7" ht="15.5" x14ac:dyDescent="0.35">
      <c r="A656" s="85" t="s">
        <v>253</v>
      </c>
      <c r="B656" s="86" t="s">
        <v>158</v>
      </c>
      <c r="C656" s="86" t="s">
        <v>159</v>
      </c>
      <c r="D656" s="87" t="s">
        <v>1141</v>
      </c>
      <c r="E656" s="88">
        <v>44337</v>
      </c>
      <c r="F656" s="88">
        <v>44367</v>
      </c>
      <c r="G656" s="4">
        <v>5010</v>
      </c>
    </row>
    <row r="657" spans="1:7" ht="15.5" x14ac:dyDescent="0.35">
      <c r="A657" s="85" t="s">
        <v>253</v>
      </c>
      <c r="B657" s="86" t="s">
        <v>158</v>
      </c>
      <c r="C657" s="86" t="s">
        <v>159</v>
      </c>
      <c r="D657" s="87" t="s">
        <v>1142</v>
      </c>
      <c r="E657" s="88">
        <v>44349</v>
      </c>
      <c r="F657" s="88">
        <v>44379</v>
      </c>
      <c r="G657" s="4">
        <v>92222</v>
      </c>
    </row>
    <row r="658" spans="1:7" ht="15.5" x14ac:dyDescent="0.35">
      <c r="A658" s="85" t="s">
        <v>253</v>
      </c>
      <c r="B658" s="86" t="s">
        <v>158</v>
      </c>
      <c r="C658" s="86" t="s">
        <v>159</v>
      </c>
      <c r="D658" s="87" t="s">
        <v>1143</v>
      </c>
      <c r="E658" s="88">
        <v>44349</v>
      </c>
      <c r="F658" s="88">
        <v>44379</v>
      </c>
      <c r="G658" s="4">
        <v>155348</v>
      </c>
    </row>
    <row r="659" spans="1:7" ht="15.5" x14ac:dyDescent="0.35">
      <c r="A659" s="85" t="s">
        <v>253</v>
      </c>
      <c r="B659" s="86" t="s">
        <v>158</v>
      </c>
      <c r="C659" s="86" t="s">
        <v>159</v>
      </c>
      <c r="D659" s="87" t="s">
        <v>1144</v>
      </c>
      <c r="E659" s="88">
        <v>44349</v>
      </c>
      <c r="F659" s="88">
        <v>44379</v>
      </c>
      <c r="G659" s="4">
        <v>170049</v>
      </c>
    </row>
    <row r="660" spans="1:7" ht="15.5" x14ac:dyDescent="0.35">
      <c r="A660" s="85" t="s">
        <v>253</v>
      </c>
      <c r="B660" s="86" t="s">
        <v>158</v>
      </c>
      <c r="C660" s="86" t="s">
        <v>159</v>
      </c>
      <c r="D660" s="87" t="s">
        <v>1145</v>
      </c>
      <c r="E660" s="88">
        <v>44349</v>
      </c>
      <c r="F660" s="88">
        <v>44379</v>
      </c>
      <c r="G660" s="4">
        <v>13171</v>
      </c>
    </row>
    <row r="661" spans="1:7" ht="15.5" x14ac:dyDescent="0.35">
      <c r="A661" s="85" t="s">
        <v>253</v>
      </c>
      <c r="B661" s="86" t="s">
        <v>158</v>
      </c>
      <c r="C661" s="86" t="s">
        <v>159</v>
      </c>
      <c r="D661" s="87" t="s">
        <v>1146</v>
      </c>
      <c r="E661" s="88">
        <v>44349</v>
      </c>
      <c r="F661" s="88">
        <v>44379</v>
      </c>
      <c r="G661" s="4">
        <v>9581</v>
      </c>
    </row>
    <row r="662" spans="1:7" ht="15.5" x14ac:dyDescent="0.35">
      <c r="A662" s="85" t="s">
        <v>253</v>
      </c>
      <c r="B662" s="86" t="s">
        <v>158</v>
      </c>
      <c r="C662" s="86" t="s">
        <v>159</v>
      </c>
      <c r="D662" s="87" t="s">
        <v>1147</v>
      </c>
      <c r="E662" s="88">
        <v>44356</v>
      </c>
      <c r="F662" s="88">
        <v>44386</v>
      </c>
      <c r="G662" s="4">
        <v>1624391</v>
      </c>
    </row>
    <row r="663" spans="1:7" ht="15.5" x14ac:dyDescent="0.35">
      <c r="A663" s="85" t="s">
        <v>253</v>
      </c>
      <c r="B663" s="86" t="s">
        <v>158</v>
      </c>
      <c r="C663" s="86" t="s">
        <v>159</v>
      </c>
      <c r="D663" s="87" t="s">
        <v>1148</v>
      </c>
      <c r="E663" s="88">
        <v>44356</v>
      </c>
      <c r="F663" s="88">
        <v>44386</v>
      </c>
      <c r="G663" s="4">
        <v>4806</v>
      </c>
    </row>
    <row r="664" spans="1:7" ht="15.5" x14ac:dyDescent="0.35">
      <c r="A664" s="85" t="s">
        <v>253</v>
      </c>
      <c r="B664" s="86" t="s">
        <v>158</v>
      </c>
      <c r="C664" s="86" t="s">
        <v>159</v>
      </c>
      <c r="D664" s="87" t="s">
        <v>1149</v>
      </c>
      <c r="E664" s="88">
        <v>44370</v>
      </c>
      <c r="F664" s="88">
        <v>44400</v>
      </c>
      <c r="G664" s="4">
        <v>10433</v>
      </c>
    </row>
    <row r="665" spans="1:7" ht="15.5" x14ac:dyDescent="0.35">
      <c r="A665" s="85" t="s">
        <v>253</v>
      </c>
      <c r="B665" s="86" t="s">
        <v>158</v>
      </c>
      <c r="C665" s="86" t="s">
        <v>159</v>
      </c>
      <c r="D665" s="87" t="s">
        <v>1150</v>
      </c>
      <c r="E665" s="88">
        <v>44370</v>
      </c>
      <c r="F665" s="88">
        <v>44400</v>
      </c>
      <c r="G665" s="4">
        <v>1193</v>
      </c>
    </row>
    <row r="666" spans="1:7" ht="15.5" x14ac:dyDescent="0.35">
      <c r="A666" s="85" t="s">
        <v>253</v>
      </c>
      <c r="B666" s="86" t="s">
        <v>158</v>
      </c>
      <c r="C666" s="86" t="s">
        <v>159</v>
      </c>
      <c r="D666" s="87" t="s">
        <v>1151</v>
      </c>
      <c r="E666" s="88">
        <v>44370</v>
      </c>
      <c r="F666" s="88">
        <v>44400</v>
      </c>
      <c r="G666" s="4">
        <v>104206</v>
      </c>
    </row>
    <row r="667" spans="1:7" ht="15.5" x14ac:dyDescent="0.35">
      <c r="A667" s="85" t="s">
        <v>253</v>
      </c>
      <c r="B667" s="86" t="s">
        <v>158</v>
      </c>
      <c r="C667" s="86" t="s">
        <v>159</v>
      </c>
      <c r="D667" s="87" t="s">
        <v>1152</v>
      </c>
      <c r="E667" s="88">
        <v>44370</v>
      </c>
      <c r="F667" s="88">
        <v>44400</v>
      </c>
      <c r="G667" s="4">
        <v>304640</v>
      </c>
    </row>
    <row r="668" spans="1:7" ht="15.5" x14ac:dyDescent="0.35">
      <c r="A668" s="85" t="s">
        <v>253</v>
      </c>
      <c r="B668" s="86" t="s">
        <v>158</v>
      </c>
      <c r="C668" s="86" t="s">
        <v>159</v>
      </c>
      <c r="D668" s="87" t="s">
        <v>1153</v>
      </c>
      <c r="E668" s="88">
        <v>44370</v>
      </c>
      <c r="F668" s="88">
        <v>44400</v>
      </c>
      <c r="G668" s="4">
        <v>319144</v>
      </c>
    </row>
    <row r="669" spans="1:7" ht="15.5" x14ac:dyDescent="0.35">
      <c r="A669" s="85" t="s">
        <v>253</v>
      </c>
      <c r="B669" s="86" t="s">
        <v>158</v>
      </c>
      <c r="C669" s="86" t="s">
        <v>159</v>
      </c>
      <c r="D669" s="87" t="s">
        <v>1154</v>
      </c>
      <c r="E669" s="88">
        <v>44370</v>
      </c>
      <c r="F669" s="88">
        <v>44400</v>
      </c>
      <c r="G669" s="4">
        <v>17618</v>
      </c>
    </row>
    <row r="670" spans="1:7" ht="15.5" x14ac:dyDescent="0.35">
      <c r="A670" s="85" t="s">
        <v>253</v>
      </c>
      <c r="B670" s="86" t="s">
        <v>158</v>
      </c>
      <c r="C670" s="86" t="s">
        <v>159</v>
      </c>
      <c r="D670" s="87" t="s">
        <v>1155</v>
      </c>
      <c r="E670" s="88">
        <v>44379</v>
      </c>
      <c r="F670" s="88">
        <v>44409</v>
      </c>
      <c r="G670" s="4">
        <v>4401</v>
      </c>
    </row>
    <row r="671" spans="1:7" ht="15.5" x14ac:dyDescent="0.35">
      <c r="A671" s="85" t="s">
        <v>253</v>
      </c>
      <c r="B671" s="86" t="s">
        <v>158</v>
      </c>
      <c r="C671" s="86" t="s">
        <v>159</v>
      </c>
      <c r="D671" s="87" t="s">
        <v>1156</v>
      </c>
      <c r="E671" s="88">
        <v>44386</v>
      </c>
      <c r="F671" s="88">
        <v>44416</v>
      </c>
      <c r="G671" s="4">
        <v>95022</v>
      </c>
    </row>
    <row r="672" spans="1:7" ht="15.5" x14ac:dyDescent="0.35">
      <c r="A672" s="85" t="s">
        <v>253</v>
      </c>
      <c r="B672" s="86" t="s">
        <v>158</v>
      </c>
      <c r="C672" s="86" t="s">
        <v>159</v>
      </c>
      <c r="D672" s="87" t="s">
        <v>1157</v>
      </c>
      <c r="E672" s="88">
        <v>44386</v>
      </c>
      <c r="F672" s="88">
        <v>44416</v>
      </c>
      <c r="G672" s="4">
        <v>340032</v>
      </c>
    </row>
    <row r="673" spans="1:7" ht="15.5" x14ac:dyDescent="0.35">
      <c r="A673" s="85" t="s">
        <v>253</v>
      </c>
      <c r="B673" s="86" t="s">
        <v>158</v>
      </c>
      <c r="C673" s="86" t="s">
        <v>159</v>
      </c>
      <c r="D673" s="87" t="s">
        <v>1158</v>
      </c>
      <c r="E673" s="88">
        <v>44386</v>
      </c>
      <c r="F673" s="88">
        <v>44416</v>
      </c>
      <c r="G673" s="4">
        <v>394477</v>
      </c>
    </row>
    <row r="674" spans="1:7" ht="15.5" x14ac:dyDescent="0.35">
      <c r="A674" s="85" t="s">
        <v>253</v>
      </c>
      <c r="B674" s="86" t="s">
        <v>158</v>
      </c>
      <c r="C674" s="86" t="s">
        <v>159</v>
      </c>
      <c r="D674" s="87" t="s">
        <v>1159</v>
      </c>
      <c r="E674" s="88">
        <v>44400</v>
      </c>
      <c r="F674" s="88">
        <v>44430</v>
      </c>
      <c r="G674" s="4">
        <v>5491</v>
      </c>
    </row>
    <row r="675" spans="1:7" ht="15.5" x14ac:dyDescent="0.35">
      <c r="A675" s="85" t="s">
        <v>253</v>
      </c>
      <c r="B675" s="86" t="s">
        <v>158</v>
      </c>
      <c r="C675" s="86" t="s">
        <v>159</v>
      </c>
      <c r="D675" s="87" t="s">
        <v>1160</v>
      </c>
      <c r="E675" s="88">
        <v>44400</v>
      </c>
      <c r="F675" s="88">
        <v>44430</v>
      </c>
      <c r="G675" s="4">
        <v>193511</v>
      </c>
    </row>
    <row r="676" spans="1:7" ht="15.5" x14ac:dyDescent="0.35">
      <c r="A676" s="85" t="s">
        <v>253</v>
      </c>
      <c r="B676" s="86" t="s">
        <v>158</v>
      </c>
      <c r="C676" s="86" t="s">
        <v>159</v>
      </c>
      <c r="D676" s="87" t="s">
        <v>1161</v>
      </c>
      <c r="E676" s="88">
        <v>44400</v>
      </c>
      <c r="F676" s="88">
        <v>44430</v>
      </c>
      <c r="G676" s="4">
        <v>202933</v>
      </c>
    </row>
    <row r="677" spans="1:7" ht="15.5" x14ac:dyDescent="0.35">
      <c r="A677" s="85" t="s">
        <v>253</v>
      </c>
      <c r="B677" s="86" t="s">
        <v>158</v>
      </c>
      <c r="C677" s="86" t="s">
        <v>159</v>
      </c>
      <c r="D677" s="87" t="s">
        <v>1162</v>
      </c>
      <c r="E677" s="88">
        <v>44400</v>
      </c>
      <c r="F677" s="88">
        <v>44430</v>
      </c>
      <c r="G677" s="4">
        <v>374350</v>
      </c>
    </row>
    <row r="678" spans="1:7" ht="15.5" x14ac:dyDescent="0.35">
      <c r="A678" s="85" t="s">
        <v>253</v>
      </c>
      <c r="B678" s="86" t="s">
        <v>158</v>
      </c>
      <c r="C678" s="86" t="s">
        <v>159</v>
      </c>
      <c r="D678" s="87" t="s">
        <v>1163</v>
      </c>
      <c r="E678" s="88">
        <v>44408</v>
      </c>
      <c r="F678" s="88">
        <v>44438</v>
      </c>
      <c r="G678" s="4">
        <v>8428</v>
      </c>
    </row>
    <row r="679" spans="1:7" ht="15.5" x14ac:dyDescent="0.35">
      <c r="A679" s="85" t="s">
        <v>253</v>
      </c>
      <c r="B679" s="86" t="s">
        <v>158</v>
      </c>
      <c r="C679" s="86" t="s">
        <v>159</v>
      </c>
      <c r="D679" s="87" t="s">
        <v>1164</v>
      </c>
      <c r="E679" s="88">
        <v>44414</v>
      </c>
      <c r="F679" s="88">
        <v>44444</v>
      </c>
      <c r="G679" s="4">
        <v>265653</v>
      </c>
    </row>
    <row r="680" spans="1:7" ht="15.5" x14ac:dyDescent="0.35">
      <c r="A680" s="85" t="s">
        <v>253</v>
      </c>
      <c r="B680" s="86" t="s">
        <v>158</v>
      </c>
      <c r="C680" s="86" t="s">
        <v>159</v>
      </c>
      <c r="D680" s="87" t="s">
        <v>1165</v>
      </c>
      <c r="E680" s="88">
        <v>44414</v>
      </c>
      <c r="F680" s="88">
        <v>44444</v>
      </c>
      <c r="G680" s="4">
        <v>342356</v>
      </c>
    </row>
    <row r="681" spans="1:7" ht="15.5" x14ac:dyDescent="0.35">
      <c r="A681" s="85" t="s">
        <v>253</v>
      </c>
      <c r="B681" s="86" t="s">
        <v>158</v>
      </c>
      <c r="C681" s="86" t="s">
        <v>159</v>
      </c>
      <c r="D681" s="87" t="s">
        <v>1166</v>
      </c>
      <c r="E681" s="88">
        <v>44431</v>
      </c>
      <c r="F681" s="88">
        <v>44461</v>
      </c>
      <c r="G681" s="4">
        <v>113745</v>
      </c>
    </row>
    <row r="682" spans="1:7" ht="15.5" x14ac:dyDescent="0.35">
      <c r="A682" s="85" t="s">
        <v>253</v>
      </c>
      <c r="B682" s="86" t="s">
        <v>158</v>
      </c>
      <c r="C682" s="86" t="s">
        <v>159</v>
      </c>
      <c r="D682" s="87" t="s">
        <v>1167</v>
      </c>
      <c r="E682" s="88">
        <v>44431</v>
      </c>
      <c r="F682" s="88">
        <v>44461</v>
      </c>
      <c r="G682" s="4">
        <v>104930</v>
      </c>
    </row>
    <row r="683" spans="1:7" ht="15.5" x14ac:dyDescent="0.35">
      <c r="A683" s="85" t="s">
        <v>253</v>
      </c>
      <c r="B683" s="86" t="s">
        <v>158</v>
      </c>
      <c r="C683" s="86" t="s">
        <v>159</v>
      </c>
      <c r="D683" s="87" t="s">
        <v>1168</v>
      </c>
      <c r="E683" s="88">
        <v>44431</v>
      </c>
      <c r="F683" s="88">
        <v>44461</v>
      </c>
      <c r="G683" s="4">
        <v>142152</v>
      </c>
    </row>
    <row r="684" spans="1:7" ht="15.5" x14ac:dyDescent="0.35">
      <c r="A684" s="85" t="s">
        <v>253</v>
      </c>
      <c r="B684" s="86" t="s">
        <v>158</v>
      </c>
      <c r="C684" s="86" t="s">
        <v>159</v>
      </c>
      <c r="D684" s="87" t="s">
        <v>1169</v>
      </c>
      <c r="E684" s="88">
        <v>44431</v>
      </c>
      <c r="F684" s="88">
        <v>44461</v>
      </c>
      <c r="G684" s="4">
        <v>301510</v>
      </c>
    </row>
    <row r="685" spans="1:7" ht="15.5" x14ac:dyDescent="0.35">
      <c r="A685" s="85" t="s">
        <v>253</v>
      </c>
      <c r="B685" s="86" t="s">
        <v>158</v>
      </c>
      <c r="C685" s="86" t="s">
        <v>159</v>
      </c>
      <c r="D685" s="87" t="s">
        <v>1170</v>
      </c>
      <c r="E685" s="88">
        <v>44431</v>
      </c>
      <c r="F685" s="88">
        <v>44461</v>
      </c>
      <c r="G685" s="4">
        <v>2042</v>
      </c>
    </row>
    <row r="686" spans="1:7" ht="15.5" x14ac:dyDescent="0.35">
      <c r="A686" s="85" t="s">
        <v>253</v>
      </c>
      <c r="B686" s="86" t="s">
        <v>1171</v>
      </c>
      <c r="C686" s="86" t="s">
        <v>1172</v>
      </c>
      <c r="D686" s="87" t="s">
        <v>1173</v>
      </c>
      <c r="E686" s="88">
        <v>44399</v>
      </c>
      <c r="F686" s="88">
        <v>44429</v>
      </c>
      <c r="G686" s="4">
        <v>46807</v>
      </c>
    </row>
    <row r="687" spans="1:7" ht="15.5" x14ac:dyDescent="0.35">
      <c r="A687" s="85" t="s">
        <v>253</v>
      </c>
      <c r="B687" s="86" t="s">
        <v>1171</v>
      </c>
      <c r="C687" s="86" t="s">
        <v>1172</v>
      </c>
      <c r="D687" s="87" t="s">
        <v>1174</v>
      </c>
      <c r="E687" s="88">
        <v>44407</v>
      </c>
      <c r="F687" s="88">
        <v>44437</v>
      </c>
      <c r="G687" s="4">
        <v>735930</v>
      </c>
    </row>
    <row r="688" spans="1:7" ht="15.5" x14ac:dyDescent="0.35">
      <c r="A688" s="85" t="s">
        <v>253</v>
      </c>
      <c r="B688" s="86" t="s">
        <v>1171</v>
      </c>
      <c r="C688" s="86" t="s">
        <v>1172</v>
      </c>
      <c r="D688" s="87" t="s">
        <v>1175</v>
      </c>
      <c r="E688" s="88">
        <v>44412</v>
      </c>
      <c r="F688" s="88">
        <v>44442</v>
      </c>
      <c r="G688" s="4">
        <v>400811</v>
      </c>
    </row>
    <row r="689" spans="1:7" ht="15.5" x14ac:dyDescent="0.35">
      <c r="A689" s="85" t="s">
        <v>253</v>
      </c>
      <c r="B689" s="86" t="s">
        <v>1171</v>
      </c>
      <c r="C689" s="86" t="s">
        <v>1172</v>
      </c>
      <c r="D689" s="87" t="s">
        <v>1176</v>
      </c>
      <c r="E689" s="88">
        <v>44431</v>
      </c>
      <c r="F689" s="88">
        <v>44461</v>
      </c>
      <c r="G689" s="4">
        <v>316621</v>
      </c>
    </row>
    <row r="690" spans="1:7" ht="15.5" x14ac:dyDescent="0.35">
      <c r="A690" s="85" t="s">
        <v>253</v>
      </c>
      <c r="B690" s="86" t="s">
        <v>1171</v>
      </c>
      <c r="C690" s="86" t="s">
        <v>1172</v>
      </c>
      <c r="D690" s="87" t="s">
        <v>1177</v>
      </c>
      <c r="E690" s="88">
        <v>44441</v>
      </c>
      <c r="F690" s="88">
        <v>44471</v>
      </c>
      <c r="G690" s="4">
        <v>77744</v>
      </c>
    </row>
    <row r="691" spans="1:7" ht="15.5" x14ac:dyDescent="0.35">
      <c r="A691" s="85" t="s">
        <v>253</v>
      </c>
      <c r="B691" s="86" t="s">
        <v>180</v>
      </c>
      <c r="C691" s="86" t="s">
        <v>181</v>
      </c>
      <c r="D691" s="87" t="s">
        <v>1178</v>
      </c>
      <c r="E691" s="88">
        <v>44160</v>
      </c>
      <c r="F691" s="88">
        <v>44190</v>
      </c>
      <c r="G691" s="4">
        <v>204767</v>
      </c>
    </row>
    <row r="692" spans="1:7" ht="15.5" x14ac:dyDescent="0.35">
      <c r="A692" s="85" t="s">
        <v>253</v>
      </c>
      <c r="B692" s="86" t="s">
        <v>180</v>
      </c>
      <c r="C692" s="86" t="s">
        <v>181</v>
      </c>
      <c r="D692" s="87" t="s">
        <v>1179</v>
      </c>
      <c r="E692" s="88">
        <v>44418</v>
      </c>
      <c r="F692" s="88">
        <v>44448</v>
      </c>
      <c r="G692" s="4">
        <v>3027024</v>
      </c>
    </row>
    <row r="693" spans="1:7" ht="15.5" x14ac:dyDescent="0.35">
      <c r="A693" s="85" t="s">
        <v>253</v>
      </c>
      <c r="B693" s="86" t="s">
        <v>1180</v>
      </c>
      <c r="C693" s="86" t="s">
        <v>1181</v>
      </c>
      <c r="D693" s="87" t="s">
        <v>1182</v>
      </c>
      <c r="E693" s="88">
        <v>43903</v>
      </c>
      <c r="F693" s="88">
        <v>43934</v>
      </c>
      <c r="G693" s="4">
        <v>91500</v>
      </c>
    </row>
    <row r="694" spans="1:7" ht="15.5" x14ac:dyDescent="0.35">
      <c r="A694" s="85" t="s">
        <v>253</v>
      </c>
      <c r="B694" s="86" t="s">
        <v>1180</v>
      </c>
      <c r="C694" s="86" t="s">
        <v>1181</v>
      </c>
      <c r="D694" s="87" t="s">
        <v>1183</v>
      </c>
      <c r="E694" s="88">
        <v>44414</v>
      </c>
      <c r="F694" s="88">
        <v>44444</v>
      </c>
      <c r="G694" s="4">
        <v>445500</v>
      </c>
    </row>
    <row r="695" spans="1:7" ht="15.5" x14ac:dyDescent="0.35">
      <c r="A695" s="85" t="s">
        <v>253</v>
      </c>
      <c r="B695" s="86" t="s">
        <v>198</v>
      </c>
      <c r="C695" s="86" t="s">
        <v>199</v>
      </c>
      <c r="D695" s="87" t="s">
        <v>1184</v>
      </c>
      <c r="E695" s="88">
        <v>43560</v>
      </c>
      <c r="F695" s="88">
        <v>43590</v>
      </c>
      <c r="G695" s="4">
        <v>3816</v>
      </c>
    </row>
    <row r="696" spans="1:7" ht="15.5" x14ac:dyDescent="0.35">
      <c r="A696" s="85" t="s">
        <v>253</v>
      </c>
      <c r="B696" s="86" t="s">
        <v>198</v>
      </c>
      <c r="C696" s="86" t="s">
        <v>199</v>
      </c>
      <c r="D696" s="87" t="s">
        <v>1185</v>
      </c>
      <c r="E696" s="88">
        <v>43623</v>
      </c>
      <c r="F696" s="88">
        <v>43653</v>
      </c>
      <c r="G696" s="4">
        <v>497255</v>
      </c>
    </row>
    <row r="697" spans="1:7" ht="15.5" x14ac:dyDescent="0.35">
      <c r="A697" s="85" t="s">
        <v>253</v>
      </c>
      <c r="B697" s="86" t="s">
        <v>198</v>
      </c>
      <c r="C697" s="86" t="s">
        <v>199</v>
      </c>
      <c r="D697" s="87" t="s">
        <v>1186</v>
      </c>
      <c r="E697" s="88">
        <v>43623</v>
      </c>
      <c r="F697" s="88">
        <v>43653</v>
      </c>
      <c r="G697" s="4">
        <v>405882</v>
      </c>
    </row>
    <row r="698" spans="1:7" ht="15.5" x14ac:dyDescent="0.35">
      <c r="A698" s="85" t="s">
        <v>253</v>
      </c>
      <c r="B698" s="86" t="s">
        <v>198</v>
      </c>
      <c r="C698" s="86" t="s">
        <v>199</v>
      </c>
      <c r="D698" s="87" t="s">
        <v>1187</v>
      </c>
      <c r="E698" s="88">
        <v>43629</v>
      </c>
      <c r="F698" s="88">
        <v>43659</v>
      </c>
      <c r="G698" s="4">
        <v>1287808</v>
      </c>
    </row>
    <row r="699" spans="1:7" ht="15.5" x14ac:dyDescent="0.35">
      <c r="A699" s="85" t="s">
        <v>253</v>
      </c>
      <c r="B699" s="86" t="s">
        <v>198</v>
      </c>
      <c r="C699" s="86" t="s">
        <v>199</v>
      </c>
      <c r="D699" s="87" t="s">
        <v>1188</v>
      </c>
      <c r="E699" s="88">
        <v>43654</v>
      </c>
      <c r="F699" s="88">
        <v>43685</v>
      </c>
      <c r="G699" s="4">
        <v>558457</v>
      </c>
    </row>
    <row r="700" spans="1:7" ht="15.5" x14ac:dyDescent="0.35">
      <c r="A700" s="85" t="s">
        <v>253</v>
      </c>
      <c r="B700" s="86" t="s">
        <v>198</v>
      </c>
      <c r="C700" s="86" t="s">
        <v>199</v>
      </c>
      <c r="D700" s="87" t="s">
        <v>1189</v>
      </c>
      <c r="E700" s="88">
        <v>43689</v>
      </c>
      <c r="F700" s="88">
        <v>43720</v>
      </c>
      <c r="G700" s="4">
        <v>1072677</v>
      </c>
    </row>
    <row r="701" spans="1:7" ht="15.5" x14ac:dyDescent="0.35">
      <c r="A701" s="85" t="s">
        <v>253</v>
      </c>
      <c r="B701" s="86" t="s">
        <v>198</v>
      </c>
      <c r="C701" s="86" t="s">
        <v>199</v>
      </c>
      <c r="D701" s="87" t="s">
        <v>1190</v>
      </c>
      <c r="E701" s="88">
        <v>43718</v>
      </c>
      <c r="F701" s="88">
        <v>43748</v>
      </c>
      <c r="G701" s="4">
        <v>1125877</v>
      </c>
    </row>
    <row r="702" spans="1:7" ht="15.5" x14ac:dyDescent="0.35">
      <c r="A702" s="85" t="s">
        <v>253</v>
      </c>
      <c r="B702" s="86" t="s">
        <v>198</v>
      </c>
      <c r="C702" s="86" t="s">
        <v>199</v>
      </c>
      <c r="D702" s="87" t="s">
        <v>1191</v>
      </c>
      <c r="E702" s="88">
        <v>43746</v>
      </c>
      <c r="F702" s="88">
        <v>43777</v>
      </c>
      <c r="G702" s="4">
        <v>870727</v>
      </c>
    </row>
    <row r="703" spans="1:7" ht="15.5" x14ac:dyDescent="0.35">
      <c r="A703" s="85" t="s">
        <v>253</v>
      </c>
      <c r="B703" s="86" t="s">
        <v>198</v>
      </c>
      <c r="C703" s="86" t="s">
        <v>199</v>
      </c>
      <c r="D703" s="87" t="s">
        <v>1192</v>
      </c>
      <c r="E703" s="88">
        <v>43753</v>
      </c>
      <c r="F703" s="88">
        <v>43784</v>
      </c>
      <c r="G703" s="4">
        <v>419431</v>
      </c>
    </row>
    <row r="704" spans="1:7" ht="15.5" x14ac:dyDescent="0.35">
      <c r="A704" s="85" t="s">
        <v>253</v>
      </c>
      <c r="B704" s="86" t="s">
        <v>198</v>
      </c>
      <c r="C704" s="86" t="s">
        <v>199</v>
      </c>
      <c r="D704" s="87" t="s">
        <v>1193</v>
      </c>
      <c r="E704" s="88">
        <v>43809</v>
      </c>
      <c r="F704" s="88">
        <v>43840</v>
      </c>
      <c r="G704" s="4">
        <v>270895</v>
      </c>
    </row>
    <row r="705" spans="1:7" ht="15.5" x14ac:dyDescent="0.35">
      <c r="A705" s="85" t="s">
        <v>253</v>
      </c>
      <c r="B705" s="86" t="s">
        <v>198</v>
      </c>
      <c r="C705" s="86" t="s">
        <v>199</v>
      </c>
      <c r="D705" s="87" t="s">
        <v>1194</v>
      </c>
      <c r="E705" s="88">
        <v>43817</v>
      </c>
      <c r="F705" s="88">
        <v>43848</v>
      </c>
      <c r="G705" s="4">
        <v>471908</v>
      </c>
    </row>
    <row r="706" spans="1:7" ht="15.5" x14ac:dyDescent="0.35">
      <c r="A706" s="85" t="s">
        <v>253</v>
      </c>
      <c r="B706" s="86" t="s">
        <v>198</v>
      </c>
      <c r="C706" s="86" t="s">
        <v>199</v>
      </c>
      <c r="D706" s="87" t="s">
        <v>1195</v>
      </c>
      <c r="E706" s="88">
        <v>43847</v>
      </c>
      <c r="F706" s="88">
        <v>43878</v>
      </c>
      <c r="G706" s="4">
        <v>1906893</v>
      </c>
    </row>
    <row r="707" spans="1:7" ht="15.5" x14ac:dyDescent="0.35">
      <c r="A707" s="85" t="s">
        <v>253</v>
      </c>
      <c r="B707" s="86" t="s">
        <v>1196</v>
      </c>
      <c r="C707" s="86" t="s">
        <v>1197</v>
      </c>
      <c r="D707" s="87" t="s">
        <v>1198</v>
      </c>
      <c r="E707" s="88">
        <v>43481</v>
      </c>
      <c r="F707" s="88">
        <v>43512</v>
      </c>
      <c r="G707" s="4">
        <v>154094</v>
      </c>
    </row>
    <row r="708" spans="1:7" ht="15.5" x14ac:dyDescent="0.35">
      <c r="A708" s="85" t="s">
        <v>253</v>
      </c>
      <c r="B708" s="86" t="s">
        <v>160</v>
      </c>
      <c r="C708" s="86" t="s">
        <v>161</v>
      </c>
      <c r="D708" s="87" t="s">
        <v>1199</v>
      </c>
      <c r="E708" s="88">
        <v>44432</v>
      </c>
      <c r="F708" s="88">
        <v>44462</v>
      </c>
      <c r="G708" s="4">
        <v>12101684</v>
      </c>
    </row>
    <row r="709" spans="1:7" ht="15.5" x14ac:dyDescent="0.35">
      <c r="A709" s="85" t="s">
        <v>253</v>
      </c>
      <c r="B709" s="86" t="s">
        <v>1200</v>
      </c>
      <c r="C709" s="86" t="s">
        <v>1201</v>
      </c>
      <c r="D709" s="87" t="s">
        <v>1202</v>
      </c>
      <c r="E709" s="88">
        <v>43312</v>
      </c>
      <c r="F709" s="88">
        <v>43344</v>
      </c>
      <c r="G709" s="4">
        <v>847832</v>
      </c>
    </row>
    <row r="710" spans="1:7" ht="15.5" x14ac:dyDescent="0.35">
      <c r="A710" s="85" t="s">
        <v>253</v>
      </c>
      <c r="B710" s="86" t="s">
        <v>1200</v>
      </c>
      <c r="C710" s="86" t="s">
        <v>1201</v>
      </c>
      <c r="D710" s="87" t="s">
        <v>1203</v>
      </c>
      <c r="E710" s="88">
        <v>43403</v>
      </c>
      <c r="F710" s="88">
        <v>43434</v>
      </c>
      <c r="G710" s="4">
        <v>164500</v>
      </c>
    </row>
    <row r="711" spans="1:7" ht="15.5" x14ac:dyDescent="0.35">
      <c r="A711" s="85" t="s">
        <v>253</v>
      </c>
      <c r="B711" s="86" t="s">
        <v>134</v>
      </c>
      <c r="C711" s="86" t="s">
        <v>135</v>
      </c>
      <c r="D711" s="87" t="s">
        <v>1204</v>
      </c>
      <c r="E711" s="88">
        <v>43936</v>
      </c>
      <c r="F711" s="88">
        <v>43966</v>
      </c>
      <c r="G711" s="4">
        <v>50468</v>
      </c>
    </row>
    <row r="712" spans="1:7" ht="15.5" x14ac:dyDescent="0.35">
      <c r="A712" s="85" t="s">
        <v>253</v>
      </c>
      <c r="B712" s="86" t="s">
        <v>1205</v>
      </c>
      <c r="C712" s="86" t="s">
        <v>1206</v>
      </c>
      <c r="D712" s="87" t="s">
        <v>1207</v>
      </c>
      <c r="E712" s="88">
        <v>44428</v>
      </c>
      <c r="F712" s="88">
        <v>44458</v>
      </c>
      <c r="G712" s="4">
        <v>2340589</v>
      </c>
    </row>
    <row r="713" spans="1:7" ht="15.5" x14ac:dyDescent="0.35">
      <c r="A713" s="85" t="s">
        <v>253</v>
      </c>
      <c r="B713" s="86" t="s">
        <v>1208</v>
      </c>
      <c r="C713" s="86" t="s">
        <v>1209</v>
      </c>
      <c r="D713" s="87" t="s">
        <v>1210</v>
      </c>
      <c r="E713" s="88">
        <v>44419</v>
      </c>
      <c r="F713" s="88">
        <v>44449</v>
      </c>
      <c r="G713" s="4">
        <v>198000</v>
      </c>
    </row>
    <row r="714" spans="1:7" ht="15.5" x14ac:dyDescent="0.35">
      <c r="A714" s="85" t="s">
        <v>253</v>
      </c>
      <c r="B714" s="86" t="s">
        <v>110</v>
      </c>
      <c r="C714" s="86" t="s">
        <v>111</v>
      </c>
      <c r="D714" s="87" t="s">
        <v>1211</v>
      </c>
      <c r="E714" s="88">
        <v>44411</v>
      </c>
      <c r="F714" s="88">
        <v>44441</v>
      </c>
      <c r="G714" s="4">
        <v>609667</v>
      </c>
    </row>
    <row r="715" spans="1:7" ht="15.5" x14ac:dyDescent="0.35">
      <c r="A715" s="85" t="s">
        <v>253</v>
      </c>
      <c r="B715" s="86" t="s">
        <v>110</v>
      </c>
      <c r="C715" s="86" t="s">
        <v>111</v>
      </c>
      <c r="D715" s="87" t="s">
        <v>1212</v>
      </c>
      <c r="E715" s="88">
        <v>44418</v>
      </c>
      <c r="F715" s="88">
        <v>44448</v>
      </c>
      <c r="G715" s="4">
        <v>1507441</v>
      </c>
    </row>
    <row r="716" spans="1:7" ht="15.5" x14ac:dyDescent="0.35">
      <c r="A716" s="85" t="s">
        <v>253</v>
      </c>
      <c r="B716" s="86" t="s">
        <v>110</v>
      </c>
      <c r="C716" s="86" t="s">
        <v>111</v>
      </c>
      <c r="D716" s="87" t="s">
        <v>1213</v>
      </c>
      <c r="E716" s="88">
        <v>44433</v>
      </c>
      <c r="F716" s="88">
        <v>44463</v>
      </c>
      <c r="G716" s="4">
        <v>1851467</v>
      </c>
    </row>
    <row r="717" spans="1:7" ht="15.5" x14ac:dyDescent="0.35">
      <c r="A717" s="85" t="s">
        <v>253</v>
      </c>
      <c r="B717" s="86" t="s">
        <v>110</v>
      </c>
      <c r="C717" s="86" t="s">
        <v>111</v>
      </c>
      <c r="D717" s="87" t="s">
        <v>1214</v>
      </c>
      <c r="E717" s="88">
        <v>44439</v>
      </c>
      <c r="F717" s="88">
        <v>44469</v>
      </c>
      <c r="G717" s="4">
        <v>404905</v>
      </c>
    </row>
    <row r="718" spans="1:7" ht="15.5" x14ac:dyDescent="0.35">
      <c r="A718" s="85" t="s">
        <v>253</v>
      </c>
      <c r="B718" s="86" t="s">
        <v>110</v>
      </c>
      <c r="C718" s="86" t="s">
        <v>111</v>
      </c>
      <c r="D718" s="87" t="s">
        <v>1215</v>
      </c>
      <c r="E718" s="88">
        <v>44441</v>
      </c>
      <c r="F718" s="88">
        <v>44471</v>
      </c>
      <c r="G718" s="4">
        <v>209189</v>
      </c>
    </row>
    <row r="719" spans="1:7" ht="15.5" x14ac:dyDescent="0.35">
      <c r="A719" s="85" t="s">
        <v>253</v>
      </c>
      <c r="B719" s="86" t="s">
        <v>138</v>
      </c>
      <c r="C719" s="86" t="s">
        <v>139</v>
      </c>
      <c r="D719" s="87" t="s">
        <v>1216</v>
      </c>
      <c r="E719" s="88">
        <v>43298</v>
      </c>
      <c r="F719" s="88">
        <v>43314</v>
      </c>
      <c r="G719" s="4">
        <v>861660.37</v>
      </c>
    </row>
    <row r="720" spans="1:7" ht="15.5" x14ac:dyDescent="0.35">
      <c r="A720" s="85" t="s">
        <v>253</v>
      </c>
      <c r="B720" s="86" t="s">
        <v>138</v>
      </c>
      <c r="C720" s="86" t="s">
        <v>139</v>
      </c>
      <c r="D720" s="87" t="s">
        <v>1217</v>
      </c>
      <c r="E720" s="88">
        <v>43339</v>
      </c>
      <c r="F720" s="88">
        <v>43355</v>
      </c>
      <c r="G720" s="4">
        <v>328700</v>
      </c>
    </row>
    <row r="721" spans="1:7" ht="15.5" x14ac:dyDescent="0.35">
      <c r="A721" s="85" t="s">
        <v>253</v>
      </c>
      <c r="B721" s="86" t="s">
        <v>138</v>
      </c>
      <c r="C721" s="86" t="s">
        <v>139</v>
      </c>
      <c r="D721" s="87" t="s">
        <v>1218</v>
      </c>
      <c r="E721" s="88">
        <v>43397</v>
      </c>
      <c r="F721" s="88">
        <v>43413</v>
      </c>
      <c r="G721" s="4">
        <v>706770</v>
      </c>
    </row>
    <row r="722" spans="1:7" ht="15.5" x14ac:dyDescent="0.35">
      <c r="A722" s="85" t="s">
        <v>253</v>
      </c>
      <c r="B722" s="86" t="s">
        <v>138</v>
      </c>
      <c r="C722" s="86" t="s">
        <v>139</v>
      </c>
      <c r="D722" s="87" t="s">
        <v>1219</v>
      </c>
      <c r="E722" s="88">
        <v>43447</v>
      </c>
      <c r="F722" s="88">
        <v>43462</v>
      </c>
      <c r="G722" s="4">
        <v>555674</v>
      </c>
    </row>
    <row r="723" spans="1:7" ht="15.5" x14ac:dyDescent="0.35">
      <c r="A723" s="85" t="s">
        <v>253</v>
      </c>
      <c r="B723" s="86" t="s">
        <v>138</v>
      </c>
      <c r="C723" s="86" t="s">
        <v>139</v>
      </c>
      <c r="D723" s="87" t="s">
        <v>1220</v>
      </c>
      <c r="E723" s="88">
        <v>43489</v>
      </c>
      <c r="F723" s="88">
        <v>43505</v>
      </c>
      <c r="G723" s="4">
        <v>427937</v>
      </c>
    </row>
    <row r="724" spans="1:7" ht="15.5" x14ac:dyDescent="0.35">
      <c r="A724" s="85" t="s">
        <v>253</v>
      </c>
      <c r="B724" s="86" t="s">
        <v>138</v>
      </c>
      <c r="C724" s="86" t="s">
        <v>139</v>
      </c>
      <c r="D724" s="87" t="s">
        <v>1221</v>
      </c>
      <c r="E724" s="88">
        <v>43546</v>
      </c>
      <c r="F724" s="88">
        <v>43562</v>
      </c>
      <c r="G724" s="4">
        <v>320857</v>
      </c>
    </row>
    <row r="725" spans="1:7" ht="15.5" x14ac:dyDescent="0.35">
      <c r="A725" s="85" t="s">
        <v>253</v>
      </c>
      <c r="B725" s="86" t="s">
        <v>138</v>
      </c>
      <c r="C725" s="86" t="s">
        <v>139</v>
      </c>
      <c r="D725" s="87" t="s">
        <v>1222</v>
      </c>
      <c r="E725" s="88">
        <v>43579</v>
      </c>
      <c r="F725" s="88">
        <v>43594</v>
      </c>
      <c r="G725" s="4">
        <v>241236</v>
      </c>
    </row>
    <row r="726" spans="1:7" ht="15.5" x14ac:dyDescent="0.35">
      <c r="A726" s="85" t="s">
        <v>253</v>
      </c>
      <c r="B726" s="86" t="s">
        <v>138</v>
      </c>
      <c r="C726" s="86" t="s">
        <v>139</v>
      </c>
      <c r="D726" s="87" t="s">
        <v>1223</v>
      </c>
      <c r="E726" s="88">
        <v>43609</v>
      </c>
      <c r="F726" s="88">
        <v>43625</v>
      </c>
      <c r="G726" s="4">
        <v>140311</v>
      </c>
    </row>
    <row r="727" spans="1:7" ht="15.5" x14ac:dyDescent="0.35">
      <c r="A727" s="85" t="s">
        <v>253</v>
      </c>
      <c r="B727" s="86" t="s">
        <v>138</v>
      </c>
      <c r="C727" s="86" t="s">
        <v>139</v>
      </c>
      <c r="D727" s="87" t="s">
        <v>1224</v>
      </c>
      <c r="E727" s="88">
        <v>43641</v>
      </c>
      <c r="F727" s="88">
        <v>43656</v>
      </c>
      <c r="G727" s="4">
        <v>151708</v>
      </c>
    </row>
    <row r="728" spans="1:7" ht="15.5" x14ac:dyDescent="0.35">
      <c r="A728" s="85" t="s">
        <v>253</v>
      </c>
      <c r="B728" s="86" t="s">
        <v>138</v>
      </c>
      <c r="C728" s="86" t="s">
        <v>139</v>
      </c>
      <c r="D728" s="87" t="s">
        <v>1225</v>
      </c>
      <c r="E728" s="88">
        <v>43671</v>
      </c>
      <c r="F728" s="88">
        <v>43687</v>
      </c>
      <c r="G728" s="4">
        <v>197139</v>
      </c>
    </row>
    <row r="729" spans="1:7" ht="15.5" x14ac:dyDescent="0.35">
      <c r="A729" s="85" t="s">
        <v>253</v>
      </c>
      <c r="B729" s="86" t="s">
        <v>138</v>
      </c>
      <c r="C729" s="86" t="s">
        <v>139</v>
      </c>
      <c r="D729" s="87" t="s">
        <v>1226</v>
      </c>
      <c r="E729" s="88">
        <v>43703</v>
      </c>
      <c r="F729" s="88">
        <v>43719</v>
      </c>
      <c r="G729" s="4">
        <v>112955</v>
      </c>
    </row>
    <row r="730" spans="1:7" ht="15.5" x14ac:dyDescent="0.35">
      <c r="A730" s="85" t="s">
        <v>253</v>
      </c>
      <c r="B730" s="86" t="s">
        <v>138</v>
      </c>
      <c r="C730" s="86" t="s">
        <v>139</v>
      </c>
      <c r="D730" s="87" t="s">
        <v>1227</v>
      </c>
      <c r="E730" s="88">
        <v>43733</v>
      </c>
      <c r="F730" s="88">
        <v>43748</v>
      </c>
      <c r="G730" s="4">
        <v>325874</v>
      </c>
    </row>
    <row r="731" spans="1:7" ht="15.5" x14ac:dyDescent="0.35">
      <c r="A731" s="85" t="s">
        <v>253</v>
      </c>
      <c r="B731" s="86" t="s">
        <v>138</v>
      </c>
      <c r="C731" s="86" t="s">
        <v>139</v>
      </c>
      <c r="D731" s="87" t="s">
        <v>1228</v>
      </c>
      <c r="E731" s="88">
        <v>43761</v>
      </c>
      <c r="F731" s="88">
        <v>43777</v>
      </c>
      <c r="G731" s="4">
        <v>448168</v>
      </c>
    </row>
    <row r="732" spans="1:7" ht="15.5" x14ac:dyDescent="0.35">
      <c r="A732" s="85" t="s">
        <v>253</v>
      </c>
      <c r="B732" s="86" t="s">
        <v>138</v>
      </c>
      <c r="C732" s="86" t="s">
        <v>139</v>
      </c>
      <c r="D732" s="87" t="s">
        <v>1229</v>
      </c>
      <c r="E732" s="88">
        <v>43795</v>
      </c>
      <c r="F732" s="88">
        <v>43810</v>
      </c>
      <c r="G732" s="4">
        <v>173092</v>
      </c>
    </row>
    <row r="733" spans="1:7" ht="15.5" x14ac:dyDescent="0.35">
      <c r="A733" s="85" t="s">
        <v>253</v>
      </c>
      <c r="B733" s="86" t="s">
        <v>138</v>
      </c>
      <c r="C733" s="86" t="s">
        <v>139</v>
      </c>
      <c r="D733" s="87" t="s">
        <v>1230</v>
      </c>
      <c r="E733" s="88">
        <v>43822</v>
      </c>
      <c r="F733" s="88">
        <v>43838</v>
      </c>
      <c r="G733" s="4">
        <v>233378</v>
      </c>
    </row>
    <row r="734" spans="1:7" ht="15.5" x14ac:dyDescent="0.35">
      <c r="A734" s="85" t="s">
        <v>253</v>
      </c>
      <c r="B734" s="86" t="s">
        <v>138</v>
      </c>
      <c r="C734" s="86" t="s">
        <v>139</v>
      </c>
      <c r="D734" s="87" t="s">
        <v>1231</v>
      </c>
      <c r="E734" s="88">
        <v>43945</v>
      </c>
      <c r="F734" s="88">
        <v>43960</v>
      </c>
      <c r="G734" s="4">
        <v>179179</v>
      </c>
    </row>
    <row r="735" spans="1:7" ht="15.5" x14ac:dyDescent="0.35">
      <c r="A735" s="85" t="s">
        <v>253</v>
      </c>
      <c r="B735" s="86" t="s">
        <v>138</v>
      </c>
      <c r="C735" s="86" t="s">
        <v>139</v>
      </c>
      <c r="D735" s="87" t="s">
        <v>1232</v>
      </c>
      <c r="E735" s="88">
        <v>44007</v>
      </c>
      <c r="F735" s="88">
        <v>44022</v>
      </c>
      <c r="G735" s="4">
        <v>44889</v>
      </c>
    </row>
    <row r="736" spans="1:7" ht="15.5" x14ac:dyDescent="0.35">
      <c r="A736" s="85" t="s">
        <v>253</v>
      </c>
      <c r="B736" s="86" t="s">
        <v>138</v>
      </c>
      <c r="C736" s="86" t="s">
        <v>139</v>
      </c>
      <c r="D736" s="87" t="s">
        <v>1233</v>
      </c>
      <c r="E736" s="88">
        <v>44036</v>
      </c>
      <c r="F736" s="88">
        <v>44052</v>
      </c>
      <c r="G736" s="4">
        <v>4752</v>
      </c>
    </row>
    <row r="737" spans="1:7" ht="15.5" x14ac:dyDescent="0.35">
      <c r="A737" s="85" t="s">
        <v>253</v>
      </c>
      <c r="B737" s="86" t="s">
        <v>138</v>
      </c>
      <c r="C737" s="86" t="s">
        <v>139</v>
      </c>
      <c r="D737" s="87" t="s">
        <v>1234</v>
      </c>
      <c r="E737" s="88">
        <v>44068</v>
      </c>
      <c r="F737" s="88">
        <v>44084</v>
      </c>
      <c r="G737" s="4">
        <v>18880</v>
      </c>
    </row>
    <row r="738" spans="1:7" ht="15.5" x14ac:dyDescent="0.35">
      <c r="A738" s="85" t="s">
        <v>253</v>
      </c>
      <c r="B738" s="86" t="s">
        <v>138</v>
      </c>
      <c r="C738" s="86" t="s">
        <v>139</v>
      </c>
      <c r="D738" s="87" t="s">
        <v>1235</v>
      </c>
      <c r="E738" s="88">
        <v>44099</v>
      </c>
      <c r="F738" s="88">
        <v>44114</v>
      </c>
      <c r="G738" s="4">
        <v>44592</v>
      </c>
    </row>
    <row r="739" spans="1:7" ht="15.5" x14ac:dyDescent="0.35">
      <c r="A739" s="85" t="s">
        <v>253</v>
      </c>
      <c r="B739" s="86" t="s">
        <v>138</v>
      </c>
      <c r="C739" s="86" t="s">
        <v>139</v>
      </c>
      <c r="D739" s="87" t="s">
        <v>1236</v>
      </c>
      <c r="E739" s="88">
        <v>44127</v>
      </c>
      <c r="F739" s="88">
        <v>44143</v>
      </c>
      <c r="G739" s="4">
        <v>24752</v>
      </c>
    </row>
    <row r="740" spans="1:7" ht="15.5" x14ac:dyDescent="0.35">
      <c r="A740" s="85" t="s">
        <v>253</v>
      </c>
      <c r="B740" s="86" t="s">
        <v>138</v>
      </c>
      <c r="C740" s="86" t="s">
        <v>139</v>
      </c>
      <c r="D740" s="87" t="s">
        <v>1237</v>
      </c>
      <c r="E740" s="88">
        <v>44161</v>
      </c>
      <c r="F740" s="88">
        <v>44176</v>
      </c>
      <c r="G740" s="4">
        <v>107033</v>
      </c>
    </row>
    <row r="741" spans="1:7" ht="15.5" x14ac:dyDescent="0.35">
      <c r="A741" s="85" t="s">
        <v>253</v>
      </c>
      <c r="B741" s="86" t="s">
        <v>138</v>
      </c>
      <c r="C741" s="86" t="s">
        <v>139</v>
      </c>
      <c r="D741" s="87" t="s">
        <v>1238</v>
      </c>
      <c r="E741" s="88">
        <v>44193</v>
      </c>
      <c r="F741" s="88">
        <v>44208</v>
      </c>
      <c r="G741" s="4">
        <v>25504</v>
      </c>
    </row>
    <row r="742" spans="1:7" ht="15.5" x14ac:dyDescent="0.35">
      <c r="A742" s="85" t="s">
        <v>253</v>
      </c>
      <c r="B742" s="86" t="s">
        <v>138</v>
      </c>
      <c r="C742" s="86" t="s">
        <v>139</v>
      </c>
      <c r="D742" s="87" t="s">
        <v>1239</v>
      </c>
      <c r="E742" s="88">
        <v>44280</v>
      </c>
      <c r="F742" s="88">
        <v>44295</v>
      </c>
      <c r="G742" s="4">
        <v>57888</v>
      </c>
    </row>
    <row r="743" spans="1:7" ht="15.5" x14ac:dyDescent="0.35">
      <c r="A743" s="85" t="s">
        <v>253</v>
      </c>
      <c r="B743" s="86" t="s">
        <v>138</v>
      </c>
      <c r="C743" s="86" t="s">
        <v>139</v>
      </c>
      <c r="D743" s="87" t="s">
        <v>1240</v>
      </c>
      <c r="E743" s="88">
        <v>44309</v>
      </c>
      <c r="F743" s="88">
        <v>44324</v>
      </c>
      <c r="G743" s="4">
        <v>72284</v>
      </c>
    </row>
    <row r="744" spans="1:7" ht="15.5" x14ac:dyDescent="0.35">
      <c r="A744" s="85" t="s">
        <v>253</v>
      </c>
      <c r="B744" s="86" t="s">
        <v>138</v>
      </c>
      <c r="C744" s="86" t="s">
        <v>139</v>
      </c>
      <c r="D744" s="87" t="s">
        <v>1241</v>
      </c>
      <c r="E744" s="88">
        <v>44340</v>
      </c>
      <c r="F744" s="88">
        <v>44355</v>
      </c>
      <c r="G744" s="4">
        <v>30068</v>
      </c>
    </row>
    <row r="745" spans="1:7" ht="15.5" x14ac:dyDescent="0.35">
      <c r="A745" s="85" t="s">
        <v>253</v>
      </c>
      <c r="B745" s="86" t="s">
        <v>138</v>
      </c>
      <c r="C745" s="86" t="s">
        <v>139</v>
      </c>
      <c r="D745" s="87" t="s">
        <v>1242</v>
      </c>
      <c r="E745" s="88">
        <v>44372</v>
      </c>
      <c r="F745" s="88">
        <v>44387</v>
      </c>
      <c r="G745" s="4">
        <v>20000</v>
      </c>
    </row>
    <row r="746" spans="1:7" ht="15.5" x14ac:dyDescent="0.35">
      <c r="A746" s="85" t="s">
        <v>253</v>
      </c>
      <c r="B746" s="86" t="s">
        <v>138</v>
      </c>
      <c r="C746" s="86" t="s">
        <v>139</v>
      </c>
      <c r="D746" s="87" t="s">
        <v>1243</v>
      </c>
      <c r="E746" s="88">
        <v>44433</v>
      </c>
      <c r="F746" s="88">
        <v>44463</v>
      </c>
      <c r="G746" s="4">
        <v>61637</v>
      </c>
    </row>
    <row r="747" spans="1:7" ht="15.5" x14ac:dyDescent="0.35">
      <c r="A747" s="85" t="s">
        <v>253</v>
      </c>
      <c r="B747" s="86" t="s">
        <v>1244</v>
      </c>
      <c r="C747" s="86" t="s">
        <v>1245</v>
      </c>
      <c r="D747" s="87" t="s">
        <v>1246</v>
      </c>
      <c r="E747" s="88">
        <v>44250</v>
      </c>
      <c r="F747" s="88">
        <v>44280</v>
      </c>
      <c r="G747" s="4">
        <v>887621</v>
      </c>
    </row>
    <row r="748" spans="1:7" ht="15.5" x14ac:dyDescent="0.35">
      <c r="A748" s="85" t="s">
        <v>253</v>
      </c>
      <c r="B748" s="86" t="s">
        <v>162</v>
      </c>
      <c r="C748" s="86" t="s">
        <v>163</v>
      </c>
      <c r="D748" s="87" t="s">
        <v>1247</v>
      </c>
      <c r="E748" s="88">
        <v>43795</v>
      </c>
      <c r="F748" s="88">
        <v>43825</v>
      </c>
      <c r="G748" s="4">
        <v>405402</v>
      </c>
    </row>
    <row r="749" spans="1:7" ht="15.5" x14ac:dyDescent="0.35">
      <c r="A749" s="85" t="s">
        <v>253</v>
      </c>
      <c r="B749" s="86" t="s">
        <v>162</v>
      </c>
      <c r="C749" s="86" t="s">
        <v>163</v>
      </c>
      <c r="D749" s="87" t="s">
        <v>1248</v>
      </c>
      <c r="E749" s="88">
        <v>43888</v>
      </c>
      <c r="F749" s="88">
        <v>43917</v>
      </c>
      <c r="G749" s="4">
        <v>343655</v>
      </c>
    </row>
    <row r="750" spans="1:7" ht="15.5" x14ac:dyDescent="0.35">
      <c r="A750" s="85" t="s">
        <v>253</v>
      </c>
      <c r="B750" s="86" t="s">
        <v>162</v>
      </c>
      <c r="C750" s="86" t="s">
        <v>163</v>
      </c>
      <c r="D750" s="87" t="s">
        <v>1249</v>
      </c>
      <c r="E750" s="88">
        <v>44119</v>
      </c>
      <c r="F750" s="88">
        <v>44150</v>
      </c>
      <c r="G750" s="4">
        <v>275535</v>
      </c>
    </row>
    <row r="751" spans="1:7" ht="15.5" x14ac:dyDescent="0.35">
      <c r="A751" s="85" t="s">
        <v>253</v>
      </c>
      <c r="B751" s="86" t="s">
        <v>200</v>
      </c>
      <c r="C751" s="86" t="s">
        <v>201</v>
      </c>
      <c r="D751" s="87" t="s">
        <v>1250</v>
      </c>
      <c r="E751" s="88">
        <v>44195</v>
      </c>
      <c r="F751" s="88">
        <v>44225</v>
      </c>
      <c r="G751" s="4">
        <v>3355752</v>
      </c>
    </row>
    <row r="752" spans="1:7" ht="15.5" x14ac:dyDescent="0.35">
      <c r="A752" s="85" t="s">
        <v>253</v>
      </c>
      <c r="B752" s="86" t="s">
        <v>1251</v>
      </c>
      <c r="C752" s="86" t="s">
        <v>1252</v>
      </c>
      <c r="D752" s="87" t="s">
        <v>1253</v>
      </c>
      <c r="E752" s="88">
        <v>43871</v>
      </c>
      <c r="F752" s="88">
        <v>43900</v>
      </c>
      <c r="G752" s="4">
        <v>134752</v>
      </c>
    </row>
    <row r="753" spans="1:7" ht="15.5" x14ac:dyDescent="0.35">
      <c r="A753" s="85" t="s">
        <v>253</v>
      </c>
      <c r="B753" s="86" t="s">
        <v>1254</v>
      </c>
      <c r="C753" s="86" t="s">
        <v>1255</v>
      </c>
      <c r="D753" s="87" t="s">
        <v>1256</v>
      </c>
      <c r="E753" s="88">
        <v>44433</v>
      </c>
      <c r="F753" s="88">
        <v>44463</v>
      </c>
      <c r="G753" s="4">
        <v>116389</v>
      </c>
    </row>
    <row r="754" spans="1:7" ht="15.5" x14ac:dyDescent="0.35">
      <c r="A754" s="85" t="s">
        <v>253</v>
      </c>
      <c r="B754" s="86" t="s">
        <v>1257</v>
      </c>
      <c r="C754" s="86" t="s">
        <v>1258</v>
      </c>
      <c r="D754" s="87" t="s">
        <v>1259</v>
      </c>
      <c r="E754" s="88">
        <v>44368</v>
      </c>
      <c r="F754" s="88">
        <v>44398</v>
      </c>
      <c r="G754" s="4">
        <v>481596</v>
      </c>
    </row>
    <row r="755" spans="1:7" ht="15.5" x14ac:dyDescent="0.35">
      <c r="A755" s="85" t="s">
        <v>253</v>
      </c>
      <c r="B755" s="86" t="s">
        <v>1257</v>
      </c>
      <c r="C755" s="86" t="s">
        <v>1258</v>
      </c>
      <c r="D755" s="87" t="s">
        <v>1260</v>
      </c>
      <c r="E755" s="88">
        <v>44398</v>
      </c>
      <c r="F755" s="88">
        <v>44428</v>
      </c>
      <c r="G755" s="4">
        <v>654848</v>
      </c>
    </row>
    <row r="756" spans="1:7" ht="15.5" x14ac:dyDescent="0.35">
      <c r="A756" s="85" t="s">
        <v>253</v>
      </c>
      <c r="B756" s="86" t="s">
        <v>1257</v>
      </c>
      <c r="C756" s="86" t="s">
        <v>1258</v>
      </c>
      <c r="D756" s="87" t="s">
        <v>1261</v>
      </c>
      <c r="E756" s="88">
        <v>44428</v>
      </c>
      <c r="F756" s="88">
        <v>44458</v>
      </c>
      <c r="G756" s="4">
        <v>1190158</v>
      </c>
    </row>
    <row r="757" spans="1:7" ht="15.5" x14ac:dyDescent="0.35">
      <c r="A757" s="85" t="s">
        <v>253</v>
      </c>
      <c r="B757" s="86" t="s">
        <v>1262</v>
      </c>
      <c r="C757" s="86" t="s">
        <v>1263</v>
      </c>
      <c r="D757" s="87" t="s">
        <v>1264</v>
      </c>
      <c r="E757" s="88">
        <v>44426</v>
      </c>
      <c r="F757" s="88">
        <v>44456</v>
      </c>
      <c r="G757" s="4">
        <v>2940839</v>
      </c>
    </row>
    <row r="758" spans="1:7" ht="15.5" x14ac:dyDescent="0.35">
      <c r="A758" s="85" t="s">
        <v>253</v>
      </c>
      <c r="B758" s="86" t="s">
        <v>1262</v>
      </c>
      <c r="C758" s="86" t="s">
        <v>1263</v>
      </c>
      <c r="D758" s="87" t="s">
        <v>1265</v>
      </c>
      <c r="E758" s="88">
        <v>44433</v>
      </c>
      <c r="F758" s="88">
        <v>44463</v>
      </c>
      <c r="G758" s="4">
        <v>746975</v>
      </c>
    </row>
    <row r="759" spans="1:7" ht="15.5" x14ac:dyDescent="0.35">
      <c r="A759" s="85" t="s">
        <v>253</v>
      </c>
      <c r="B759" s="86" t="s">
        <v>1266</v>
      </c>
      <c r="C759" s="86" t="s">
        <v>1267</v>
      </c>
      <c r="D759" s="87" t="s">
        <v>1268</v>
      </c>
      <c r="E759" s="88">
        <v>43546</v>
      </c>
      <c r="F759" s="88">
        <v>43577</v>
      </c>
      <c r="G759" s="4">
        <v>1128778</v>
      </c>
    </row>
    <row r="760" spans="1:7" ht="15.5" x14ac:dyDescent="0.35">
      <c r="A760" s="85" t="s">
        <v>253</v>
      </c>
      <c r="B760" s="86" t="s">
        <v>1266</v>
      </c>
      <c r="C760" s="86" t="s">
        <v>1267</v>
      </c>
      <c r="D760" s="87" t="s">
        <v>1269</v>
      </c>
      <c r="E760" s="88">
        <v>44428</v>
      </c>
      <c r="F760" s="88">
        <v>44443</v>
      </c>
      <c r="G760" s="4">
        <v>1204326</v>
      </c>
    </row>
    <row r="761" spans="1:7" ht="15.5" x14ac:dyDescent="0.35">
      <c r="A761" s="85" t="s">
        <v>253</v>
      </c>
      <c r="B761" s="86" t="s">
        <v>1266</v>
      </c>
      <c r="C761" s="86" t="s">
        <v>1267</v>
      </c>
      <c r="D761" s="87" t="s">
        <v>1270</v>
      </c>
      <c r="E761" s="88">
        <v>44428</v>
      </c>
      <c r="F761" s="88">
        <v>44443</v>
      </c>
      <c r="G761" s="4">
        <v>1423883</v>
      </c>
    </row>
    <row r="762" spans="1:7" ht="15.5" x14ac:dyDescent="0.35">
      <c r="A762" s="85" t="s">
        <v>253</v>
      </c>
      <c r="B762" s="86" t="s">
        <v>1266</v>
      </c>
      <c r="C762" s="86" t="s">
        <v>1267</v>
      </c>
      <c r="D762" s="87" t="s">
        <v>1271</v>
      </c>
      <c r="E762" s="88">
        <v>44433</v>
      </c>
      <c r="F762" s="88">
        <v>44448</v>
      </c>
      <c r="G762" s="4">
        <v>104801</v>
      </c>
    </row>
    <row r="763" spans="1:7" ht="15.5" x14ac:dyDescent="0.35">
      <c r="A763" s="85" t="s">
        <v>253</v>
      </c>
      <c r="B763" s="86" t="s">
        <v>1266</v>
      </c>
      <c r="C763" s="86" t="s">
        <v>1267</v>
      </c>
      <c r="D763" s="87" t="s">
        <v>1272</v>
      </c>
      <c r="E763" s="88">
        <v>44433</v>
      </c>
      <c r="F763" s="88">
        <v>44448</v>
      </c>
      <c r="G763" s="4">
        <v>394188</v>
      </c>
    </row>
    <row r="764" spans="1:7" ht="15.5" x14ac:dyDescent="0.35">
      <c r="A764" s="85" t="s">
        <v>253</v>
      </c>
      <c r="B764" s="86" t="s">
        <v>182</v>
      </c>
      <c r="C764" s="86" t="s">
        <v>183</v>
      </c>
      <c r="D764" s="87" t="s">
        <v>1273</v>
      </c>
      <c r="E764" s="88">
        <v>43412</v>
      </c>
      <c r="F764" s="88">
        <v>43442</v>
      </c>
      <c r="G764" s="4">
        <v>1939590</v>
      </c>
    </row>
    <row r="765" spans="1:7" ht="15.5" x14ac:dyDescent="0.35">
      <c r="A765" s="85" t="s">
        <v>253</v>
      </c>
      <c r="B765" s="86" t="s">
        <v>182</v>
      </c>
      <c r="C765" s="86" t="s">
        <v>183</v>
      </c>
      <c r="D765" s="87" t="s">
        <v>1274</v>
      </c>
      <c r="E765" s="88">
        <v>43412</v>
      </c>
      <c r="F765" s="88">
        <v>43442</v>
      </c>
      <c r="G765" s="4">
        <v>3555685</v>
      </c>
    </row>
    <row r="766" spans="1:7" ht="15.5" x14ac:dyDescent="0.35">
      <c r="A766" s="85" t="s">
        <v>253</v>
      </c>
      <c r="B766" s="86" t="s">
        <v>182</v>
      </c>
      <c r="C766" s="86" t="s">
        <v>183</v>
      </c>
      <c r="D766" s="87" t="s">
        <v>1275</v>
      </c>
      <c r="E766" s="88">
        <v>43434</v>
      </c>
      <c r="F766" s="88">
        <v>43464</v>
      </c>
      <c r="G766" s="4">
        <v>2821500</v>
      </c>
    </row>
    <row r="767" spans="1:7" ht="15.5" x14ac:dyDescent="0.35">
      <c r="A767" s="85" t="s">
        <v>253</v>
      </c>
      <c r="B767" s="86" t="s">
        <v>182</v>
      </c>
      <c r="C767" s="86" t="s">
        <v>183</v>
      </c>
      <c r="D767" s="87" t="s">
        <v>1276</v>
      </c>
      <c r="E767" s="88">
        <v>43566</v>
      </c>
      <c r="F767" s="88">
        <v>43596</v>
      </c>
      <c r="G767" s="4">
        <v>41681646</v>
      </c>
    </row>
    <row r="768" spans="1:7" ht="15.5" x14ac:dyDescent="0.35">
      <c r="A768" s="85" t="s">
        <v>253</v>
      </c>
      <c r="B768" s="86" t="s">
        <v>182</v>
      </c>
      <c r="C768" s="86" t="s">
        <v>183</v>
      </c>
      <c r="D768" s="87" t="s">
        <v>1277</v>
      </c>
      <c r="E768" s="88">
        <v>43566</v>
      </c>
      <c r="F768" s="88">
        <v>43596</v>
      </c>
      <c r="G768" s="4">
        <v>52210000</v>
      </c>
    </row>
    <row r="769" spans="1:7" ht="15.5" x14ac:dyDescent="0.35">
      <c r="A769" s="85" t="s">
        <v>253</v>
      </c>
      <c r="B769" s="86" t="s">
        <v>182</v>
      </c>
      <c r="C769" s="86" t="s">
        <v>183</v>
      </c>
      <c r="D769" s="87" t="s">
        <v>1278</v>
      </c>
      <c r="E769" s="88">
        <v>43706</v>
      </c>
      <c r="F769" s="88">
        <v>43737</v>
      </c>
      <c r="G769" s="4">
        <v>47864092</v>
      </c>
    </row>
    <row r="770" spans="1:7" ht="15.5" x14ac:dyDescent="0.35">
      <c r="A770" s="85" t="s">
        <v>253</v>
      </c>
      <c r="B770" s="86" t="s">
        <v>182</v>
      </c>
      <c r="C770" s="86" t="s">
        <v>183</v>
      </c>
      <c r="D770" s="87" t="s">
        <v>1279</v>
      </c>
      <c r="E770" s="88">
        <v>43830</v>
      </c>
      <c r="F770" s="88">
        <v>43862</v>
      </c>
      <c r="G770" s="4">
        <v>2435074.2000000002</v>
      </c>
    </row>
    <row r="771" spans="1:7" ht="15.5" x14ac:dyDescent="0.35">
      <c r="A771" s="85" t="s">
        <v>253</v>
      </c>
      <c r="B771" s="86" t="s">
        <v>182</v>
      </c>
      <c r="C771" s="86" t="s">
        <v>183</v>
      </c>
      <c r="D771" s="87" t="s">
        <v>1280</v>
      </c>
      <c r="E771" s="88">
        <v>44006</v>
      </c>
      <c r="F771" s="88">
        <v>44036</v>
      </c>
      <c r="G771" s="4">
        <v>333700</v>
      </c>
    </row>
    <row r="772" spans="1:7" ht="15.5" x14ac:dyDescent="0.35">
      <c r="A772" s="85" t="s">
        <v>253</v>
      </c>
      <c r="B772" s="86" t="s">
        <v>182</v>
      </c>
      <c r="C772" s="86" t="s">
        <v>183</v>
      </c>
      <c r="D772" s="87" t="s">
        <v>1281</v>
      </c>
      <c r="E772" s="88">
        <v>44113</v>
      </c>
      <c r="F772" s="88">
        <v>44144</v>
      </c>
      <c r="G772" s="4">
        <v>1504800</v>
      </c>
    </row>
    <row r="773" spans="1:7" ht="15.5" x14ac:dyDescent="0.35">
      <c r="A773" s="85" t="s">
        <v>253</v>
      </c>
      <c r="B773" s="86" t="s">
        <v>182</v>
      </c>
      <c r="C773" s="86" t="s">
        <v>183</v>
      </c>
      <c r="D773" s="87" t="s">
        <v>1282</v>
      </c>
      <c r="E773" s="88">
        <v>44113</v>
      </c>
      <c r="F773" s="88">
        <v>44144</v>
      </c>
      <c r="G773" s="4">
        <v>1881000</v>
      </c>
    </row>
    <row r="774" spans="1:7" ht="15.5" x14ac:dyDescent="0.35">
      <c r="A774" s="85" t="s">
        <v>253</v>
      </c>
      <c r="B774" s="86" t="s">
        <v>182</v>
      </c>
      <c r="C774" s="86" t="s">
        <v>183</v>
      </c>
      <c r="D774" s="87" t="s">
        <v>1283</v>
      </c>
      <c r="E774" s="88">
        <v>44119</v>
      </c>
      <c r="F774" s="88">
        <v>44150</v>
      </c>
      <c r="G774" s="4">
        <v>35049907</v>
      </c>
    </row>
    <row r="775" spans="1:7" ht="15.5" x14ac:dyDescent="0.35">
      <c r="A775" s="85" t="s">
        <v>253</v>
      </c>
      <c r="B775" s="86" t="s">
        <v>182</v>
      </c>
      <c r="C775" s="86" t="s">
        <v>183</v>
      </c>
      <c r="D775" s="87" t="s">
        <v>1284</v>
      </c>
      <c r="E775" s="88">
        <v>44130</v>
      </c>
      <c r="F775" s="88">
        <v>44161</v>
      </c>
      <c r="G775" s="4">
        <v>16542900</v>
      </c>
    </row>
    <row r="776" spans="1:7" ht="15.5" x14ac:dyDescent="0.35">
      <c r="A776" s="85" t="s">
        <v>253</v>
      </c>
      <c r="B776" s="86" t="s">
        <v>182</v>
      </c>
      <c r="C776" s="86" t="s">
        <v>183</v>
      </c>
      <c r="D776" s="87" t="s">
        <v>1285</v>
      </c>
      <c r="E776" s="88">
        <v>44146</v>
      </c>
      <c r="F776" s="88">
        <v>44176</v>
      </c>
      <c r="G776" s="4">
        <v>47811450</v>
      </c>
    </row>
    <row r="777" spans="1:7" ht="15.5" x14ac:dyDescent="0.35">
      <c r="A777" s="85" t="s">
        <v>253</v>
      </c>
      <c r="B777" s="86" t="s">
        <v>182</v>
      </c>
      <c r="C777" s="86" t="s">
        <v>183</v>
      </c>
      <c r="D777" s="87" t="s">
        <v>1286</v>
      </c>
      <c r="E777" s="88">
        <v>44148</v>
      </c>
      <c r="F777" s="88">
        <v>44178</v>
      </c>
      <c r="G777" s="4">
        <v>1504800</v>
      </c>
    </row>
    <row r="778" spans="1:7" ht="15.5" x14ac:dyDescent="0.35">
      <c r="A778" s="85" t="s">
        <v>253</v>
      </c>
      <c r="B778" s="86" t="s">
        <v>182</v>
      </c>
      <c r="C778" s="86" t="s">
        <v>183</v>
      </c>
      <c r="D778" s="87" t="s">
        <v>1287</v>
      </c>
      <c r="E778" s="88">
        <v>44372</v>
      </c>
      <c r="F778" s="88">
        <v>44402</v>
      </c>
      <c r="G778" s="4">
        <v>940500</v>
      </c>
    </row>
    <row r="779" spans="1:7" ht="15.5" x14ac:dyDescent="0.35">
      <c r="A779" s="85" t="s">
        <v>253</v>
      </c>
      <c r="B779" s="86" t="s">
        <v>182</v>
      </c>
      <c r="C779" s="86" t="s">
        <v>183</v>
      </c>
      <c r="D779" s="87" t="s">
        <v>1288</v>
      </c>
      <c r="E779" s="88">
        <v>44406</v>
      </c>
      <c r="F779" s="88">
        <v>44436</v>
      </c>
      <c r="G779" s="4">
        <v>1504800</v>
      </c>
    </row>
    <row r="780" spans="1:7" ht="15.5" x14ac:dyDescent="0.35">
      <c r="A780" s="85" t="s">
        <v>253</v>
      </c>
      <c r="B780" s="86" t="s">
        <v>182</v>
      </c>
      <c r="C780" s="86" t="s">
        <v>183</v>
      </c>
      <c r="D780" s="87" t="s">
        <v>1289</v>
      </c>
      <c r="E780" s="88">
        <v>44406</v>
      </c>
      <c r="F780" s="88">
        <v>44436</v>
      </c>
      <c r="G780" s="4">
        <v>752400</v>
      </c>
    </row>
    <row r="781" spans="1:7" ht="15.5" x14ac:dyDescent="0.35">
      <c r="A781" s="85" t="s">
        <v>253</v>
      </c>
      <c r="B781" s="86" t="s">
        <v>182</v>
      </c>
      <c r="C781" s="86" t="s">
        <v>183</v>
      </c>
      <c r="D781" s="87" t="s">
        <v>1290</v>
      </c>
      <c r="E781" s="88">
        <v>44418</v>
      </c>
      <c r="F781" s="88">
        <v>44448</v>
      </c>
      <c r="G781" s="4">
        <v>489288</v>
      </c>
    </row>
    <row r="782" spans="1:7" ht="15.5" x14ac:dyDescent="0.35">
      <c r="A782" s="85" t="s">
        <v>253</v>
      </c>
      <c r="B782" s="86" t="s">
        <v>182</v>
      </c>
      <c r="C782" s="86" t="s">
        <v>183</v>
      </c>
      <c r="D782" s="87" t="s">
        <v>1291</v>
      </c>
      <c r="E782" s="88">
        <v>44418</v>
      </c>
      <c r="F782" s="88">
        <v>44448</v>
      </c>
      <c r="G782" s="4">
        <v>72389141</v>
      </c>
    </row>
    <row r="783" spans="1:7" ht="15.5" x14ac:dyDescent="0.35">
      <c r="A783" s="85" t="s">
        <v>253</v>
      </c>
      <c r="B783" s="86" t="s">
        <v>182</v>
      </c>
      <c r="C783" s="86" t="s">
        <v>183</v>
      </c>
      <c r="D783" s="87" t="s">
        <v>1292</v>
      </c>
      <c r="E783" s="88">
        <v>44425</v>
      </c>
      <c r="F783" s="88">
        <v>44455</v>
      </c>
      <c r="G783" s="4">
        <v>188100</v>
      </c>
    </row>
    <row r="784" spans="1:7" ht="15.5" x14ac:dyDescent="0.35">
      <c r="A784" s="85" t="s">
        <v>253</v>
      </c>
      <c r="B784" s="86" t="s">
        <v>112</v>
      </c>
      <c r="C784" s="86" t="s">
        <v>113</v>
      </c>
      <c r="D784" s="87" t="s">
        <v>1293</v>
      </c>
      <c r="E784" s="88">
        <v>44396</v>
      </c>
      <c r="F784" s="88">
        <v>44426</v>
      </c>
      <c r="G784" s="4">
        <v>1703611</v>
      </c>
    </row>
    <row r="785" spans="1:7" ht="15.5" x14ac:dyDescent="0.35">
      <c r="A785" s="85" t="s">
        <v>253</v>
      </c>
      <c r="B785" s="86" t="s">
        <v>112</v>
      </c>
      <c r="C785" s="86" t="s">
        <v>113</v>
      </c>
      <c r="D785" s="87" t="s">
        <v>1294</v>
      </c>
      <c r="E785" s="88">
        <v>44400</v>
      </c>
      <c r="F785" s="88">
        <v>44430</v>
      </c>
      <c r="G785" s="4">
        <v>610999</v>
      </c>
    </row>
    <row r="786" spans="1:7" ht="15.5" x14ac:dyDescent="0.35">
      <c r="A786" s="85" t="s">
        <v>253</v>
      </c>
      <c r="B786" s="86" t="s">
        <v>112</v>
      </c>
      <c r="C786" s="86" t="s">
        <v>113</v>
      </c>
      <c r="D786" s="87" t="s">
        <v>1295</v>
      </c>
      <c r="E786" s="88">
        <v>44400</v>
      </c>
      <c r="F786" s="88">
        <v>44430</v>
      </c>
      <c r="G786" s="4">
        <v>2615080</v>
      </c>
    </row>
    <row r="787" spans="1:7" ht="15.5" x14ac:dyDescent="0.35">
      <c r="A787" s="85" t="s">
        <v>253</v>
      </c>
      <c r="B787" s="86" t="s">
        <v>112</v>
      </c>
      <c r="C787" s="86" t="s">
        <v>113</v>
      </c>
      <c r="D787" s="87" t="s">
        <v>1296</v>
      </c>
      <c r="E787" s="88">
        <v>44412</v>
      </c>
      <c r="F787" s="88">
        <v>44442</v>
      </c>
      <c r="G787" s="4">
        <v>1806553</v>
      </c>
    </row>
    <row r="788" spans="1:7" ht="15.5" x14ac:dyDescent="0.35">
      <c r="A788" s="85" t="s">
        <v>253</v>
      </c>
      <c r="B788" s="86" t="s">
        <v>112</v>
      </c>
      <c r="C788" s="86" t="s">
        <v>113</v>
      </c>
      <c r="D788" s="87" t="s">
        <v>1297</v>
      </c>
      <c r="E788" s="88">
        <v>44412</v>
      </c>
      <c r="F788" s="88">
        <v>44442</v>
      </c>
      <c r="G788" s="4">
        <v>181061</v>
      </c>
    </row>
    <row r="789" spans="1:7" ht="15.5" x14ac:dyDescent="0.35">
      <c r="A789" s="85" t="s">
        <v>253</v>
      </c>
      <c r="B789" s="86" t="s">
        <v>112</v>
      </c>
      <c r="C789" s="86" t="s">
        <v>113</v>
      </c>
      <c r="D789" s="87" t="s">
        <v>1298</v>
      </c>
      <c r="E789" s="88">
        <v>44427</v>
      </c>
      <c r="F789" s="88">
        <v>44457</v>
      </c>
      <c r="G789" s="4">
        <v>1618742</v>
      </c>
    </row>
    <row r="790" spans="1:7" ht="15.5" x14ac:dyDescent="0.35">
      <c r="A790" s="85" t="s">
        <v>253</v>
      </c>
      <c r="B790" s="86" t="s">
        <v>112</v>
      </c>
      <c r="C790" s="86" t="s">
        <v>113</v>
      </c>
      <c r="D790" s="87" t="s">
        <v>1299</v>
      </c>
      <c r="E790" s="88">
        <v>44427</v>
      </c>
      <c r="F790" s="88">
        <v>44457</v>
      </c>
      <c r="G790" s="4">
        <v>605477</v>
      </c>
    </row>
    <row r="791" spans="1:7" ht="15.5" x14ac:dyDescent="0.35">
      <c r="A791" s="85" t="s">
        <v>253</v>
      </c>
      <c r="B791" s="86" t="s">
        <v>112</v>
      </c>
      <c r="C791" s="86" t="s">
        <v>113</v>
      </c>
      <c r="D791" s="87" t="s">
        <v>1300</v>
      </c>
      <c r="E791" s="88">
        <v>44439</v>
      </c>
      <c r="F791" s="88">
        <v>44469</v>
      </c>
      <c r="G791" s="4">
        <v>5180633</v>
      </c>
    </row>
    <row r="792" spans="1:7" ht="15.5" x14ac:dyDescent="0.35">
      <c r="A792" s="85" t="s">
        <v>253</v>
      </c>
      <c r="B792" s="86" t="s">
        <v>112</v>
      </c>
      <c r="C792" s="86" t="s">
        <v>113</v>
      </c>
      <c r="D792" s="87" t="s">
        <v>1301</v>
      </c>
      <c r="E792" s="88">
        <v>44439</v>
      </c>
      <c r="F792" s="88">
        <v>44469</v>
      </c>
      <c r="G792" s="4">
        <v>3765331</v>
      </c>
    </row>
    <row r="793" spans="1:7" ht="15.5" x14ac:dyDescent="0.35">
      <c r="A793" s="85" t="s">
        <v>253</v>
      </c>
      <c r="B793" s="86" t="s">
        <v>1302</v>
      </c>
      <c r="C793" s="86" t="s">
        <v>1303</v>
      </c>
      <c r="D793" s="87" t="s">
        <v>1304</v>
      </c>
      <c r="E793" s="88">
        <v>44372</v>
      </c>
      <c r="F793" s="88">
        <v>44402</v>
      </c>
      <c r="G793" s="4">
        <v>20686</v>
      </c>
    </row>
    <row r="794" spans="1:7" ht="15.5" x14ac:dyDescent="0.35">
      <c r="A794" s="85" t="s">
        <v>253</v>
      </c>
      <c r="B794" s="86" t="s">
        <v>1305</v>
      </c>
      <c r="C794" s="86" t="s">
        <v>1306</v>
      </c>
      <c r="D794" s="87" t="s">
        <v>1307</v>
      </c>
      <c r="E794" s="88">
        <v>44411</v>
      </c>
      <c r="F794" s="88">
        <v>44441</v>
      </c>
      <c r="G794" s="4">
        <v>258008</v>
      </c>
    </row>
    <row r="795" spans="1:7" ht="15.5" x14ac:dyDescent="0.35">
      <c r="A795" s="85" t="s">
        <v>253</v>
      </c>
      <c r="B795" s="86" t="s">
        <v>1305</v>
      </c>
      <c r="C795" s="86" t="s">
        <v>1306</v>
      </c>
      <c r="D795" s="87" t="s">
        <v>1308</v>
      </c>
      <c r="E795" s="88">
        <v>44418</v>
      </c>
      <c r="F795" s="88">
        <v>44448</v>
      </c>
      <c r="G795" s="4">
        <v>8924</v>
      </c>
    </row>
    <row r="796" spans="1:7" ht="15.5" x14ac:dyDescent="0.35">
      <c r="A796" s="85" t="s">
        <v>253</v>
      </c>
      <c r="B796" s="86" t="s">
        <v>1305</v>
      </c>
      <c r="C796" s="86" t="s">
        <v>1306</v>
      </c>
      <c r="D796" s="87" t="s">
        <v>1309</v>
      </c>
      <c r="E796" s="88">
        <v>44431</v>
      </c>
      <c r="F796" s="88">
        <v>44461</v>
      </c>
      <c r="G796" s="4">
        <v>194422</v>
      </c>
    </row>
    <row r="797" spans="1:7" ht="15.5" x14ac:dyDescent="0.35">
      <c r="A797" s="85" t="s">
        <v>253</v>
      </c>
      <c r="B797" s="86" t="s">
        <v>1305</v>
      </c>
      <c r="C797" s="86" t="s">
        <v>1306</v>
      </c>
      <c r="D797" s="87" t="s">
        <v>1310</v>
      </c>
      <c r="E797" s="88">
        <v>44441</v>
      </c>
      <c r="F797" s="88">
        <v>44471</v>
      </c>
      <c r="G797" s="4">
        <v>916915</v>
      </c>
    </row>
    <row r="798" spans="1:7" ht="15.5" x14ac:dyDescent="0.35">
      <c r="A798" s="85" t="s">
        <v>253</v>
      </c>
      <c r="B798" s="86" t="s">
        <v>1311</v>
      </c>
      <c r="C798" s="86" t="s">
        <v>1312</v>
      </c>
      <c r="D798" s="87" t="s">
        <v>1313</v>
      </c>
      <c r="E798" s="88">
        <v>43866</v>
      </c>
      <c r="F798" s="88">
        <v>43867</v>
      </c>
      <c r="G798" s="4">
        <v>1707401</v>
      </c>
    </row>
    <row r="799" spans="1:7" ht="15.5" x14ac:dyDescent="0.35">
      <c r="A799" s="85" t="s">
        <v>253</v>
      </c>
      <c r="B799" s="86" t="s">
        <v>1311</v>
      </c>
      <c r="C799" s="86" t="s">
        <v>1312</v>
      </c>
      <c r="D799" s="87" t="s">
        <v>1314</v>
      </c>
      <c r="E799" s="88">
        <v>43866</v>
      </c>
      <c r="F799" s="88">
        <v>43867</v>
      </c>
      <c r="G799" s="4">
        <v>534065</v>
      </c>
    </row>
    <row r="800" spans="1:7" ht="15.5" x14ac:dyDescent="0.35">
      <c r="A800" s="85" t="s">
        <v>253</v>
      </c>
      <c r="B800" s="86" t="s">
        <v>1311</v>
      </c>
      <c r="C800" s="86" t="s">
        <v>1312</v>
      </c>
      <c r="D800" s="87" t="s">
        <v>1315</v>
      </c>
      <c r="E800" s="88">
        <v>43866</v>
      </c>
      <c r="F800" s="88">
        <v>43867</v>
      </c>
      <c r="G800" s="4">
        <v>124465</v>
      </c>
    </row>
    <row r="801" spans="1:7" ht="15.5" x14ac:dyDescent="0.35">
      <c r="A801" s="85" t="s">
        <v>253</v>
      </c>
      <c r="B801" s="86" t="s">
        <v>1316</v>
      </c>
      <c r="C801" s="86" t="s">
        <v>1317</v>
      </c>
      <c r="D801" s="87" t="s">
        <v>1318</v>
      </c>
      <c r="E801" s="88">
        <v>44022</v>
      </c>
      <c r="F801" s="88">
        <v>44068</v>
      </c>
      <c r="G801" s="4">
        <v>4430</v>
      </c>
    </row>
    <row r="802" spans="1:7" ht="15.5" x14ac:dyDescent="0.35">
      <c r="A802" s="85" t="s">
        <v>253</v>
      </c>
      <c r="B802" s="86" t="s">
        <v>1316</v>
      </c>
      <c r="C802" s="86" t="s">
        <v>1317</v>
      </c>
      <c r="D802" s="87" t="s">
        <v>1319</v>
      </c>
      <c r="E802" s="88">
        <v>44022</v>
      </c>
      <c r="F802" s="88">
        <v>44068</v>
      </c>
      <c r="G802" s="4">
        <v>199733</v>
      </c>
    </row>
    <row r="803" spans="1:7" ht="15.5" x14ac:dyDescent="0.35">
      <c r="A803" s="85" t="s">
        <v>253</v>
      </c>
      <c r="B803" s="86" t="s">
        <v>1320</v>
      </c>
      <c r="C803" s="86" t="s">
        <v>1321</v>
      </c>
      <c r="D803" s="87" t="s">
        <v>1322</v>
      </c>
      <c r="E803" s="88">
        <v>44396</v>
      </c>
      <c r="F803" s="88">
        <v>44426</v>
      </c>
      <c r="G803" s="4">
        <v>934844</v>
      </c>
    </row>
    <row r="804" spans="1:7" ht="15.5" x14ac:dyDescent="0.35">
      <c r="A804" s="85" t="s">
        <v>253</v>
      </c>
      <c r="B804" s="86" t="s">
        <v>1320</v>
      </c>
      <c r="C804" s="86" t="s">
        <v>1321</v>
      </c>
      <c r="D804" s="87" t="s">
        <v>1323</v>
      </c>
      <c r="E804" s="88">
        <v>44399</v>
      </c>
      <c r="F804" s="88">
        <v>44429</v>
      </c>
      <c r="G804" s="4">
        <v>559252</v>
      </c>
    </row>
    <row r="805" spans="1:7" ht="15.5" x14ac:dyDescent="0.35">
      <c r="A805" s="85" t="s">
        <v>253</v>
      </c>
      <c r="B805" s="86" t="s">
        <v>1320</v>
      </c>
      <c r="C805" s="86" t="s">
        <v>1321</v>
      </c>
      <c r="D805" s="87" t="s">
        <v>1324</v>
      </c>
      <c r="E805" s="88">
        <v>44412</v>
      </c>
      <c r="F805" s="88">
        <v>44442</v>
      </c>
      <c r="G805" s="4">
        <v>1948299</v>
      </c>
    </row>
    <row r="806" spans="1:7" ht="15.5" x14ac:dyDescent="0.35">
      <c r="A806" s="85" t="s">
        <v>253</v>
      </c>
      <c r="B806" s="86" t="s">
        <v>1320</v>
      </c>
      <c r="C806" s="86" t="s">
        <v>1321</v>
      </c>
      <c r="D806" s="87" t="s">
        <v>1325</v>
      </c>
      <c r="E806" s="88">
        <v>44421</v>
      </c>
      <c r="F806" s="88">
        <v>44451</v>
      </c>
      <c r="G806" s="4">
        <v>1019330</v>
      </c>
    </row>
    <row r="807" spans="1:7" ht="15.5" x14ac:dyDescent="0.35">
      <c r="A807" s="85" t="s">
        <v>253</v>
      </c>
      <c r="B807" s="86" t="s">
        <v>1320</v>
      </c>
      <c r="C807" s="86" t="s">
        <v>1321</v>
      </c>
      <c r="D807" s="87" t="s">
        <v>1326</v>
      </c>
      <c r="E807" s="88">
        <v>44431</v>
      </c>
      <c r="F807" s="88">
        <v>44461</v>
      </c>
      <c r="G807" s="4">
        <v>598260</v>
      </c>
    </row>
    <row r="808" spans="1:7" ht="15.5" x14ac:dyDescent="0.35">
      <c r="A808" s="85" t="s">
        <v>253</v>
      </c>
      <c r="B808" s="86" t="s">
        <v>1320</v>
      </c>
      <c r="C808" s="86" t="s">
        <v>1321</v>
      </c>
      <c r="D808" s="87" t="s">
        <v>1327</v>
      </c>
      <c r="E808" s="88">
        <v>44441</v>
      </c>
      <c r="F808" s="88">
        <v>44471</v>
      </c>
      <c r="G808" s="4">
        <v>895539</v>
      </c>
    </row>
    <row r="809" spans="1:7" ht="15.5" x14ac:dyDescent="0.35">
      <c r="A809" s="85" t="s">
        <v>253</v>
      </c>
      <c r="B809" s="86" t="s">
        <v>164</v>
      </c>
      <c r="C809" s="86" t="s">
        <v>165</v>
      </c>
      <c r="D809" s="87" t="s">
        <v>1328</v>
      </c>
      <c r="E809" s="88">
        <v>43693</v>
      </c>
      <c r="F809" s="88">
        <v>43724</v>
      </c>
      <c r="G809" s="4">
        <v>86080</v>
      </c>
    </row>
    <row r="810" spans="1:7" ht="15.5" x14ac:dyDescent="0.35">
      <c r="A810" s="85" t="s">
        <v>253</v>
      </c>
      <c r="B810" s="86" t="s">
        <v>164</v>
      </c>
      <c r="C810" s="86" t="s">
        <v>165</v>
      </c>
      <c r="D810" s="87" t="s">
        <v>1329</v>
      </c>
      <c r="E810" s="88">
        <v>43878</v>
      </c>
      <c r="F810" s="88">
        <v>43907</v>
      </c>
      <c r="G810" s="4">
        <v>28710</v>
      </c>
    </row>
    <row r="811" spans="1:7" ht="15.5" x14ac:dyDescent="0.35">
      <c r="A811" s="85" t="s">
        <v>253</v>
      </c>
      <c r="B811" s="86" t="s">
        <v>164</v>
      </c>
      <c r="C811" s="86" t="s">
        <v>165</v>
      </c>
      <c r="D811" s="87" t="s">
        <v>1330</v>
      </c>
      <c r="E811" s="88">
        <v>43878</v>
      </c>
      <c r="F811" s="88">
        <v>43907</v>
      </c>
      <c r="G811" s="4">
        <v>741635</v>
      </c>
    </row>
    <row r="812" spans="1:7" ht="15.5" x14ac:dyDescent="0.35">
      <c r="A812" s="85" t="s">
        <v>253</v>
      </c>
      <c r="B812" s="86" t="s">
        <v>164</v>
      </c>
      <c r="C812" s="86" t="s">
        <v>165</v>
      </c>
      <c r="D812" s="87" t="s">
        <v>1331</v>
      </c>
      <c r="E812" s="88">
        <v>43880</v>
      </c>
      <c r="F812" s="88">
        <v>43909</v>
      </c>
      <c r="G812" s="4">
        <v>376891</v>
      </c>
    </row>
    <row r="813" spans="1:7" ht="15.5" x14ac:dyDescent="0.35">
      <c r="A813" s="85" t="s">
        <v>253</v>
      </c>
      <c r="B813" s="86" t="s">
        <v>164</v>
      </c>
      <c r="C813" s="86" t="s">
        <v>165</v>
      </c>
      <c r="D813" s="87" t="s">
        <v>1332</v>
      </c>
      <c r="E813" s="88">
        <v>43937</v>
      </c>
      <c r="F813" s="88">
        <v>43967</v>
      </c>
      <c r="G813" s="4">
        <v>30436</v>
      </c>
    </row>
    <row r="814" spans="1:7" ht="15.5" x14ac:dyDescent="0.35">
      <c r="A814" s="85" t="s">
        <v>253</v>
      </c>
      <c r="B814" s="86" t="s">
        <v>164</v>
      </c>
      <c r="C814" s="86" t="s">
        <v>165</v>
      </c>
      <c r="D814" s="87" t="s">
        <v>1333</v>
      </c>
      <c r="E814" s="88">
        <v>43948</v>
      </c>
      <c r="F814" s="88">
        <v>43978</v>
      </c>
      <c r="G814" s="4">
        <v>61322</v>
      </c>
    </row>
    <row r="815" spans="1:7" ht="15.5" x14ac:dyDescent="0.35">
      <c r="A815" s="85" t="s">
        <v>253</v>
      </c>
      <c r="B815" s="86" t="s">
        <v>164</v>
      </c>
      <c r="C815" s="86" t="s">
        <v>165</v>
      </c>
      <c r="D815" s="87" t="s">
        <v>1334</v>
      </c>
      <c r="E815" s="88">
        <v>44221</v>
      </c>
      <c r="F815" s="88">
        <v>44251</v>
      </c>
      <c r="G815" s="4">
        <v>71967</v>
      </c>
    </row>
    <row r="816" spans="1:7" ht="15.5" x14ac:dyDescent="0.35">
      <c r="A816" s="85" t="s">
        <v>253</v>
      </c>
      <c r="B816" s="86" t="s">
        <v>164</v>
      </c>
      <c r="C816" s="86" t="s">
        <v>165</v>
      </c>
      <c r="D816" s="87" t="s">
        <v>1335</v>
      </c>
      <c r="E816" s="88">
        <v>44368</v>
      </c>
      <c r="F816" s="88">
        <v>44398</v>
      </c>
      <c r="G816" s="4">
        <v>74250</v>
      </c>
    </row>
    <row r="817" spans="1:7" ht="15.5" x14ac:dyDescent="0.35">
      <c r="A817" s="85" t="s">
        <v>253</v>
      </c>
      <c r="B817" s="86" t="s">
        <v>164</v>
      </c>
      <c r="C817" s="86" t="s">
        <v>165</v>
      </c>
      <c r="D817" s="87" t="s">
        <v>1336</v>
      </c>
      <c r="E817" s="88">
        <v>44368</v>
      </c>
      <c r="F817" s="88">
        <v>44398</v>
      </c>
      <c r="G817" s="4">
        <v>198000</v>
      </c>
    </row>
    <row r="818" spans="1:7" ht="15.5" x14ac:dyDescent="0.35">
      <c r="A818" s="85" t="s">
        <v>253</v>
      </c>
      <c r="B818" s="86" t="s">
        <v>164</v>
      </c>
      <c r="C818" s="86" t="s">
        <v>165</v>
      </c>
      <c r="D818" s="87" t="s">
        <v>1337</v>
      </c>
      <c r="E818" s="88">
        <v>44372</v>
      </c>
      <c r="F818" s="88">
        <v>44402</v>
      </c>
      <c r="G818" s="4">
        <v>74250</v>
      </c>
    </row>
    <row r="819" spans="1:7" ht="15.5" x14ac:dyDescent="0.35">
      <c r="A819" s="85" t="s">
        <v>253</v>
      </c>
      <c r="B819" s="86" t="s">
        <v>164</v>
      </c>
      <c r="C819" s="86" t="s">
        <v>165</v>
      </c>
      <c r="D819" s="87" t="s">
        <v>1338</v>
      </c>
      <c r="E819" s="88">
        <v>44372</v>
      </c>
      <c r="F819" s="88">
        <v>44402</v>
      </c>
      <c r="G819" s="4">
        <v>74250</v>
      </c>
    </row>
    <row r="820" spans="1:7" ht="15.5" x14ac:dyDescent="0.35">
      <c r="A820" s="85" t="s">
        <v>253</v>
      </c>
      <c r="B820" s="86" t="s">
        <v>164</v>
      </c>
      <c r="C820" s="86" t="s">
        <v>165</v>
      </c>
      <c r="D820" s="87" t="s">
        <v>1339</v>
      </c>
      <c r="E820" s="88">
        <v>44384</v>
      </c>
      <c r="F820" s="88">
        <v>44414</v>
      </c>
      <c r="G820" s="4">
        <v>74250</v>
      </c>
    </row>
    <row r="821" spans="1:7" ht="15.5" x14ac:dyDescent="0.35">
      <c r="A821" s="85" t="s">
        <v>253</v>
      </c>
      <c r="B821" s="86" t="s">
        <v>164</v>
      </c>
      <c r="C821" s="86" t="s">
        <v>165</v>
      </c>
      <c r="D821" s="87" t="s">
        <v>1340</v>
      </c>
      <c r="E821" s="88">
        <v>44390</v>
      </c>
      <c r="F821" s="88">
        <v>44420</v>
      </c>
      <c r="G821" s="4">
        <v>74250</v>
      </c>
    </row>
    <row r="822" spans="1:7" ht="15.5" x14ac:dyDescent="0.35">
      <c r="A822" s="85" t="s">
        <v>253</v>
      </c>
      <c r="B822" s="86" t="s">
        <v>164</v>
      </c>
      <c r="C822" s="86" t="s">
        <v>165</v>
      </c>
      <c r="D822" s="87" t="s">
        <v>1341</v>
      </c>
      <c r="E822" s="88">
        <v>44390</v>
      </c>
      <c r="F822" s="88">
        <v>44420</v>
      </c>
      <c r="G822" s="4">
        <v>74250</v>
      </c>
    </row>
    <row r="823" spans="1:7" ht="15.5" x14ac:dyDescent="0.35">
      <c r="A823" s="85" t="s">
        <v>253</v>
      </c>
      <c r="B823" s="86" t="s">
        <v>164</v>
      </c>
      <c r="C823" s="86" t="s">
        <v>165</v>
      </c>
      <c r="D823" s="87" t="s">
        <v>1342</v>
      </c>
      <c r="E823" s="88">
        <v>44405</v>
      </c>
      <c r="F823" s="88">
        <v>44435</v>
      </c>
      <c r="G823" s="4">
        <v>198000</v>
      </c>
    </row>
    <row r="824" spans="1:7" ht="15.5" x14ac:dyDescent="0.35">
      <c r="A824" s="85" t="s">
        <v>253</v>
      </c>
      <c r="B824" s="86" t="s">
        <v>164</v>
      </c>
      <c r="C824" s="86" t="s">
        <v>165</v>
      </c>
      <c r="D824" s="87" t="s">
        <v>1343</v>
      </c>
      <c r="E824" s="88">
        <v>44405</v>
      </c>
      <c r="F824" s="88">
        <v>44435</v>
      </c>
      <c r="G824" s="4">
        <v>74250</v>
      </c>
    </row>
    <row r="825" spans="1:7" ht="15.5" x14ac:dyDescent="0.35">
      <c r="A825" s="85" t="s">
        <v>253</v>
      </c>
      <c r="B825" s="86" t="s">
        <v>164</v>
      </c>
      <c r="C825" s="86" t="s">
        <v>165</v>
      </c>
      <c r="D825" s="87" t="s">
        <v>1344</v>
      </c>
      <c r="E825" s="88">
        <v>44405</v>
      </c>
      <c r="F825" s="88">
        <v>44435</v>
      </c>
      <c r="G825" s="4">
        <v>74250</v>
      </c>
    </row>
    <row r="826" spans="1:7" ht="15.5" x14ac:dyDescent="0.35">
      <c r="A826" s="85" t="s">
        <v>253</v>
      </c>
      <c r="B826" s="86" t="s">
        <v>164</v>
      </c>
      <c r="C826" s="86" t="s">
        <v>165</v>
      </c>
      <c r="D826" s="87" t="s">
        <v>1345</v>
      </c>
      <c r="E826" s="88">
        <v>44407</v>
      </c>
      <c r="F826" s="88">
        <v>44437</v>
      </c>
      <c r="G826" s="4">
        <v>74250</v>
      </c>
    </row>
    <row r="827" spans="1:7" ht="15.5" x14ac:dyDescent="0.35">
      <c r="A827" s="85" t="s">
        <v>253</v>
      </c>
      <c r="B827" s="86" t="s">
        <v>164</v>
      </c>
      <c r="C827" s="86" t="s">
        <v>165</v>
      </c>
      <c r="D827" s="87" t="s">
        <v>1346</v>
      </c>
      <c r="E827" s="88">
        <v>44407</v>
      </c>
      <c r="F827" s="88">
        <v>44437</v>
      </c>
      <c r="G827" s="4">
        <v>74250</v>
      </c>
    </row>
    <row r="828" spans="1:7" ht="15.5" x14ac:dyDescent="0.35">
      <c r="A828" s="85" t="s">
        <v>253</v>
      </c>
      <c r="B828" s="86" t="s">
        <v>164</v>
      </c>
      <c r="C828" s="86" t="s">
        <v>165</v>
      </c>
      <c r="D828" s="87" t="s">
        <v>1347</v>
      </c>
      <c r="E828" s="88">
        <v>44419</v>
      </c>
      <c r="F828" s="88">
        <v>44449</v>
      </c>
      <c r="G828" s="4">
        <v>74250</v>
      </c>
    </row>
    <row r="829" spans="1:7" ht="15.5" x14ac:dyDescent="0.35">
      <c r="A829" s="85" t="s">
        <v>253</v>
      </c>
      <c r="B829" s="86" t="s">
        <v>164</v>
      </c>
      <c r="C829" s="86" t="s">
        <v>165</v>
      </c>
      <c r="D829" s="87" t="s">
        <v>1348</v>
      </c>
      <c r="E829" s="88">
        <v>44426</v>
      </c>
      <c r="F829" s="88">
        <v>44456</v>
      </c>
      <c r="G829" s="4">
        <v>74250</v>
      </c>
    </row>
    <row r="830" spans="1:7" ht="15.5" x14ac:dyDescent="0.35">
      <c r="A830" s="85" t="s">
        <v>253</v>
      </c>
      <c r="B830" s="86" t="s">
        <v>166</v>
      </c>
      <c r="C830" s="86" t="s">
        <v>167</v>
      </c>
      <c r="D830" s="87" t="s">
        <v>1349</v>
      </c>
      <c r="E830" s="88">
        <v>43756</v>
      </c>
      <c r="F830" s="88">
        <v>43817</v>
      </c>
      <c r="G830" s="4">
        <v>25176</v>
      </c>
    </row>
    <row r="831" spans="1:7" ht="15.5" x14ac:dyDescent="0.35">
      <c r="A831" s="85" t="s">
        <v>253</v>
      </c>
      <c r="B831" s="86" t="s">
        <v>166</v>
      </c>
      <c r="C831" s="86" t="s">
        <v>167</v>
      </c>
      <c r="D831" s="87" t="s">
        <v>1350</v>
      </c>
      <c r="E831" s="88">
        <v>43756</v>
      </c>
      <c r="F831" s="88">
        <v>43817</v>
      </c>
      <c r="G831" s="4">
        <v>61920</v>
      </c>
    </row>
    <row r="832" spans="1:7" ht="15.5" x14ac:dyDescent="0.35">
      <c r="A832" s="85" t="s">
        <v>253</v>
      </c>
      <c r="B832" s="86" t="s">
        <v>1351</v>
      </c>
      <c r="C832" s="86" t="s">
        <v>1352</v>
      </c>
      <c r="D832" s="87" t="s">
        <v>1353</v>
      </c>
      <c r="E832" s="88">
        <v>44441</v>
      </c>
      <c r="F832" s="88">
        <v>44471</v>
      </c>
      <c r="G832" s="4">
        <v>402564</v>
      </c>
    </row>
    <row r="833" spans="1:7" ht="15.5" x14ac:dyDescent="0.35">
      <c r="A833" s="85" t="s">
        <v>253</v>
      </c>
      <c r="B833" s="86" t="s">
        <v>1354</v>
      </c>
      <c r="C833" s="86" t="s">
        <v>1355</v>
      </c>
      <c r="D833" s="87" t="s">
        <v>1356</v>
      </c>
      <c r="E833" s="88">
        <v>44414</v>
      </c>
      <c r="F833" s="88">
        <v>44444</v>
      </c>
      <c r="G833" s="4">
        <v>172022</v>
      </c>
    </row>
    <row r="834" spans="1:7" ht="15.5" x14ac:dyDescent="0.35">
      <c r="A834" s="85" t="s">
        <v>253</v>
      </c>
      <c r="B834" s="86" t="s">
        <v>1357</v>
      </c>
      <c r="C834" s="86" t="s">
        <v>1358</v>
      </c>
      <c r="D834" s="87" t="s">
        <v>1359</v>
      </c>
      <c r="E834" s="88">
        <v>44427</v>
      </c>
      <c r="F834" s="88">
        <v>44457</v>
      </c>
      <c r="G834" s="4">
        <v>10259737</v>
      </c>
    </row>
    <row r="835" spans="1:7" ht="15.5" x14ac:dyDescent="0.35">
      <c r="A835" s="85" t="s">
        <v>253</v>
      </c>
      <c r="B835" s="86" t="s">
        <v>1360</v>
      </c>
      <c r="C835" s="86" t="s">
        <v>1361</v>
      </c>
      <c r="D835" s="87" t="s">
        <v>1362</v>
      </c>
      <c r="E835" s="88">
        <v>44432</v>
      </c>
      <c r="F835" s="88">
        <v>44462</v>
      </c>
      <c r="G835" s="4">
        <v>44352</v>
      </c>
    </row>
    <row r="836" spans="1:7" ht="15.5" x14ac:dyDescent="0.35">
      <c r="A836" s="85" t="s">
        <v>253</v>
      </c>
      <c r="B836" s="86" t="s">
        <v>1360</v>
      </c>
      <c r="C836" s="86" t="s">
        <v>1361</v>
      </c>
      <c r="D836" s="87" t="s">
        <v>1363</v>
      </c>
      <c r="E836" s="88">
        <v>44441</v>
      </c>
      <c r="F836" s="88">
        <v>44471</v>
      </c>
      <c r="G836" s="4">
        <v>5518656</v>
      </c>
    </row>
    <row r="837" spans="1:7" ht="15.5" x14ac:dyDescent="0.35">
      <c r="A837" s="85" t="s">
        <v>253</v>
      </c>
      <c r="B837" s="86" t="s">
        <v>1364</v>
      </c>
      <c r="C837" s="86" t="s">
        <v>1365</v>
      </c>
      <c r="D837" s="87" t="s">
        <v>1366</v>
      </c>
      <c r="E837" s="88">
        <v>43854</v>
      </c>
      <c r="F837" s="88">
        <v>43885</v>
      </c>
      <c r="G837" s="4">
        <v>498073</v>
      </c>
    </row>
    <row r="838" spans="1:7" ht="15.5" x14ac:dyDescent="0.35">
      <c r="A838" s="85" t="s">
        <v>253</v>
      </c>
      <c r="B838" s="86" t="s">
        <v>1364</v>
      </c>
      <c r="C838" s="86" t="s">
        <v>1365</v>
      </c>
      <c r="D838" s="87" t="s">
        <v>1367</v>
      </c>
      <c r="E838" s="88">
        <v>43951</v>
      </c>
      <c r="F838" s="88">
        <v>43981</v>
      </c>
      <c r="G838" s="4">
        <v>323875</v>
      </c>
    </row>
    <row r="839" spans="1:7" ht="15.5" x14ac:dyDescent="0.35">
      <c r="A839" s="85" t="s">
        <v>253</v>
      </c>
      <c r="B839" s="86" t="s">
        <v>1368</v>
      </c>
      <c r="C839" s="86" t="s">
        <v>1369</v>
      </c>
      <c r="D839" s="87" t="s">
        <v>1370</v>
      </c>
      <c r="E839" s="88">
        <v>43349</v>
      </c>
      <c r="F839" s="88">
        <v>43379</v>
      </c>
      <c r="G839" s="4">
        <v>3039271</v>
      </c>
    </row>
    <row r="840" spans="1:7" ht="15.5" x14ac:dyDescent="0.35">
      <c r="A840" s="85" t="s">
        <v>253</v>
      </c>
      <c r="B840" s="86" t="s">
        <v>1368</v>
      </c>
      <c r="C840" s="86" t="s">
        <v>1369</v>
      </c>
      <c r="D840" s="87" t="s">
        <v>1371</v>
      </c>
      <c r="E840" s="88">
        <v>43426</v>
      </c>
      <c r="F840" s="88">
        <v>43456</v>
      </c>
      <c r="G840" s="4">
        <v>25160</v>
      </c>
    </row>
    <row r="841" spans="1:7" ht="15.5" x14ac:dyDescent="0.35">
      <c r="A841" s="85" t="s">
        <v>253</v>
      </c>
      <c r="B841" s="86" t="s">
        <v>1372</v>
      </c>
      <c r="C841" s="86" t="s">
        <v>1373</v>
      </c>
      <c r="D841" s="87" t="s">
        <v>1374</v>
      </c>
      <c r="E841" s="88">
        <v>43822</v>
      </c>
      <c r="F841" s="88">
        <v>43823</v>
      </c>
      <c r="G841" s="4">
        <v>1255825</v>
      </c>
    </row>
    <row r="842" spans="1:7" ht="15.5" x14ac:dyDescent="0.35">
      <c r="A842" s="85" t="s">
        <v>253</v>
      </c>
      <c r="B842" s="86" t="s">
        <v>1375</v>
      </c>
      <c r="C842" s="86" t="s">
        <v>1376</v>
      </c>
      <c r="D842" s="87" t="s">
        <v>1377</v>
      </c>
      <c r="E842" s="88">
        <v>44356</v>
      </c>
      <c r="F842" s="88">
        <v>44386</v>
      </c>
      <c r="G842" s="4">
        <v>732090</v>
      </c>
    </row>
    <row r="843" spans="1:7" ht="15.5" x14ac:dyDescent="0.35">
      <c r="A843" s="85" t="s">
        <v>253</v>
      </c>
      <c r="B843" s="86" t="s">
        <v>1375</v>
      </c>
      <c r="C843" s="86" t="s">
        <v>1376</v>
      </c>
      <c r="D843" s="87" t="s">
        <v>1378</v>
      </c>
      <c r="E843" s="88">
        <v>44358</v>
      </c>
      <c r="F843" s="88">
        <v>44388</v>
      </c>
      <c r="G843" s="4">
        <v>305514</v>
      </c>
    </row>
    <row r="844" spans="1:7" ht="15.5" x14ac:dyDescent="0.35">
      <c r="A844" s="85" t="s">
        <v>253</v>
      </c>
      <c r="B844" s="86" t="s">
        <v>1375</v>
      </c>
      <c r="C844" s="86" t="s">
        <v>1376</v>
      </c>
      <c r="D844" s="87" t="s">
        <v>1379</v>
      </c>
      <c r="E844" s="88">
        <v>44375</v>
      </c>
      <c r="F844" s="88">
        <v>44405</v>
      </c>
      <c r="G844" s="4">
        <v>672853</v>
      </c>
    </row>
    <row r="845" spans="1:7" ht="15.5" x14ac:dyDescent="0.35">
      <c r="A845" s="85" t="s">
        <v>253</v>
      </c>
      <c r="B845" s="86" t="s">
        <v>1375</v>
      </c>
      <c r="C845" s="86" t="s">
        <v>1376</v>
      </c>
      <c r="D845" s="87" t="s">
        <v>1380</v>
      </c>
      <c r="E845" s="88">
        <v>44385</v>
      </c>
      <c r="F845" s="88">
        <v>44415</v>
      </c>
      <c r="G845" s="4">
        <v>550103</v>
      </c>
    </row>
    <row r="846" spans="1:7" ht="15.5" x14ac:dyDescent="0.35">
      <c r="A846" s="85" t="s">
        <v>253</v>
      </c>
      <c r="B846" s="86" t="s">
        <v>1375</v>
      </c>
      <c r="C846" s="86" t="s">
        <v>1376</v>
      </c>
      <c r="D846" s="87" t="s">
        <v>1381</v>
      </c>
      <c r="E846" s="88">
        <v>44392</v>
      </c>
      <c r="F846" s="88">
        <v>44422</v>
      </c>
      <c r="G846" s="4">
        <v>430967</v>
      </c>
    </row>
    <row r="847" spans="1:7" ht="15.5" x14ac:dyDescent="0.35">
      <c r="A847" s="85" t="s">
        <v>253</v>
      </c>
      <c r="B847" s="86" t="s">
        <v>1375</v>
      </c>
      <c r="C847" s="86" t="s">
        <v>1376</v>
      </c>
      <c r="D847" s="87" t="s">
        <v>1382</v>
      </c>
      <c r="E847" s="88">
        <v>44404</v>
      </c>
      <c r="F847" s="88">
        <v>44434</v>
      </c>
      <c r="G847" s="4">
        <v>228779</v>
      </c>
    </row>
    <row r="848" spans="1:7" ht="15.5" x14ac:dyDescent="0.35">
      <c r="A848" s="85" t="s">
        <v>253</v>
      </c>
      <c r="B848" s="86" t="s">
        <v>1375</v>
      </c>
      <c r="C848" s="86" t="s">
        <v>1376</v>
      </c>
      <c r="D848" s="87" t="s">
        <v>1383</v>
      </c>
      <c r="E848" s="88">
        <v>44411</v>
      </c>
      <c r="F848" s="88">
        <v>44441</v>
      </c>
      <c r="G848" s="4">
        <v>172171</v>
      </c>
    </row>
    <row r="849" spans="1:7" ht="15.5" x14ac:dyDescent="0.35">
      <c r="A849" s="85" t="s">
        <v>253</v>
      </c>
      <c r="B849" s="86" t="s">
        <v>1375</v>
      </c>
      <c r="C849" s="86" t="s">
        <v>1376</v>
      </c>
      <c r="D849" s="87" t="s">
        <v>1384</v>
      </c>
      <c r="E849" s="88">
        <v>44434</v>
      </c>
      <c r="F849" s="88">
        <v>44464</v>
      </c>
      <c r="G849" s="4">
        <v>94996</v>
      </c>
    </row>
    <row r="850" spans="1:7" ht="15.5" x14ac:dyDescent="0.35">
      <c r="A850" s="85" t="s">
        <v>253</v>
      </c>
      <c r="B850" s="86" t="s">
        <v>128</v>
      </c>
      <c r="C850" s="86" t="s">
        <v>129</v>
      </c>
      <c r="D850" s="87" t="s">
        <v>1385</v>
      </c>
      <c r="E850" s="88">
        <v>43973</v>
      </c>
      <c r="F850" s="88">
        <v>44004</v>
      </c>
      <c r="G850" s="4">
        <v>13832</v>
      </c>
    </row>
    <row r="851" spans="1:7" ht="15.5" x14ac:dyDescent="0.35">
      <c r="A851" s="85" t="s">
        <v>253</v>
      </c>
      <c r="B851" s="86" t="s">
        <v>124</v>
      </c>
      <c r="C851" s="86" t="s">
        <v>125</v>
      </c>
      <c r="D851" s="87" t="s">
        <v>1386</v>
      </c>
      <c r="E851" s="88">
        <v>44169</v>
      </c>
      <c r="F851" s="88">
        <v>44169</v>
      </c>
      <c r="G851" s="4">
        <v>80000000</v>
      </c>
    </row>
    <row r="852" spans="1:7" ht="15.5" x14ac:dyDescent="0.35">
      <c r="A852" s="85" t="s">
        <v>253</v>
      </c>
      <c r="B852" s="86" t="s">
        <v>1387</v>
      </c>
      <c r="C852" s="86" t="s">
        <v>1388</v>
      </c>
      <c r="D852" s="87" t="s">
        <v>1389</v>
      </c>
      <c r="E852" s="88">
        <v>44420</v>
      </c>
      <c r="F852" s="88">
        <v>44435</v>
      </c>
      <c r="G852" s="4">
        <v>2549276</v>
      </c>
    </row>
    <row r="853" spans="1:7" ht="15.5" x14ac:dyDescent="0.35">
      <c r="A853" s="85" t="s">
        <v>253</v>
      </c>
      <c r="B853" s="86" t="s">
        <v>1387</v>
      </c>
      <c r="C853" s="86" t="s">
        <v>1388</v>
      </c>
      <c r="D853" s="87" t="s">
        <v>1390</v>
      </c>
      <c r="E853" s="88">
        <v>44426</v>
      </c>
      <c r="F853" s="88">
        <v>44441</v>
      </c>
      <c r="G853" s="4">
        <v>632807</v>
      </c>
    </row>
    <row r="854" spans="1:7" ht="15.5" x14ac:dyDescent="0.35">
      <c r="A854" s="85" t="s">
        <v>253</v>
      </c>
      <c r="B854" s="86" t="s">
        <v>1387</v>
      </c>
      <c r="C854" s="86" t="s">
        <v>1388</v>
      </c>
      <c r="D854" s="87" t="s">
        <v>1391</v>
      </c>
      <c r="E854" s="88">
        <v>44433</v>
      </c>
      <c r="F854" s="88">
        <v>44448</v>
      </c>
      <c r="G854" s="4">
        <v>2264207</v>
      </c>
    </row>
    <row r="855" spans="1:7" ht="15.5" x14ac:dyDescent="0.35">
      <c r="A855" s="85" t="s">
        <v>253</v>
      </c>
      <c r="B855" s="86" t="s">
        <v>184</v>
      </c>
      <c r="C855" s="86" t="s">
        <v>185</v>
      </c>
      <c r="D855" s="87" t="s">
        <v>1392</v>
      </c>
      <c r="E855" s="88">
        <v>44392</v>
      </c>
      <c r="F855" s="88">
        <v>44437</v>
      </c>
      <c r="G855" s="4">
        <v>1230768</v>
      </c>
    </row>
    <row r="856" spans="1:7" ht="15.5" x14ac:dyDescent="0.35">
      <c r="A856" s="85" t="s">
        <v>253</v>
      </c>
      <c r="B856" s="86" t="s">
        <v>184</v>
      </c>
      <c r="C856" s="86" t="s">
        <v>185</v>
      </c>
      <c r="D856" s="87" t="s">
        <v>1393</v>
      </c>
      <c r="E856" s="88">
        <v>44400</v>
      </c>
      <c r="F856" s="88">
        <v>44445</v>
      </c>
      <c r="G856" s="4">
        <v>4302911</v>
      </c>
    </row>
    <row r="857" spans="1:7" ht="15.5" x14ac:dyDescent="0.35">
      <c r="A857" s="85" t="s">
        <v>253</v>
      </c>
      <c r="B857" s="86" t="s">
        <v>184</v>
      </c>
      <c r="C857" s="86" t="s">
        <v>185</v>
      </c>
      <c r="D857" s="87" t="s">
        <v>1394</v>
      </c>
      <c r="E857" s="88">
        <v>44412</v>
      </c>
      <c r="F857" s="88">
        <v>44457</v>
      </c>
      <c r="G857" s="4">
        <v>6940735</v>
      </c>
    </row>
    <row r="858" spans="1:7" ht="15.5" x14ac:dyDescent="0.35">
      <c r="A858" s="85" t="s">
        <v>253</v>
      </c>
      <c r="B858" s="86" t="s">
        <v>184</v>
      </c>
      <c r="C858" s="86" t="s">
        <v>185</v>
      </c>
      <c r="D858" s="87" t="s">
        <v>1395</v>
      </c>
      <c r="E858" s="88">
        <v>44418</v>
      </c>
      <c r="F858" s="88">
        <v>44463</v>
      </c>
      <c r="G858" s="4">
        <v>2350489</v>
      </c>
    </row>
    <row r="859" spans="1:7" ht="15.5" x14ac:dyDescent="0.35">
      <c r="A859" s="85" t="s">
        <v>253</v>
      </c>
      <c r="B859" s="86" t="s">
        <v>184</v>
      </c>
      <c r="C859" s="86" t="s">
        <v>185</v>
      </c>
      <c r="D859" s="87" t="s">
        <v>1396</v>
      </c>
      <c r="E859" s="88">
        <v>44431</v>
      </c>
      <c r="F859" s="88">
        <v>44476</v>
      </c>
      <c r="G859" s="4">
        <v>678150</v>
      </c>
    </row>
    <row r="860" spans="1:7" ht="15.5" x14ac:dyDescent="0.35">
      <c r="A860" s="85" t="s">
        <v>253</v>
      </c>
      <c r="B860" s="86" t="s">
        <v>184</v>
      </c>
      <c r="C860" s="86" t="s">
        <v>185</v>
      </c>
      <c r="D860" s="87" t="s">
        <v>1397</v>
      </c>
      <c r="E860" s="88">
        <v>44433</v>
      </c>
      <c r="F860" s="88">
        <v>44478</v>
      </c>
      <c r="G860" s="4">
        <v>1971258</v>
      </c>
    </row>
    <row r="861" spans="1:7" ht="15.5" x14ac:dyDescent="0.35">
      <c r="A861" s="85" t="s">
        <v>253</v>
      </c>
      <c r="B861" s="86" t="s">
        <v>418</v>
      </c>
      <c r="C861" s="86" t="s">
        <v>419</v>
      </c>
      <c r="D861" s="87" t="s">
        <v>1398</v>
      </c>
      <c r="E861" s="88">
        <v>43355</v>
      </c>
      <c r="F861" s="88">
        <v>43370</v>
      </c>
      <c r="G861" s="4">
        <v>9711000</v>
      </c>
    </row>
    <row r="862" spans="1:7" ht="15.5" x14ac:dyDescent="0.35">
      <c r="A862" s="85" t="s">
        <v>253</v>
      </c>
      <c r="B862" s="86" t="s">
        <v>418</v>
      </c>
      <c r="C862" s="86" t="s">
        <v>419</v>
      </c>
      <c r="D862" s="87" t="s">
        <v>1399</v>
      </c>
      <c r="E862" s="88">
        <v>43355</v>
      </c>
      <c r="F862" s="88">
        <v>43370</v>
      </c>
      <c r="G862" s="4">
        <v>116620000</v>
      </c>
    </row>
    <row r="863" spans="1:7" ht="15.5" x14ac:dyDescent="0.35">
      <c r="A863" s="85" t="s">
        <v>253</v>
      </c>
      <c r="B863" s="86" t="s">
        <v>418</v>
      </c>
      <c r="C863" s="86" t="s">
        <v>419</v>
      </c>
      <c r="D863" s="87" t="s">
        <v>1400</v>
      </c>
      <c r="E863" s="88">
        <v>43355</v>
      </c>
      <c r="F863" s="88">
        <v>43370</v>
      </c>
      <c r="G863" s="4">
        <v>116620000</v>
      </c>
    </row>
    <row r="864" spans="1:7" ht="15.5" x14ac:dyDescent="0.35">
      <c r="A864" s="85" t="s">
        <v>253</v>
      </c>
      <c r="B864" s="86" t="s">
        <v>418</v>
      </c>
      <c r="C864" s="86" t="s">
        <v>419</v>
      </c>
      <c r="D864" s="87" t="s">
        <v>1401</v>
      </c>
      <c r="E864" s="88">
        <v>43390</v>
      </c>
      <c r="F864" s="88">
        <v>43406</v>
      </c>
      <c r="G864" s="4">
        <v>142800000</v>
      </c>
    </row>
    <row r="865" spans="1:7" ht="15.5" x14ac:dyDescent="0.35">
      <c r="A865" s="85" t="s">
        <v>253</v>
      </c>
      <c r="B865" s="86" t="s">
        <v>418</v>
      </c>
      <c r="C865" s="86" t="s">
        <v>419</v>
      </c>
      <c r="D865" s="87" t="s">
        <v>1402</v>
      </c>
      <c r="E865" s="88">
        <v>43390</v>
      </c>
      <c r="F865" s="88">
        <v>43406</v>
      </c>
      <c r="G865" s="4">
        <v>142800000</v>
      </c>
    </row>
    <row r="866" spans="1:7" ht="15.5" x14ac:dyDescent="0.35">
      <c r="A866" s="85" t="s">
        <v>253</v>
      </c>
      <c r="B866" s="86" t="s">
        <v>418</v>
      </c>
      <c r="C866" s="86" t="s">
        <v>419</v>
      </c>
      <c r="D866" s="87" t="s">
        <v>1403</v>
      </c>
      <c r="E866" s="88">
        <v>43426</v>
      </c>
      <c r="F866" s="88">
        <v>43441</v>
      </c>
      <c r="G866" s="4">
        <v>142800000</v>
      </c>
    </row>
    <row r="867" spans="1:7" ht="15.5" x14ac:dyDescent="0.35">
      <c r="A867" s="85" t="s">
        <v>253</v>
      </c>
      <c r="B867" s="86" t="s">
        <v>418</v>
      </c>
      <c r="C867" s="86" t="s">
        <v>419</v>
      </c>
      <c r="D867" s="87" t="s">
        <v>1404</v>
      </c>
      <c r="E867" s="88">
        <v>43426</v>
      </c>
      <c r="F867" s="88">
        <v>43441</v>
      </c>
      <c r="G867" s="4">
        <v>142800000</v>
      </c>
    </row>
    <row r="868" spans="1:7" ht="15.5" x14ac:dyDescent="0.35">
      <c r="A868" s="85" t="s">
        <v>253</v>
      </c>
      <c r="B868" s="86" t="s">
        <v>418</v>
      </c>
      <c r="C868" s="86" t="s">
        <v>419</v>
      </c>
      <c r="D868" s="87" t="s">
        <v>1405</v>
      </c>
      <c r="E868" s="88">
        <v>43579</v>
      </c>
      <c r="F868" s="88">
        <v>43594</v>
      </c>
      <c r="G868" s="4">
        <v>40600000</v>
      </c>
    </row>
    <row r="869" spans="1:7" ht="15.5" x14ac:dyDescent="0.35">
      <c r="A869" s="85" t="s">
        <v>253</v>
      </c>
      <c r="B869" s="86" t="s">
        <v>418</v>
      </c>
      <c r="C869" s="86" t="s">
        <v>419</v>
      </c>
      <c r="D869" s="87" t="s">
        <v>1406</v>
      </c>
      <c r="E869" s="88">
        <v>43579</v>
      </c>
      <c r="F869" s="88">
        <v>43594</v>
      </c>
      <c r="G869" s="4">
        <v>47600000</v>
      </c>
    </row>
    <row r="870" spans="1:7" ht="15.5" x14ac:dyDescent="0.35">
      <c r="A870" s="85" t="s">
        <v>253</v>
      </c>
      <c r="B870" s="86" t="s">
        <v>418</v>
      </c>
      <c r="C870" s="86" t="s">
        <v>419</v>
      </c>
      <c r="D870" s="87" t="s">
        <v>1407</v>
      </c>
      <c r="E870" s="88">
        <v>43629</v>
      </c>
      <c r="F870" s="88">
        <v>43644</v>
      </c>
      <c r="G870" s="4">
        <v>3503140</v>
      </c>
    </row>
    <row r="871" spans="1:7" ht="15.5" x14ac:dyDescent="0.35">
      <c r="A871" s="85" t="s">
        <v>253</v>
      </c>
      <c r="B871" s="86" t="s">
        <v>422</v>
      </c>
      <c r="C871" s="86" t="s">
        <v>423</v>
      </c>
      <c r="D871" s="87" t="s">
        <v>1408</v>
      </c>
      <c r="E871" s="88">
        <v>43339</v>
      </c>
      <c r="F871" s="88">
        <v>43370</v>
      </c>
      <c r="G871" s="4">
        <v>1272409</v>
      </c>
    </row>
    <row r="872" spans="1:7" ht="15.5" x14ac:dyDescent="0.35">
      <c r="A872" s="85" t="s">
        <v>253</v>
      </c>
      <c r="B872" s="86" t="s">
        <v>422</v>
      </c>
      <c r="C872" s="86" t="s">
        <v>423</v>
      </c>
      <c r="D872" s="87" t="s">
        <v>1409</v>
      </c>
      <c r="E872" s="88">
        <v>43371</v>
      </c>
      <c r="F872" s="88">
        <v>43401</v>
      </c>
      <c r="G872" s="4">
        <v>582148</v>
      </c>
    </row>
    <row r="873" spans="1:7" ht="15.5" x14ac:dyDescent="0.35">
      <c r="A873" s="85" t="s">
        <v>253</v>
      </c>
      <c r="B873" s="86" t="s">
        <v>1410</v>
      </c>
      <c r="C873" s="86" t="s">
        <v>1411</v>
      </c>
      <c r="D873" s="87" t="s">
        <v>1412</v>
      </c>
      <c r="E873" s="88">
        <v>44414</v>
      </c>
      <c r="F873" s="88">
        <v>44444</v>
      </c>
      <c r="G873" s="4">
        <v>547060</v>
      </c>
    </row>
    <row r="874" spans="1:7" ht="15.5" x14ac:dyDescent="0.35">
      <c r="A874" s="85" t="s">
        <v>253</v>
      </c>
      <c r="B874" s="86" t="s">
        <v>1410</v>
      </c>
      <c r="C874" s="86" t="s">
        <v>1411</v>
      </c>
      <c r="D874" s="87" t="s">
        <v>1413</v>
      </c>
      <c r="E874" s="88">
        <v>44435</v>
      </c>
      <c r="F874" s="88">
        <v>44465</v>
      </c>
      <c r="G874" s="4">
        <v>973709</v>
      </c>
    </row>
    <row r="875" spans="1:7" ht="15.5" x14ac:dyDescent="0.35">
      <c r="A875" s="85" t="s">
        <v>253</v>
      </c>
      <c r="B875" s="86" t="s">
        <v>1414</v>
      </c>
      <c r="C875" s="86" t="s">
        <v>1415</v>
      </c>
      <c r="D875" s="87" t="s">
        <v>1416</v>
      </c>
      <c r="E875" s="88">
        <v>43339</v>
      </c>
      <c r="F875" s="88">
        <v>43370</v>
      </c>
      <c r="G875" s="4">
        <v>2288286</v>
      </c>
    </row>
    <row r="876" spans="1:7" ht="15.5" x14ac:dyDescent="0.35">
      <c r="A876" s="85" t="s">
        <v>253</v>
      </c>
      <c r="B876" s="86" t="s">
        <v>1414</v>
      </c>
      <c r="C876" s="86" t="s">
        <v>1415</v>
      </c>
      <c r="D876" s="87" t="s">
        <v>1417</v>
      </c>
      <c r="E876" s="88">
        <v>43367</v>
      </c>
      <c r="F876" s="88">
        <v>43397</v>
      </c>
      <c r="G876" s="4">
        <v>5291142</v>
      </c>
    </row>
    <row r="877" spans="1:7" ht="15.5" x14ac:dyDescent="0.35">
      <c r="A877" s="85" t="s">
        <v>253</v>
      </c>
      <c r="B877" s="86" t="s">
        <v>1414</v>
      </c>
      <c r="C877" s="86" t="s">
        <v>1415</v>
      </c>
      <c r="D877" s="87" t="s">
        <v>1418</v>
      </c>
      <c r="E877" s="88">
        <v>43398</v>
      </c>
      <c r="F877" s="88">
        <v>43429</v>
      </c>
      <c r="G877" s="4">
        <v>3513510</v>
      </c>
    </row>
    <row r="878" spans="1:7" ht="15.5" x14ac:dyDescent="0.35">
      <c r="A878" s="85" t="s">
        <v>253</v>
      </c>
      <c r="B878" s="86" t="s">
        <v>1414</v>
      </c>
      <c r="C878" s="86" t="s">
        <v>1415</v>
      </c>
      <c r="D878" s="87" t="s">
        <v>1419</v>
      </c>
      <c r="E878" s="88">
        <v>43433</v>
      </c>
      <c r="F878" s="88">
        <v>43463</v>
      </c>
      <c r="G878" s="4">
        <v>1459458</v>
      </c>
    </row>
    <row r="879" spans="1:7" ht="15.5" x14ac:dyDescent="0.35">
      <c r="A879" s="85" t="s">
        <v>253</v>
      </c>
      <c r="B879" s="86" t="s">
        <v>1420</v>
      </c>
      <c r="C879" s="86" t="s">
        <v>1421</v>
      </c>
      <c r="D879" s="87" t="s">
        <v>1422</v>
      </c>
      <c r="E879" s="88">
        <v>44411</v>
      </c>
      <c r="F879" s="88">
        <v>44426</v>
      </c>
      <c r="G879" s="4">
        <v>184541</v>
      </c>
    </row>
    <row r="880" spans="1:7" ht="15.5" x14ac:dyDescent="0.35">
      <c r="A880" s="85" t="s">
        <v>253</v>
      </c>
      <c r="B880" s="86" t="s">
        <v>1420</v>
      </c>
      <c r="C880" s="86" t="s">
        <v>1421</v>
      </c>
      <c r="D880" s="87" t="s">
        <v>1423</v>
      </c>
      <c r="E880" s="88">
        <v>44418</v>
      </c>
      <c r="F880" s="88">
        <v>44433</v>
      </c>
      <c r="G880" s="4">
        <v>291805</v>
      </c>
    </row>
    <row r="881" spans="1:7" ht="15.5" x14ac:dyDescent="0.35">
      <c r="A881" s="85" t="s">
        <v>253</v>
      </c>
      <c r="B881" s="86" t="s">
        <v>1420</v>
      </c>
      <c r="C881" s="86" t="s">
        <v>1421</v>
      </c>
      <c r="D881" s="87" t="s">
        <v>1424</v>
      </c>
      <c r="E881" s="88">
        <v>44432</v>
      </c>
      <c r="F881" s="88">
        <v>44447</v>
      </c>
      <c r="G881" s="4">
        <v>335934</v>
      </c>
    </row>
    <row r="882" spans="1:7" ht="15.5" x14ac:dyDescent="0.35">
      <c r="A882" s="85" t="s">
        <v>253</v>
      </c>
      <c r="B882" s="86" t="s">
        <v>1425</v>
      </c>
      <c r="C882" s="86" t="s">
        <v>1426</v>
      </c>
      <c r="D882" s="87" t="s">
        <v>1427</v>
      </c>
      <c r="E882" s="88">
        <v>43516</v>
      </c>
      <c r="F882" s="88">
        <v>43544</v>
      </c>
      <c r="G882" s="4">
        <v>2831294</v>
      </c>
    </row>
    <row r="883" spans="1:7" ht="15.5" x14ac:dyDescent="0.35">
      <c r="A883" s="85" t="s">
        <v>253</v>
      </c>
      <c r="B883" s="86" t="s">
        <v>1425</v>
      </c>
      <c r="C883" s="86" t="s">
        <v>1426</v>
      </c>
      <c r="D883" s="87" t="s">
        <v>1428</v>
      </c>
      <c r="E883" s="88">
        <v>43536</v>
      </c>
      <c r="F883" s="88">
        <v>43567</v>
      </c>
      <c r="G883" s="4">
        <v>2107550</v>
      </c>
    </row>
    <row r="884" spans="1:7" ht="15.5" x14ac:dyDescent="0.35">
      <c r="A884" s="85" t="s">
        <v>253</v>
      </c>
      <c r="B884" s="86" t="s">
        <v>1425</v>
      </c>
      <c r="C884" s="86" t="s">
        <v>1426</v>
      </c>
      <c r="D884" s="87" t="s">
        <v>1429</v>
      </c>
      <c r="E884" s="88">
        <v>43581</v>
      </c>
      <c r="F884" s="88">
        <v>43611</v>
      </c>
      <c r="G884" s="4">
        <v>1426997</v>
      </c>
    </row>
    <row r="885" spans="1:7" ht="15.5" x14ac:dyDescent="0.35">
      <c r="A885" s="85" t="s">
        <v>253</v>
      </c>
      <c r="B885" s="86" t="s">
        <v>1425</v>
      </c>
      <c r="C885" s="86" t="s">
        <v>1426</v>
      </c>
      <c r="D885" s="87" t="s">
        <v>1430</v>
      </c>
      <c r="E885" s="88">
        <v>43585</v>
      </c>
      <c r="F885" s="88">
        <v>43615</v>
      </c>
      <c r="G885" s="4">
        <v>1175826</v>
      </c>
    </row>
    <row r="886" spans="1:7" ht="15.5" x14ac:dyDescent="0.35">
      <c r="A886" s="85" t="s">
        <v>253</v>
      </c>
      <c r="B886" s="86" t="s">
        <v>1425</v>
      </c>
      <c r="C886" s="86" t="s">
        <v>1426</v>
      </c>
      <c r="D886" s="87" t="s">
        <v>1431</v>
      </c>
      <c r="E886" s="88">
        <v>43630</v>
      </c>
      <c r="F886" s="88">
        <v>43660</v>
      </c>
      <c r="G886" s="4">
        <v>1812447</v>
      </c>
    </row>
    <row r="887" spans="1:7" ht="15.5" x14ac:dyDescent="0.35">
      <c r="A887" s="85" t="s">
        <v>253</v>
      </c>
      <c r="B887" s="86" t="s">
        <v>1425</v>
      </c>
      <c r="C887" s="86" t="s">
        <v>1426</v>
      </c>
      <c r="D887" s="87" t="s">
        <v>1432</v>
      </c>
      <c r="E887" s="88">
        <v>43672</v>
      </c>
      <c r="F887" s="88">
        <v>43703</v>
      </c>
      <c r="G887" s="4">
        <v>2132900</v>
      </c>
    </row>
    <row r="888" spans="1:7" ht="15.5" x14ac:dyDescent="0.35">
      <c r="A888" s="85" t="s">
        <v>253</v>
      </c>
      <c r="B888" s="86" t="s">
        <v>1425</v>
      </c>
      <c r="C888" s="86" t="s">
        <v>1426</v>
      </c>
      <c r="D888" s="87" t="s">
        <v>1433</v>
      </c>
      <c r="E888" s="88">
        <v>43672</v>
      </c>
      <c r="F888" s="88">
        <v>43703</v>
      </c>
      <c r="G888" s="4">
        <v>2114800</v>
      </c>
    </row>
    <row r="889" spans="1:7" ht="15.5" x14ac:dyDescent="0.35">
      <c r="A889" s="85" t="s">
        <v>253</v>
      </c>
      <c r="B889" s="86" t="s">
        <v>1425</v>
      </c>
      <c r="C889" s="86" t="s">
        <v>1426</v>
      </c>
      <c r="D889" s="87" t="s">
        <v>1434</v>
      </c>
      <c r="E889" s="88">
        <v>43706</v>
      </c>
      <c r="F889" s="88">
        <v>43737</v>
      </c>
      <c r="G889" s="4">
        <v>1634408</v>
      </c>
    </row>
    <row r="890" spans="1:7" ht="15.5" x14ac:dyDescent="0.35">
      <c r="A890" s="85" t="s">
        <v>253</v>
      </c>
      <c r="B890" s="86" t="s">
        <v>1425</v>
      </c>
      <c r="C890" s="86" t="s">
        <v>1426</v>
      </c>
      <c r="D890" s="87" t="s">
        <v>1435</v>
      </c>
      <c r="E890" s="88">
        <v>43706</v>
      </c>
      <c r="F890" s="88">
        <v>43737</v>
      </c>
      <c r="G890" s="4">
        <v>2052450</v>
      </c>
    </row>
    <row r="891" spans="1:7" ht="15.5" x14ac:dyDescent="0.35">
      <c r="A891" s="85" t="s">
        <v>253</v>
      </c>
      <c r="B891" s="86" t="s">
        <v>1425</v>
      </c>
      <c r="C891" s="86" t="s">
        <v>1426</v>
      </c>
      <c r="D891" s="87" t="s">
        <v>1436</v>
      </c>
      <c r="E891" s="88">
        <v>43735</v>
      </c>
      <c r="F891" s="88">
        <v>43765</v>
      </c>
      <c r="G891" s="4">
        <v>2204350</v>
      </c>
    </row>
    <row r="892" spans="1:7" ht="15.5" x14ac:dyDescent="0.35">
      <c r="A892" s="85" t="s">
        <v>253</v>
      </c>
      <c r="B892" s="86" t="s">
        <v>1425</v>
      </c>
      <c r="C892" s="86" t="s">
        <v>1426</v>
      </c>
      <c r="D892" s="87" t="s">
        <v>1437</v>
      </c>
      <c r="E892" s="88">
        <v>43782</v>
      </c>
      <c r="F892" s="88">
        <v>43812</v>
      </c>
      <c r="G892" s="4">
        <v>1538300</v>
      </c>
    </row>
    <row r="893" spans="1:7" ht="15.5" x14ac:dyDescent="0.35">
      <c r="A893" s="85" t="s">
        <v>253</v>
      </c>
      <c r="B893" s="86" t="s">
        <v>1425</v>
      </c>
      <c r="C893" s="86" t="s">
        <v>1426</v>
      </c>
      <c r="D893" s="87" t="s">
        <v>1438</v>
      </c>
      <c r="E893" s="88">
        <v>43782</v>
      </c>
      <c r="F893" s="88">
        <v>43812</v>
      </c>
      <c r="G893" s="4">
        <v>2003200</v>
      </c>
    </row>
    <row r="894" spans="1:7" ht="15.5" x14ac:dyDescent="0.35">
      <c r="A894" s="85" t="s">
        <v>253</v>
      </c>
      <c r="B894" s="86" t="s">
        <v>1425</v>
      </c>
      <c r="C894" s="86" t="s">
        <v>1426</v>
      </c>
      <c r="D894" s="87" t="s">
        <v>1439</v>
      </c>
      <c r="E894" s="88">
        <v>43818</v>
      </c>
      <c r="F894" s="88">
        <v>43849</v>
      </c>
      <c r="G894" s="4">
        <v>1689200</v>
      </c>
    </row>
    <row r="895" spans="1:7" ht="15.5" x14ac:dyDescent="0.35">
      <c r="A895" s="85" t="s">
        <v>253</v>
      </c>
      <c r="B895" s="86" t="s">
        <v>1425</v>
      </c>
      <c r="C895" s="86" t="s">
        <v>1426</v>
      </c>
      <c r="D895" s="87" t="s">
        <v>1440</v>
      </c>
      <c r="E895" s="88">
        <v>43826</v>
      </c>
      <c r="F895" s="88">
        <v>43857</v>
      </c>
      <c r="G895" s="4">
        <v>2203558</v>
      </c>
    </row>
    <row r="896" spans="1:7" ht="15.5" x14ac:dyDescent="0.35">
      <c r="A896" s="85" t="s">
        <v>253</v>
      </c>
      <c r="B896" s="86" t="s">
        <v>1425</v>
      </c>
      <c r="C896" s="86" t="s">
        <v>1426</v>
      </c>
      <c r="D896" s="87" t="s">
        <v>1441</v>
      </c>
      <c r="E896" s="88">
        <v>43861</v>
      </c>
      <c r="F896" s="88">
        <v>43891</v>
      </c>
      <c r="G896" s="4">
        <v>3787700</v>
      </c>
    </row>
    <row r="897" spans="1:7" ht="15.5" x14ac:dyDescent="0.35">
      <c r="A897" s="85" t="s">
        <v>253</v>
      </c>
      <c r="B897" s="86" t="s">
        <v>1425</v>
      </c>
      <c r="C897" s="86" t="s">
        <v>1426</v>
      </c>
      <c r="D897" s="87" t="s">
        <v>1442</v>
      </c>
      <c r="E897" s="88">
        <v>44092</v>
      </c>
      <c r="F897" s="88">
        <v>44122</v>
      </c>
      <c r="G897" s="4">
        <v>7518257</v>
      </c>
    </row>
    <row r="898" spans="1:7" ht="15.5" x14ac:dyDescent="0.35">
      <c r="A898" s="85" t="s">
        <v>253</v>
      </c>
      <c r="B898" s="86" t="s">
        <v>1425</v>
      </c>
      <c r="C898" s="86" t="s">
        <v>1426</v>
      </c>
      <c r="D898" s="87" t="s">
        <v>1443</v>
      </c>
      <c r="E898" s="88">
        <v>44148</v>
      </c>
      <c r="F898" s="88">
        <v>44178</v>
      </c>
      <c r="G898" s="4">
        <v>1094396</v>
      </c>
    </row>
    <row r="899" spans="1:7" ht="15.5" x14ac:dyDescent="0.35">
      <c r="A899" s="85" t="s">
        <v>253</v>
      </c>
      <c r="B899" s="86" t="s">
        <v>106</v>
      </c>
      <c r="C899" s="86" t="s">
        <v>107</v>
      </c>
      <c r="D899" s="87" t="s">
        <v>1444</v>
      </c>
      <c r="E899" s="88">
        <v>43300</v>
      </c>
      <c r="F899" s="88">
        <v>43331</v>
      </c>
      <c r="G899" s="4">
        <v>1325700.0900000001</v>
      </c>
    </row>
    <row r="900" spans="1:7" ht="15.5" x14ac:dyDescent="0.35">
      <c r="A900" s="85" t="s">
        <v>253</v>
      </c>
      <c r="B900" s="86" t="s">
        <v>106</v>
      </c>
      <c r="C900" s="86" t="s">
        <v>107</v>
      </c>
      <c r="D900" s="87" t="s">
        <v>1445</v>
      </c>
      <c r="E900" s="88">
        <v>43363</v>
      </c>
      <c r="F900" s="88">
        <v>43393</v>
      </c>
      <c r="G900" s="4">
        <v>976829</v>
      </c>
    </row>
    <row r="901" spans="1:7" ht="15.5" x14ac:dyDescent="0.35">
      <c r="A901" s="85" t="s">
        <v>253</v>
      </c>
      <c r="B901" s="86" t="s">
        <v>106</v>
      </c>
      <c r="C901" s="86" t="s">
        <v>107</v>
      </c>
      <c r="D901" s="87" t="s">
        <v>1446</v>
      </c>
      <c r="E901" s="88">
        <v>43397</v>
      </c>
      <c r="F901" s="88">
        <v>43428</v>
      </c>
      <c r="G901" s="4">
        <v>1886716</v>
      </c>
    </row>
    <row r="902" spans="1:7" ht="15.5" x14ac:dyDescent="0.35">
      <c r="A902" s="85" t="s">
        <v>253</v>
      </c>
      <c r="B902" s="86" t="s">
        <v>106</v>
      </c>
      <c r="C902" s="86" t="s">
        <v>107</v>
      </c>
      <c r="D902" s="87" t="s">
        <v>1447</v>
      </c>
      <c r="E902" s="88">
        <v>43426</v>
      </c>
      <c r="F902" s="88">
        <v>43456</v>
      </c>
      <c r="G902" s="4">
        <v>1811358</v>
      </c>
    </row>
    <row r="903" spans="1:7" ht="15.5" x14ac:dyDescent="0.35">
      <c r="A903" s="85" t="s">
        <v>253</v>
      </c>
      <c r="B903" s="86" t="s">
        <v>1448</v>
      </c>
      <c r="C903" s="86" t="s">
        <v>1449</v>
      </c>
      <c r="D903" s="87" t="s">
        <v>1450</v>
      </c>
      <c r="E903" s="88">
        <v>44389</v>
      </c>
      <c r="F903" s="88">
        <v>44419</v>
      </c>
      <c r="G903" s="4">
        <v>147289</v>
      </c>
    </row>
    <row r="904" spans="1:7" ht="15.5" x14ac:dyDescent="0.35">
      <c r="A904" s="85" t="s">
        <v>253</v>
      </c>
      <c r="B904" s="86" t="s">
        <v>1448</v>
      </c>
      <c r="C904" s="86" t="s">
        <v>1449</v>
      </c>
      <c r="D904" s="87" t="s">
        <v>1451</v>
      </c>
      <c r="E904" s="88">
        <v>44396</v>
      </c>
      <c r="F904" s="88">
        <v>44426</v>
      </c>
      <c r="G904" s="4">
        <v>218940</v>
      </c>
    </row>
    <row r="905" spans="1:7" ht="15.5" x14ac:dyDescent="0.35">
      <c r="A905" s="85" t="s">
        <v>253</v>
      </c>
      <c r="B905" s="86" t="s">
        <v>1448</v>
      </c>
      <c r="C905" s="86" t="s">
        <v>1449</v>
      </c>
      <c r="D905" s="87" t="s">
        <v>1452</v>
      </c>
      <c r="E905" s="88">
        <v>44413</v>
      </c>
      <c r="F905" s="88">
        <v>44443</v>
      </c>
      <c r="G905" s="4">
        <v>71141</v>
      </c>
    </row>
    <row r="906" spans="1:7" ht="15.5" x14ac:dyDescent="0.35">
      <c r="A906" s="85" t="s">
        <v>253</v>
      </c>
      <c r="B906" s="86" t="s">
        <v>1448</v>
      </c>
      <c r="C906" s="86" t="s">
        <v>1449</v>
      </c>
      <c r="D906" s="87" t="s">
        <v>1453</v>
      </c>
      <c r="E906" s="88">
        <v>44428</v>
      </c>
      <c r="F906" s="88">
        <v>44458</v>
      </c>
      <c r="G906" s="4">
        <v>274095</v>
      </c>
    </row>
    <row r="907" spans="1:7" ht="15.5" x14ac:dyDescent="0.35">
      <c r="A907" s="85" t="s">
        <v>253</v>
      </c>
      <c r="B907" s="86" t="s">
        <v>1454</v>
      </c>
      <c r="C907" s="86" t="s">
        <v>1455</v>
      </c>
      <c r="D907" s="87" t="s">
        <v>1456</v>
      </c>
      <c r="E907" s="88">
        <v>43830</v>
      </c>
      <c r="F907" s="88">
        <v>43830</v>
      </c>
      <c r="G907" s="4">
        <v>230718</v>
      </c>
    </row>
    <row r="908" spans="1:7" ht="15.5" x14ac:dyDescent="0.35">
      <c r="A908" s="85" t="s">
        <v>253</v>
      </c>
      <c r="B908" s="86" t="s">
        <v>1457</v>
      </c>
      <c r="C908" s="86" t="s">
        <v>1458</v>
      </c>
      <c r="D908" s="87" t="s">
        <v>1459</v>
      </c>
      <c r="E908" s="88">
        <v>43607</v>
      </c>
      <c r="F908" s="88">
        <v>43638</v>
      </c>
      <c r="G908" s="4">
        <v>235365.51</v>
      </c>
    </row>
    <row r="909" spans="1:7" ht="15.5" x14ac:dyDescent="0.35">
      <c r="A909" s="85" t="s">
        <v>253</v>
      </c>
      <c r="B909" s="86" t="s">
        <v>1457</v>
      </c>
      <c r="C909" s="86" t="s">
        <v>1458</v>
      </c>
      <c r="D909" s="87" t="s">
        <v>1460</v>
      </c>
      <c r="E909" s="88">
        <v>43759</v>
      </c>
      <c r="F909" s="88">
        <v>43760</v>
      </c>
      <c r="G909" s="4">
        <v>2032544.35</v>
      </c>
    </row>
    <row r="910" spans="1:7" ht="15.5" x14ac:dyDescent="0.35">
      <c r="A910" s="85" t="s">
        <v>253</v>
      </c>
      <c r="B910" s="86" t="s">
        <v>1461</v>
      </c>
      <c r="C910" s="86" t="s">
        <v>1462</v>
      </c>
      <c r="D910" s="87" t="s">
        <v>1463</v>
      </c>
      <c r="E910" s="88">
        <v>44385</v>
      </c>
      <c r="F910" s="88">
        <v>44415</v>
      </c>
      <c r="G910" s="4">
        <v>6095</v>
      </c>
    </row>
    <row r="911" spans="1:7" ht="15.5" x14ac:dyDescent="0.35">
      <c r="A911" s="85" t="s">
        <v>253</v>
      </c>
      <c r="B911" s="86" t="s">
        <v>1461</v>
      </c>
      <c r="C911" s="86" t="s">
        <v>1462</v>
      </c>
      <c r="D911" s="87" t="s">
        <v>1464</v>
      </c>
      <c r="E911" s="88">
        <v>44398</v>
      </c>
      <c r="F911" s="88">
        <v>44428</v>
      </c>
      <c r="G911" s="4">
        <v>36799</v>
      </c>
    </row>
    <row r="912" spans="1:7" ht="15.5" x14ac:dyDescent="0.35">
      <c r="A912" s="85" t="s">
        <v>253</v>
      </c>
      <c r="B912" s="86" t="s">
        <v>1461</v>
      </c>
      <c r="C912" s="86" t="s">
        <v>1462</v>
      </c>
      <c r="D912" s="87" t="s">
        <v>1465</v>
      </c>
      <c r="E912" s="88">
        <v>44431</v>
      </c>
      <c r="F912" s="88">
        <v>44461</v>
      </c>
      <c r="G912" s="4">
        <v>17202</v>
      </c>
    </row>
    <row r="913" spans="1:7" ht="15.5" x14ac:dyDescent="0.35">
      <c r="A913" s="85" t="s">
        <v>253</v>
      </c>
      <c r="B913" s="86" t="s">
        <v>186</v>
      </c>
      <c r="C913" s="86" t="s">
        <v>187</v>
      </c>
      <c r="D913" s="87" t="s">
        <v>1466</v>
      </c>
      <c r="E913" s="88">
        <v>44357</v>
      </c>
      <c r="F913" s="88">
        <v>44387</v>
      </c>
      <c r="G913" s="4">
        <v>4948991</v>
      </c>
    </row>
    <row r="914" spans="1:7" ht="15.5" x14ac:dyDescent="0.35">
      <c r="A914" s="85" t="s">
        <v>253</v>
      </c>
      <c r="B914" s="86" t="s">
        <v>188</v>
      </c>
      <c r="C914" s="86" t="s">
        <v>189</v>
      </c>
      <c r="D914" s="87" t="s">
        <v>1467</v>
      </c>
      <c r="E914" s="88">
        <v>44386</v>
      </c>
      <c r="F914" s="88">
        <v>44416</v>
      </c>
      <c r="G914" s="4">
        <v>230000</v>
      </c>
    </row>
    <row r="915" spans="1:7" ht="15.5" x14ac:dyDescent="0.35">
      <c r="A915" s="85" t="s">
        <v>253</v>
      </c>
      <c r="B915" s="86" t="s">
        <v>1468</v>
      </c>
      <c r="C915" s="86" t="s">
        <v>1469</v>
      </c>
      <c r="D915" s="87" t="s">
        <v>1470</v>
      </c>
      <c r="E915" s="88">
        <v>44427</v>
      </c>
      <c r="F915" s="88">
        <v>44457</v>
      </c>
      <c r="G915" s="4">
        <v>280649</v>
      </c>
    </row>
    <row r="916" spans="1:7" ht="15.5" x14ac:dyDescent="0.35">
      <c r="A916" s="85" t="s">
        <v>253</v>
      </c>
      <c r="B916" s="86" t="s">
        <v>1471</v>
      </c>
      <c r="C916" s="86" t="s">
        <v>1472</v>
      </c>
      <c r="D916" s="87" t="s">
        <v>1473</v>
      </c>
      <c r="E916" s="88">
        <v>43354</v>
      </c>
      <c r="F916" s="88">
        <v>43384</v>
      </c>
      <c r="G916" s="4">
        <v>717081</v>
      </c>
    </row>
    <row r="917" spans="1:7" ht="15.5" x14ac:dyDescent="0.35">
      <c r="A917" s="85" t="s">
        <v>253</v>
      </c>
      <c r="B917" s="86" t="s">
        <v>1471</v>
      </c>
      <c r="C917" s="86" t="s">
        <v>1472</v>
      </c>
      <c r="D917" s="87" t="s">
        <v>1474</v>
      </c>
      <c r="E917" s="88">
        <v>43396</v>
      </c>
      <c r="F917" s="88">
        <v>43427</v>
      </c>
      <c r="G917" s="4">
        <v>208657</v>
      </c>
    </row>
    <row r="918" spans="1:7" ht="15.5" x14ac:dyDescent="0.35">
      <c r="A918" s="85" t="s">
        <v>253</v>
      </c>
      <c r="B918" s="86" t="s">
        <v>1475</v>
      </c>
      <c r="C918" s="86" t="s">
        <v>1476</v>
      </c>
      <c r="D918" s="87" t="s">
        <v>1477</v>
      </c>
      <c r="E918" s="88">
        <v>43675</v>
      </c>
      <c r="F918" s="88">
        <v>43691</v>
      </c>
      <c r="G918" s="4">
        <v>132224</v>
      </c>
    </row>
    <row r="919" spans="1:7" ht="15.5" x14ac:dyDescent="0.35">
      <c r="A919" s="85" t="s">
        <v>253</v>
      </c>
      <c r="B919" s="86" t="s">
        <v>1475</v>
      </c>
      <c r="C919" s="86" t="s">
        <v>1476</v>
      </c>
      <c r="D919" s="87" t="s">
        <v>1478</v>
      </c>
      <c r="E919" s="88">
        <v>44400</v>
      </c>
      <c r="F919" s="88">
        <v>44430</v>
      </c>
      <c r="G919" s="4">
        <v>4083190</v>
      </c>
    </row>
    <row r="920" spans="1:7" ht="15.5" x14ac:dyDescent="0.35">
      <c r="A920" s="85" t="s">
        <v>253</v>
      </c>
      <c r="B920" s="86" t="s">
        <v>1475</v>
      </c>
      <c r="C920" s="86" t="s">
        <v>1476</v>
      </c>
      <c r="D920" s="87" t="s">
        <v>1479</v>
      </c>
      <c r="E920" s="88">
        <v>44401</v>
      </c>
      <c r="F920" s="88">
        <v>44431</v>
      </c>
      <c r="G920" s="4">
        <v>2308191</v>
      </c>
    </row>
    <row r="921" spans="1:7" ht="15.5" x14ac:dyDescent="0.35">
      <c r="A921" s="85" t="s">
        <v>253</v>
      </c>
      <c r="B921" s="86" t="s">
        <v>1475</v>
      </c>
      <c r="C921" s="86" t="s">
        <v>1476</v>
      </c>
      <c r="D921" s="87" t="s">
        <v>1480</v>
      </c>
      <c r="E921" s="88">
        <v>44427</v>
      </c>
      <c r="F921" s="88">
        <v>44457</v>
      </c>
      <c r="G921" s="4">
        <v>3145862</v>
      </c>
    </row>
    <row r="922" spans="1:7" ht="15.5" x14ac:dyDescent="0.35">
      <c r="A922" s="85" t="s">
        <v>253</v>
      </c>
      <c r="B922" s="86" t="s">
        <v>1475</v>
      </c>
      <c r="C922" s="86" t="s">
        <v>1476</v>
      </c>
      <c r="D922" s="87" t="s">
        <v>1481</v>
      </c>
      <c r="E922" s="88">
        <v>44432</v>
      </c>
      <c r="F922" s="88">
        <v>44462</v>
      </c>
      <c r="G922" s="4">
        <v>837367</v>
      </c>
    </row>
    <row r="923" spans="1:7" ht="15.5" x14ac:dyDescent="0.35">
      <c r="A923" s="85" t="s">
        <v>253</v>
      </c>
      <c r="B923" s="86" t="s">
        <v>1482</v>
      </c>
      <c r="C923" s="86" t="s">
        <v>1483</v>
      </c>
      <c r="D923" s="87" t="s">
        <v>1484</v>
      </c>
      <c r="E923" s="88">
        <v>43305</v>
      </c>
      <c r="F923" s="88">
        <v>43307</v>
      </c>
      <c r="G923" s="4">
        <v>2920500</v>
      </c>
    </row>
    <row r="924" spans="1:7" ht="15.5" x14ac:dyDescent="0.35">
      <c r="A924" s="85" t="s">
        <v>253</v>
      </c>
      <c r="B924" s="86" t="s">
        <v>1482</v>
      </c>
      <c r="C924" s="86" t="s">
        <v>1483</v>
      </c>
      <c r="D924" s="87" t="s">
        <v>1485</v>
      </c>
      <c r="E924" s="88">
        <v>43305</v>
      </c>
      <c r="F924" s="88">
        <v>43306</v>
      </c>
      <c r="G924" s="4">
        <v>420750</v>
      </c>
    </row>
    <row r="925" spans="1:7" ht="15.5" x14ac:dyDescent="0.35">
      <c r="A925" s="85" t="s">
        <v>253</v>
      </c>
      <c r="B925" s="86" t="s">
        <v>1486</v>
      </c>
      <c r="C925" s="86" t="s">
        <v>1487</v>
      </c>
      <c r="D925" s="87" t="s">
        <v>1488</v>
      </c>
      <c r="E925" s="88">
        <v>44432</v>
      </c>
      <c r="F925" s="88">
        <v>44462</v>
      </c>
      <c r="G925" s="4">
        <v>121096</v>
      </c>
    </row>
    <row r="926" spans="1:7" ht="15.5" x14ac:dyDescent="0.35">
      <c r="A926" s="85" t="s">
        <v>253</v>
      </c>
      <c r="B926" s="86" t="s">
        <v>577</v>
      </c>
      <c r="C926" s="86" t="s">
        <v>578</v>
      </c>
      <c r="D926" s="87" t="s">
        <v>1489</v>
      </c>
      <c r="E926" s="88">
        <v>44084</v>
      </c>
      <c r="F926" s="88">
        <v>44114</v>
      </c>
      <c r="G926" s="4">
        <v>5346000</v>
      </c>
    </row>
    <row r="927" spans="1:7" ht="15.5" x14ac:dyDescent="0.35">
      <c r="A927" s="85" t="s">
        <v>253</v>
      </c>
      <c r="B927" s="86" t="s">
        <v>577</v>
      </c>
      <c r="C927" s="86" t="s">
        <v>578</v>
      </c>
      <c r="D927" s="87" t="s">
        <v>1490</v>
      </c>
      <c r="E927" s="88">
        <v>44084</v>
      </c>
      <c r="F927" s="88">
        <v>44114</v>
      </c>
      <c r="G927" s="4">
        <v>3457614</v>
      </c>
    </row>
    <row r="928" spans="1:7" ht="15.5" x14ac:dyDescent="0.35">
      <c r="A928" s="85" t="s">
        <v>253</v>
      </c>
      <c r="B928" s="86" t="s">
        <v>577</v>
      </c>
      <c r="C928" s="86" t="s">
        <v>578</v>
      </c>
      <c r="D928" s="87" t="s">
        <v>1491</v>
      </c>
      <c r="E928" s="88">
        <v>44084</v>
      </c>
      <c r="F928" s="88">
        <v>44114</v>
      </c>
      <c r="G928" s="4">
        <v>5771700</v>
      </c>
    </row>
    <row r="929" spans="1:7" ht="15.5" x14ac:dyDescent="0.35">
      <c r="A929" s="85" t="s">
        <v>253</v>
      </c>
      <c r="B929" s="86" t="s">
        <v>577</v>
      </c>
      <c r="C929" s="86" t="s">
        <v>578</v>
      </c>
      <c r="D929" s="87" t="s">
        <v>1492</v>
      </c>
      <c r="E929" s="88">
        <v>44089</v>
      </c>
      <c r="F929" s="88">
        <v>44134</v>
      </c>
      <c r="G929" s="4">
        <v>2127500</v>
      </c>
    </row>
    <row r="930" spans="1:7" ht="15.5" x14ac:dyDescent="0.35">
      <c r="A930" s="85" t="s">
        <v>253</v>
      </c>
      <c r="B930" s="86" t="s">
        <v>577</v>
      </c>
      <c r="C930" s="86" t="s">
        <v>578</v>
      </c>
      <c r="D930" s="87" t="s">
        <v>1493</v>
      </c>
      <c r="E930" s="88">
        <v>44099</v>
      </c>
      <c r="F930" s="88">
        <v>44145</v>
      </c>
      <c r="G930" s="4">
        <v>2174611</v>
      </c>
    </row>
    <row r="931" spans="1:7" ht="15.5" x14ac:dyDescent="0.35">
      <c r="A931" s="85" t="s">
        <v>253</v>
      </c>
      <c r="B931" s="86" t="s">
        <v>577</v>
      </c>
      <c r="C931" s="86" t="s">
        <v>578</v>
      </c>
      <c r="D931" s="87" t="s">
        <v>1494</v>
      </c>
      <c r="E931" s="88">
        <v>44123</v>
      </c>
      <c r="F931" s="88">
        <v>44154</v>
      </c>
      <c r="G931" s="4">
        <v>8142750</v>
      </c>
    </row>
    <row r="932" spans="1:7" ht="15.5" x14ac:dyDescent="0.35">
      <c r="A932" s="85" t="s">
        <v>253</v>
      </c>
      <c r="B932" s="86" t="s">
        <v>577</v>
      </c>
      <c r="C932" s="86" t="s">
        <v>578</v>
      </c>
      <c r="D932" s="87" t="s">
        <v>1495</v>
      </c>
      <c r="E932" s="88">
        <v>44123</v>
      </c>
      <c r="F932" s="88">
        <v>44154</v>
      </c>
      <c r="G932" s="4">
        <v>495000</v>
      </c>
    </row>
    <row r="933" spans="1:7" ht="15.5" x14ac:dyDescent="0.35">
      <c r="A933" s="85" t="s">
        <v>253</v>
      </c>
      <c r="B933" s="86" t="s">
        <v>577</v>
      </c>
      <c r="C933" s="86" t="s">
        <v>578</v>
      </c>
      <c r="D933" s="87" t="s">
        <v>1496</v>
      </c>
      <c r="E933" s="88">
        <v>44123</v>
      </c>
      <c r="F933" s="88">
        <v>44154</v>
      </c>
      <c r="G933" s="4">
        <v>5247000</v>
      </c>
    </row>
    <row r="934" spans="1:7" ht="15.5" x14ac:dyDescent="0.35">
      <c r="A934" s="85" t="s">
        <v>253</v>
      </c>
      <c r="B934" s="86" t="s">
        <v>577</v>
      </c>
      <c r="C934" s="86" t="s">
        <v>578</v>
      </c>
      <c r="D934" s="87" t="s">
        <v>1497</v>
      </c>
      <c r="E934" s="88">
        <v>44123</v>
      </c>
      <c r="F934" s="88">
        <v>44154</v>
      </c>
      <c r="G934" s="4">
        <v>5771700</v>
      </c>
    </row>
    <row r="935" spans="1:7" ht="15.5" x14ac:dyDescent="0.35">
      <c r="A935" s="85" t="s">
        <v>253</v>
      </c>
      <c r="B935" s="86" t="s">
        <v>577</v>
      </c>
      <c r="C935" s="86" t="s">
        <v>578</v>
      </c>
      <c r="D935" s="87" t="s">
        <v>1498</v>
      </c>
      <c r="E935" s="88">
        <v>44123</v>
      </c>
      <c r="F935" s="88">
        <v>44169</v>
      </c>
      <c r="G935" s="4">
        <v>2127500</v>
      </c>
    </row>
    <row r="936" spans="1:7" ht="15.5" x14ac:dyDescent="0.35">
      <c r="A936" s="85" t="s">
        <v>253</v>
      </c>
      <c r="B936" s="86" t="s">
        <v>577</v>
      </c>
      <c r="C936" s="86" t="s">
        <v>578</v>
      </c>
      <c r="D936" s="87" t="s">
        <v>1499</v>
      </c>
      <c r="E936" s="88">
        <v>44127</v>
      </c>
      <c r="F936" s="88">
        <v>44158</v>
      </c>
      <c r="G936" s="4">
        <v>1887206</v>
      </c>
    </row>
    <row r="937" spans="1:7" ht="15.5" x14ac:dyDescent="0.35">
      <c r="A937" s="85" t="s">
        <v>253</v>
      </c>
      <c r="B937" s="86" t="s">
        <v>577</v>
      </c>
      <c r="C937" s="86" t="s">
        <v>578</v>
      </c>
      <c r="D937" s="87" t="s">
        <v>1500</v>
      </c>
      <c r="E937" s="88">
        <v>44165</v>
      </c>
      <c r="F937" s="88">
        <v>44149</v>
      </c>
      <c r="G937" s="4">
        <v>1582241</v>
      </c>
    </row>
    <row r="938" spans="1:7" ht="15.5" x14ac:dyDescent="0.35">
      <c r="A938" s="85" t="s">
        <v>253</v>
      </c>
      <c r="B938" s="86" t="s">
        <v>577</v>
      </c>
      <c r="C938" s="86" t="s">
        <v>578</v>
      </c>
      <c r="D938" s="87" t="s">
        <v>1501</v>
      </c>
      <c r="E938" s="88">
        <v>44165</v>
      </c>
      <c r="F938" s="88">
        <v>44195</v>
      </c>
      <c r="G938" s="4">
        <v>5247000</v>
      </c>
    </row>
    <row r="939" spans="1:7" ht="15.5" x14ac:dyDescent="0.35">
      <c r="A939" s="85" t="s">
        <v>253</v>
      </c>
      <c r="B939" s="86" t="s">
        <v>577</v>
      </c>
      <c r="C939" s="86" t="s">
        <v>578</v>
      </c>
      <c r="D939" s="87" t="s">
        <v>1502</v>
      </c>
      <c r="E939" s="88">
        <v>44165</v>
      </c>
      <c r="F939" s="88">
        <v>44195</v>
      </c>
      <c r="G939" s="4">
        <v>5771700</v>
      </c>
    </row>
    <row r="940" spans="1:7" ht="15.5" x14ac:dyDescent="0.35">
      <c r="A940" s="85" t="s">
        <v>253</v>
      </c>
      <c r="B940" s="86" t="s">
        <v>577</v>
      </c>
      <c r="C940" s="86" t="s">
        <v>578</v>
      </c>
      <c r="D940" s="87" t="s">
        <v>1503</v>
      </c>
      <c r="E940" s="88">
        <v>44196</v>
      </c>
      <c r="F940" s="88">
        <v>44226</v>
      </c>
      <c r="G940" s="4">
        <v>5247000</v>
      </c>
    </row>
    <row r="941" spans="1:7" ht="15.5" x14ac:dyDescent="0.35">
      <c r="A941" s="85" t="s">
        <v>253</v>
      </c>
      <c r="B941" s="86" t="s">
        <v>577</v>
      </c>
      <c r="C941" s="86" t="s">
        <v>578</v>
      </c>
      <c r="D941" s="87" t="s">
        <v>1504</v>
      </c>
      <c r="E941" s="88">
        <v>44196</v>
      </c>
      <c r="F941" s="88">
        <v>44226</v>
      </c>
      <c r="G941" s="4">
        <v>5771700</v>
      </c>
    </row>
    <row r="942" spans="1:7" ht="15.5" x14ac:dyDescent="0.35">
      <c r="A942" s="85" t="s">
        <v>253</v>
      </c>
      <c r="B942" s="86" t="s">
        <v>577</v>
      </c>
      <c r="C942" s="86" t="s">
        <v>578</v>
      </c>
      <c r="D942" s="87" t="s">
        <v>1505</v>
      </c>
      <c r="E942" s="88">
        <v>44216</v>
      </c>
      <c r="F942" s="88">
        <v>44246</v>
      </c>
      <c r="G942" s="4">
        <v>5247000</v>
      </c>
    </row>
    <row r="943" spans="1:7" ht="15.5" x14ac:dyDescent="0.35">
      <c r="A943" s="85" t="s">
        <v>253</v>
      </c>
      <c r="B943" s="86" t="s">
        <v>577</v>
      </c>
      <c r="C943" s="86" t="s">
        <v>578</v>
      </c>
      <c r="D943" s="87" t="s">
        <v>1506</v>
      </c>
      <c r="E943" s="88">
        <v>44216</v>
      </c>
      <c r="F943" s="88">
        <v>44246</v>
      </c>
      <c r="G943" s="4">
        <v>5771700</v>
      </c>
    </row>
    <row r="944" spans="1:7" ht="15.5" x14ac:dyDescent="0.35">
      <c r="A944" s="85" t="s">
        <v>253</v>
      </c>
      <c r="B944" s="86" t="s">
        <v>577</v>
      </c>
      <c r="C944" s="86" t="s">
        <v>578</v>
      </c>
      <c r="D944" s="87" t="s">
        <v>1507</v>
      </c>
      <c r="E944" s="88">
        <v>44236</v>
      </c>
      <c r="F944" s="88">
        <v>44266</v>
      </c>
      <c r="G944" s="4">
        <v>5247000</v>
      </c>
    </row>
    <row r="945" spans="1:7" ht="15.5" x14ac:dyDescent="0.35">
      <c r="A945" s="85" t="s">
        <v>253</v>
      </c>
      <c r="B945" s="86" t="s">
        <v>577</v>
      </c>
      <c r="C945" s="86" t="s">
        <v>578</v>
      </c>
      <c r="D945" s="87" t="s">
        <v>1508</v>
      </c>
      <c r="E945" s="88">
        <v>44264</v>
      </c>
      <c r="F945" s="88">
        <v>44294</v>
      </c>
      <c r="G945" s="4">
        <v>5247000</v>
      </c>
    </row>
    <row r="946" spans="1:7" ht="15.5" x14ac:dyDescent="0.35">
      <c r="A946" s="85" t="s">
        <v>253</v>
      </c>
      <c r="B946" s="86" t="s">
        <v>577</v>
      </c>
      <c r="C946" s="86" t="s">
        <v>578</v>
      </c>
      <c r="D946" s="87" t="s">
        <v>1509</v>
      </c>
      <c r="E946" s="88">
        <v>44295</v>
      </c>
      <c r="F946" s="88">
        <v>44325</v>
      </c>
      <c r="G946" s="4">
        <v>5247000</v>
      </c>
    </row>
    <row r="947" spans="1:7" ht="15.5" x14ac:dyDescent="0.35">
      <c r="A947" s="85" t="s">
        <v>253</v>
      </c>
      <c r="B947" s="86" t="s">
        <v>577</v>
      </c>
      <c r="C947" s="86" t="s">
        <v>578</v>
      </c>
      <c r="D947" s="87" t="s">
        <v>1510</v>
      </c>
      <c r="E947" s="88">
        <v>44323</v>
      </c>
      <c r="F947" s="88">
        <v>44353</v>
      </c>
      <c r="G947" s="4">
        <v>5247000</v>
      </c>
    </row>
    <row r="948" spans="1:7" ht="15.5" x14ac:dyDescent="0.35">
      <c r="A948" s="85" t="s">
        <v>253</v>
      </c>
      <c r="B948" s="86" t="s">
        <v>577</v>
      </c>
      <c r="C948" s="86" t="s">
        <v>578</v>
      </c>
      <c r="D948" s="87" t="s">
        <v>1511</v>
      </c>
      <c r="E948" s="88">
        <v>44356</v>
      </c>
      <c r="F948" s="88">
        <v>44386</v>
      </c>
      <c r="G948" s="4">
        <v>5247000</v>
      </c>
    </row>
    <row r="949" spans="1:7" ht="15.5" x14ac:dyDescent="0.35">
      <c r="A949" s="85" t="s">
        <v>253</v>
      </c>
      <c r="B949" s="86" t="s">
        <v>577</v>
      </c>
      <c r="C949" s="86" t="s">
        <v>578</v>
      </c>
      <c r="D949" s="87" t="s">
        <v>1512</v>
      </c>
      <c r="E949" s="88">
        <v>44383</v>
      </c>
      <c r="F949" s="88">
        <v>44413</v>
      </c>
      <c r="G949" s="4">
        <v>5247000</v>
      </c>
    </row>
    <row r="950" spans="1:7" ht="15.5" x14ac:dyDescent="0.35">
      <c r="A950" s="85" t="s">
        <v>253</v>
      </c>
      <c r="B950" s="86" t="s">
        <v>1513</v>
      </c>
      <c r="C950" s="86" t="s">
        <v>1514</v>
      </c>
      <c r="D950" s="87" t="s">
        <v>1515</v>
      </c>
      <c r="E950" s="88">
        <v>43798</v>
      </c>
      <c r="F950" s="88">
        <v>43828</v>
      </c>
      <c r="G950" s="4">
        <v>37800</v>
      </c>
    </row>
    <row r="951" spans="1:7" ht="15.5" x14ac:dyDescent="0.35">
      <c r="A951" s="85" t="s">
        <v>253</v>
      </c>
      <c r="B951" s="86" t="s">
        <v>1516</v>
      </c>
      <c r="C951" s="86" t="s">
        <v>1517</v>
      </c>
      <c r="D951" s="87" t="s">
        <v>1518</v>
      </c>
      <c r="E951" s="88">
        <v>43448</v>
      </c>
      <c r="F951" s="88">
        <v>43479</v>
      </c>
      <c r="G951" s="4">
        <v>2533650</v>
      </c>
    </row>
    <row r="952" spans="1:7" ht="15.5" x14ac:dyDescent="0.35">
      <c r="A952" s="85" t="s">
        <v>253</v>
      </c>
      <c r="B952" s="86" t="s">
        <v>1516</v>
      </c>
      <c r="C952" s="86" t="s">
        <v>1517</v>
      </c>
      <c r="D952" s="87" t="s">
        <v>1519</v>
      </c>
      <c r="E952" s="88">
        <v>43521</v>
      </c>
      <c r="F952" s="88">
        <v>43549</v>
      </c>
      <c r="G952" s="4">
        <v>143211</v>
      </c>
    </row>
    <row r="953" spans="1:7" ht="15.5" x14ac:dyDescent="0.35">
      <c r="A953" s="85" t="s">
        <v>253</v>
      </c>
      <c r="B953" s="86" t="s">
        <v>1516</v>
      </c>
      <c r="C953" s="86" t="s">
        <v>1517</v>
      </c>
      <c r="D953" s="87" t="s">
        <v>1520</v>
      </c>
      <c r="E953" s="88">
        <v>43551</v>
      </c>
      <c r="F953" s="88">
        <v>43582</v>
      </c>
      <c r="G953" s="4">
        <v>81914</v>
      </c>
    </row>
    <row r="954" spans="1:7" ht="15.5" x14ac:dyDescent="0.35">
      <c r="A954" s="85" t="s">
        <v>253</v>
      </c>
      <c r="B954" s="86" t="s">
        <v>1521</v>
      </c>
      <c r="C954" s="86" t="s">
        <v>1522</v>
      </c>
      <c r="D954" s="87" t="s">
        <v>1523</v>
      </c>
      <c r="E954" s="88">
        <v>44008</v>
      </c>
      <c r="F954" s="88">
        <v>44038</v>
      </c>
      <c r="G954" s="4">
        <v>80877</v>
      </c>
    </row>
    <row r="955" spans="1:7" ht="15.5" x14ac:dyDescent="0.35">
      <c r="A955" s="85" t="s">
        <v>253</v>
      </c>
      <c r="B955" s="86" t="s">
        <v>1524</v>
      </c>
      <c r="C955" s="86" t="s">
        <v>1525</v>
      </c>
      <c r="D955" s="87" t="s">
        <v>1526</v>
      </c>
      <c r="E955" s="88">
        <v>43546</v>
      </c>
      <c r="F955" s="88">
        <v>43577</v>
      </c>
      <c r="G955" s="4">
        <v>396772</v>
      </c>
    </row>
    <row r="956" spans="1:7" ht="15.5" x14ac:dyDescent="0.35">
      <c r="A956" s="85" t="s">
        <v>253</v>
      </c>
      <c r="B956" s="86" t="s">
        <v>1524</v>
      </c>
      <c r="C956" s="86" t="s">
        <v>1525</v>
      </c>
      <c r="D956" s="87" t="s">
        <v>1527</v>
      </c>
      <c r="E956" s="88">
        <v>43579</v>
      </c>
      <c r="F956" s="88">
        <v>43609</v>
      </c>
      <c r="G956" s="4">
        <v>75682</v>
      </c>
    </row>
    <row r="957" spans="1:7" ht="15.5" x14ac:dyDescent="0.35">
      <c r="A957" s="85" t="s">
        <v>253</v>
      </c>
      <c r="B957" s="86" t="s">
        <v>1524</v>
      </c>
      <c r="C957" s="86" t="s">
        <v>1525</v>
      </c>
      <c r="D957" s="87" t="s">
        <v>1528</v>
      </c>
      <c r="E957" s="88">
        <v>43608</v>
      </c>
      <c r="F957" s="88">
        <v>43639</v>
      </c>
      <c r="G957" s="4">
        <v>1502222</v>
      </c>
    </row>
    <row r="958" spans="1:7" ht="15.5" x14ac:dyDescent="0.35">
      <c r="A958" s="85" t="s">
        <v>253</v>
      </c>
      <c r="B958" s="86" t="s">
        <v>584</v>
      </c>
      <c r="C958" s="86" t="s">
        <v>585</v>
      </c>
      <c r="D958" s="87" t="s">
        <v>1529</v>
      </c>
      <c r="E958" s="88">
        <v>44154</v>
      </c>
      <c r="F958" s="88">
        <v>44184</v>
      </c>
      <c r="G958" s="4">
        <v>2808</v>
      </c>
    </row>
    <row r="959" spans="1:7" ht="15.5" x14ac:dyDescent="0.35">
      <c r="A959" s="85" t="s">
        <v>253</v>
      </c>
      <c r="B959" s="86" t="s">
        <v>1530</v>
      </c>
      <c r="C959" s="86" t="s">
        <v>1531</v>
      </c>
      <c r="D959" s="87" t="s">
        <v>1532</v>
      </c>
      <c r="E959" s="88">
        <v>43881</v>
      </c>
      <c r="F959" s="88">
        <v>43910</v>
      </c>
      <c r="G959" s="4">
        <v>139784</v>
      </c>
    </row>
    <row r="960" spans="1:7" ht="15.5" x14ac:dyDescent="0.35">
      <c r="A960" s="85" t="s">
        <v>253</v>
      </c>
      <c r="B960" s="86" t="s">
        <v>1533</v>
      </c>
      <c r="C960" s="86" t="s">
        <v>1534</v>
      </c>
      <c r="D960" s="87" t="s">
        <v>1535</v>
      </c>
      <c r="E960" s="88">
        <v>44091</v>
      </c>
      <c r="F960" s="88">
        <v>44121</v>
      </c>
      <c r="G960" s="4">
        <v>80248</v>
      </c>
    </row>
    <row r="961" spans="1:7" ht="15.5" x14ac:dyDescent="0.35">
      <c r="A961" s="85" t="s">
        <v>253</v>
      </c>
      <c r="B961" s="86" t="s">
        <v>1533</v>
      </c>
      <c r="C961" s="86" t="s">
        <v>1534</v>
      </c>
      <c r="D961" s="87" t="s">
        <v>1536</v>
      </c>
      <c r="E961" s="88">
        <v>44123</v>
      </c>
      <c r="F961" s="88">
        <v>44154</v>
      </c>
      <c r="G961" s="4">
        <v>19752</v>
      </c>
    </row>
    <row r="962" spans="1:7" ht="15.5" x14ac:dyDescent="0.35">
      <c r="A962" s="85" t="s">
        <v>253</v>
      </c>
      <c r="B962" s="86" t="s">
        <v>1537</v>
      </c>
      <c r="C962" s="86" t="s">
        <v>1538</v>
      </c>
      <c r="D962" s="87" t="s">
        <v>1539</v>
      </c>
      <c r="E962" s="88">
        <v>43748</v>
      </c>
      <c r="F962" s="88">
        <v>43779</v>
      </c>
      <c r="G962" s="4">
        <v>181658</v>
      </c>
    </row>
    <row r="963" spans="1:7" ht="15.5" x14ac:dyDescent="0.35">
      <c r="A963" s="85" t="s">
        <v>253</v>
      </c>
      <c r="B963" s="86" t="s">
        <v>1540</v>
      </c>
      <c r="C963" s="86" t="s">
        <v>1541</v>
      </c>
      <c r="D963" s="87" t="s">
        <v>1542</v>
      </c>
      <c r="E963" s="88">
        <v>44375</v>
      </c>
      <c r="F963" s="88">
        <v>44405</v>
      </c>
      <c r="G963" s="4">
        <v>233744</v>
      </c>
    </row>
    <row r="964" spans="1:7" ht="15.5" x14ac:dyDescent="0.35">
      <c r="A964" s="85" t="s">
        <v>253</v>
      </c>
      <c r="B964" s="86" t="s">
        <v>1543</v>
      </c>
      <c r="C964" s="86" t="s">
        <v>1544</v>
      </c>
      <c r="D964" s="87" t="s">
        <v>1545</v>
      </c>
      <c r="E964" s="88">
        <v>43763</v>
      </c>
      <c r="F964" s="88">
        <v>43794</v>
      </c>
      <c r="G964" s="4">
        <v>635004</v>
      </c>
    </row>
    <row r="965" spans="1:7" ht="15.5" x14ac:dyDescent="0.35">
      <c r="A965" s="85" t="s">
        <v>253</v>
      </c>
      <c r="B965" s="86" t="s">
        <v>1546</v>
      </c>
      <c r="C965" s="86" t="s">
        <v>1547</v>
      </c>
      <c r="D965" s="87" t="s">
        <v>1548</v>
      </c>
      <c r="E965" s="88">
        <v>43790</v>
      </c>
      <c r="F965" s="88">
        <v>43820</v>
      </c>
      <c r="G965" s="4">
        <v>67300346</v>
      </c>
    </row>
    <row r="966" spans="1:7" ht="15.5" x14ac:dyDescent="0.35">
      <c r="A966" s="85" t="s">
        <v>253</v>
      </c>
      <c r="B966" s="86" t="s">
        <v>1546</v>
      </c>
      <c r="C966" s="86" t="s">
        <v>1547</v>
      </c>
      <c r="D966" s="87" t="s">
        <v>1549</v>
      </c>
      <c r="E966" s="88">
        <v>44126</v>
      </c>
      <c r="F966" s="88">
        <v>44142</v>
      </c>
      <c r="G966" s="4">
        <v>95621</v>
      </c>
    </row>
    <row r="967" spans="1:7" ht="15.5" x14ac:dyDescent="0.35">
      <c r="A967" s="85" t="s">
        <v>253</v>
      </c>
      <c r="B967" s="86" t="s">
        <v>1546</v>
      </c>
      <c r="C967" s="86" t="s">
        <v>1547</v>
      </c>
      <c r="D967" s="87" t="s">
        <v>1550</v>
      </c>
      <c r="E967" s="88">
        <v>44148</v>
      </c>
      <c r="F967" s="88">
        <v>44193</v>
      </c>
      <c r="G967" s="4">
        <v>123754</v>
      </c>
    </row>
    <row r="968" spans="1:7" ht="15.5" x14ac:dyDescent="0.35">
      <c r="A968" s="85" t="s">
        <v>253</v>
      </c>
      <c r="B968" s="86" t="s">
        <v>1551</v>
      </c>
      <c r="C968" s="86" t="s">
        <v>1552</v>
      </c>
      <c r="D968" s="87" t="s">
        <v>1553</v>
      </c>
      <c r="E968" s="88">
        <v>43398</v>
      </c>
      <c r="F968" s="88">
        <v>43429</v>
      </c>
      <c r="G968" s="4">
        <v>4038670</v>
      </c>
    </row>
    <row r="969" spans="1:7" ht="15.5" x14ac:dyDescent="0.35">
      <c r="A969" s="85" t="s">
        <v>253</v>
      </c>
      <c r="B969" s="86" t="s">
        <v>1551</v>
      </c>
      <c r="C969" s="86" t="s">
        <v>1552</v>
      </c>
      <c r="D969" s="87" t="s">
        <v>1554</v>
      </c>
      <c r="E969" s="88">
        <v>43430</v>
      </c>
      <c r="F969" s="88">
        <v>43460</v>
      </c>
      <c r="G969" s="4">
        <v>1968034</v>
      </c>
    </row>
    <row r="970" spans="1:7" ht="15.5" x14ac:dyDescent="0.35">
      <c r="A970" s="85" t="s">
        <v>253</v>
      </c>
      <c r="B970" s="86" t="s">
        <v>1551</v>
      </c>
      <c r="C970" s="86" t="s">
        <v>1552</v>
      </c>
      <c r="D970" s="87" t="s">
        <v>1555</v>
      </c>
      <c r="E970" s="88">
        <v>43461</v>
      </c>
      <c r="F970" s="88">
        <v>43492</v>
      </c>
      <c r="G970" s="4">
        <v>3746082</v>
      </c>
    </row>
    <row r="971" spans="1:7" ht="15.5" x14ac:dyDescent="0.35">
      <c r="A971" s="85" t="s">
        <v>253</v>
      </c>
      <c r="B971" s="86" t="s">
        <v>1551</v>
      </c>
      <c r="C971" s="86" t="s">
        <v>1552</v>
      </c>
      <c r="D971" s="87" t="s">
        <v>1556</v>
      </c>
      <c r="E971" s="88">
        <v>43490</v>
      </c>
      <c r="F971" s="88">
        <v>43521</v>
      </c>
      <c r="G971" s="4">
        <v>1284991</v>
      </c>
    </row>
    <row r="972" spans="1:7" ht="15.5" x14ac:dyDescent="0.35">
      <c r="A972" s="85" t="s">
        <v>253</v>
      </c>
      <c r="B972" s="86" t="s">
        <v>1551</v>
      </c>
      <c r="C972" s="86" t="s">
        <v>1552</v>
      </c>
      <c r="D972" s="87" t="s">
        <v>1557</v>
      </c>
      <c r="E972" s="88">
        <v>43522</v>
      </c>
      <c r="F972" s="88">
        <v>43550</v>
      </c>
      <c r="G972" s="4">
        <v>915709</v>
      </c>
    </row>
    <row r="973" spans="1:7" ht="15.5" x14ac:dyDescent="0.35">
      <c r="A973" s="85" t="s">
        <v>253</v>
      </c>
      <c r="B973" s="86" t="s">
        <v>1551</v>
      </c>
      <c r="C973" s="86" t="s">
        <v>1552</v>
      </c>
      <c r="D973" s="87" t="s">
        <v>1558</v>
      </c>
      <c r="E973" s="88">
        <v>43551</v>
      </c>
      <c r="F973" s="88">
        <v>43582</v>
      </c>
      <c r="G973" s="4">
        <v>130350</v>
      </c>
    </row>
    <row r="974" spans="1:7" ht="15.5" x14ac:dyDescent="0.35">
      <c r="A974" s="85" t="s">
        <v>253</v>
      </c>
      <c r="B974" s="86" t="s">
        <v>1559</v>
      </c>
      <c r="C974" s="86" t="s">
        <v>1560</v>
      </c>
      <c r="D974" s="87" t="s">
        <v>1561</v>
      </c>
      <c r="E974" s="88">
        <v>43872</v>
      </c>
      <c r="F974" s="88">
        <v>43993</v>
      </c>
      <c r="G974" s="4">
        <v>15224</v>
      </c>
    </row>
    <row r="975" spans="1:7" ht="15.5" x14ac:dyDescent="0.35">
      <c r="A975" s="85" t="s">
        <v>253</v>
      </c>
      <c r="B975" s="86" t="s">
        <v>1562</v>
      </c>
      <c r="C975" s="86" t="s">
        <v>1563</v>
      </c>
      <c r="D975" s="87" t="s">
        <v>1564</v>
      </c>
      <c r="E975" s="88">
        <v>43578</v>
      </c>
      <c r="F975" s="88">
        <v>43608</v>
      </c>
      <c r="G975" s="4">
        <v>670311</v>
      </c>
    </row>
    <row r="976" spans="1:7" ht="15.5" x14ac:dyDescent="0.35">
      <c r="A976" s="85" t="s">
        <v>253</v>
      </c>
      <c r="B976" s="86" t="s">
        <v>1565</v>
      </c>
      <c r="C976" s="86" t="s">
        <v>1566</v>
      </c>
      <c r="D976" s="87" t="s">
        <v>1567</v>
      </c>
      <c r="E976" s="88">
        <v>43818</v>
      </c>
      <c r="F976" s="88">
        <v>43849</v>
      </c>
      <c r="G976" s="4">
        <v>130708</v>
      </c>
    </row>
    <row r="977" spans="1:7" ht="15.5" x14ac:dyDescent="0.35">
      <c r="A977" s="85" t="s">
        <v>253</v>
      </c>
      <c r="B977" s="86" t="s">
        <v>1565</v>
      </c>
      <c r="C977" s="86" t="s">
        <v>1566</v>
      </c>
      <c r="D977" s="87" t="s">
        <v>1568</v>
      </c>
      <c r="E977" s="88">
        <v>43859</v>
      </c>
      <c r="F977" s="88">
        <v>43890</v>
      </c>
      <c r="G977" s="4">
        <v>135944</v>
      </c>
    </row>
    <row r="978" spans="1:7" ht="15.5" x14ac:dyDescent="0.35">
      <c r="A978" s="85" t="s">
        <v>253</v>
      </c>
      <c r="B978" s="86" t="s">
        <v>1565</v>
      </c>
      <c r="C978" s="86" t="s">
        <v>1566</v>
      </c>
      <c r="D978" s="87" t="s">
        <v>1569</v>
      </c>
      <c r="E978" s="88">
        <v>43881</v>
      </c>
      <c r="F978" s="88">
        <v>43910</v>
      </c>
      <c r="G978" s="4">
        <v>115061</v>
      </c>
    </row>
    <row r="979" spans="1:7" ht="15.5" x14ac:dyDescent="0.35">
      <c r="A979" s="85" t="s">
        <v>253</v>
      </c>
      <c r="B979" s="86" t="s">
        <v>1570</v>
      </c>
      <c r="C979" s="86" t="s">
        <v>1571</v>
      </c>
      <c r="D979" s="87" t="s">
        <v>1572</v>
      </c>
      <c r="E979" s="88">
        <v>43397</v>
      </c>
      <c r="F979" s="88">
        <v>43413</v>
      </c>
      <c r="G979" s="4">
        <v>7200000</v>
      </c>
    </row>
    <row r="980" spans="1:7" ht="15.5" x14ac:dyDescent="0.35">
      <c r="A980" s="85" t="s">
        <v>253</v>
      </c>
      <c r="B980" s="86" t="s">
        <v>1570</v>
      </c>
      <c r="C980" s="86" t="s">
        <v>1571</v>
      </c>
      <c r="D980" s="87" t="s">
        <v>1573</v>
      </c>
      <c r="E980" s="88">
        <v>43425</v>
      </c>
      <c r="F980" s="88">
        <v>43440</v>
      </c>
      <c r="G980" s="4">
        <v>400000</v>
      </c>
    </row>
    <row r="981" spans="1:7" ht="15.5" x14ac:dyDescent="0.35">
      <c r="A981" s="85" t="s">
        <v>253</v>
      </c>
      <c r="B981" s="86" t="s">
        <v>1574</v>
      </c>
      <c r="C981" s="86" t="s">
        <v>1575</v>
      </c>
      <c r="D981" s="87" t="s">
        <v>1576</v>
      </c>
      <c r="E981" s="88">
        <v>44413</v>
      </c>
      <c r="F981" s="88">
        <v>44443</v>
      </c>
      <c r="G981" s="4">
        <v>35677</v>
      </c>
    </row>
    <row r="982" spans="1:7" ht="15.5" x14ac:dyDescent="0.35">
      <c r="A982" s="85" t="s">
        <v>253</v>
      </c>
      <c r="B982" s="86" t="s">
        <v>1577</v>
      </c>
      <c r="C982" s="86" t="s">
        <v>1578</v>
      </c>
      <c r="D982" s="87" t="s">
        <v>1579</v>
      </c>
      <c r="E982" s="88">
        <v>44396</v>
      </c>
      <c r="F982" s="88">
        <v>44426</v>
      </c>
      <c r="G982" s="4">
        <v>2186422</v>
      </c>
    </row>
    <row r="983" spans="1:7" ht="15.5" x14ac:dyDescent="0.35">
      <c r="A983" s="85" t="s">
        <v>253</v>
      </c>
      <c r="B983" s="86" t="s">
        <v>1577</v>
      </c>
      <c r="C983" s="86" t="s">
        <v>1578</v>
      </c>
      <c r="D983" s="87" t="s">
        <v>1580</v>
      </c>
      <c r="E983" s="88">
        <v>44404</v>
      </c>
      <c r="F983" s="88">
        <v>44434</v>
      </c>
      <c r="G983" s="4">
        <v>4133348</v>
      </c>
    </row>
    <row r="984" spans="1:7" ht="15.5" x14ac:dyDescent="0.35">
      <c r="A984" s="85" t="s">
        <v>253</v>
      </c>
      <c r="B984" s="86" t="s">
        <v>1577</v>
      </c>
      <c r="C984" s="86" t="s">
        <v>1578</v>
      </c>
      <c r="D984" s="87" t="s">
        <v>1581</v>
      </c>
      <c r="E984" s="88">
        <v>44412</v>
      </c>
      <c r="F984" s="88">
        <v>44442</v>
      </c>
      <c r="G984" s="4">
        <v>3171147</v>
      </c>
    </row>
    <row r="985" spans="1:7" ht="15.5" x14ac:dyDescent="0.35">
      <c r="A985" s="85" t="s">
        <v>253</v>
      </c>
      <c r="B985" s="86" t="s">
        <v>1577</v>
      </c>
      <c r="C985" s="86" t="s">
        <v>1578</v>
      </c>
      <c r="D985" s="87" t="s">
        <v>1582</v>
      </c>
      <c r="E985" s="88">
        <v>44421</v>
      </c>
      <c r="F985" s="88">
        <v>44451</v>
      </c>
      <c r="G985" s="4">
        <v>3535109</v>
      </c>
    </row>
    <row r="986" spans="1:7" ht="15.5" x14ac:dyDescent="0.35">
      <c r="A986" s="85" t="s">
        <v>253</v>
      </c>
      <c r="B986" s="86" t="s">
        <v>1577</v>
      </c>
      <c r="C986" s="86" t="s">
        <v>1578</v>
      </c>
      <c r="D986" s="87" t="s">
        <v>1583</v>
      </c>
      <c r="E986" s="88">
        <v>44434</v>
      </c>
      <c r="F986" s="88">
        <v>44464</v>
      </c>
      <c r="G986" s="4">
        <v>4488165</v>
      </c>
    </row>
    <row r="987" spans="1:7" ht="15.5" x14ac:dyDescent="0.35">
      <c r="A987" s="85" t="s">
        <v>253</v>
      </c>
      <c r="B987" s="86" t="s">
        <v>1577</v>
      </c>
      <c r="C987" s="86" t="s">
        <v>1578</v>
      </c>
      <c r="D987" s="87" t="s">
        <v>1584</v>
      </c>
      <c r="E987" s="88">
        <v>44441</v>
      </c>
      <c r="F987" s="88">
        <v>44471</v>
      </c>
      <c r="G987" s="4">
        <v>1781255</v>
      </c>
    </row>
    <row r="988" spans="1:7" ht="15.5" x14ac:dyDescent="0.35">
      <c r="A988" s="85" t="s">
        <v>253</v>
      </c>
      <c r="B988" s="86" t="s">
        <v>1585</v>
      </c>
      <c r="C988" s="86" t="s">
        <v>1586</v>
      </c>
      <c r="D988" s="87" t="s">
        <v>1587</v>
      </c>
      <c r="E988" s="88">
        <v>43432</v>
      </c>
      <c r="F988" s="88">
        <v>43462</v>
      </c>
      <c r="G988" s="4">
        <v>1336339</v>
      </c>
    </row>
    <row r="989" spans="1:7" ht="15.5" x14ac:dyDescent="0.35">
      <c r="A989" s="85" t="s">
        <v>253</v>
      </c>
      <c r="B989" s="86" t="s">
        <v>1588</v>
      </c>
      <c r="C989" s="86" t="s">
        <v>1589</v>
      </c>
      <c r="D989" s="87" t="s">
        <v>1590</v>
      </c>
      <c r="E989" s="88">
        <v>44396</v>
      </c>
      <c r="F989" s="88">
        <v>44426</v>
      </c>
      <c r="G989" s="4">
        <v>1245141</v>
      </c>
    </row>
    <row r="990" spans="1:7" ht="15.5" x14ac:dyDescent="0.35">
      <c r="A990" s="85" t="s">
        <v>253</v>
      </c>
      <c r="B990" s="86" t="s">
        <v>1588</v>
      </c>
      <c r="C990" s="86" t="s">
        <v>1589</v>
      </c>
      <c r="D990" s="87" t="s">
        <v>1591</v>
      </c>
      <c r="E990" s="88">
        <v>44399</v>
      </c>
      <c r="F990" s="88">
        <v>44429</v>
      </c>
      <c r="G990" s="4">
        <v>98127</v>
      </c>
    </row>
    <row r="991" spans="1:7" ht="15.5" x14ac:dyDescent="0.35">
      <c r="A991" s="85" t="s">
        <v>253</v>
      </c>
      <c r="B991" s="86" t="s">
        <v>1588</v>
      </c>
      <c r="C991" s="86" t="s">
        <v>1589</v>
      </c>
      <c r="D991" s="87" t="s">
        <v>1592</v>
      </c>
      <c r="E991" s="88">
        <v>44413</v>
      </c>
      <c r="F991" s="88">
        <v>44443</v>
      </c>
      <c r="G991" s="4">
        <v>353463</v>
      </c>
    </row>
    <row r="992" spans="1:7" ht="15.5" x14ac:dyDescent="0.35">
      <c r="A992" s="85" t="s">
        <v>253</v>
      </c>
      <c r="B992" s="86" t="s">
        <v>1588</v>
      </c>
      <c r="C992" s="86" t="s">
        <v>1589</v>
      </c>
      <c r="D992" s="87" t="s">
        <v>1593</v>
      </c>
      <c r="E992" s="88">
        <v>44428</v>
      </c>
      <c r="F992" s="88">
        <v>44458</v>
      </c>
      <c r="G992" s="4">
        <v>181762</v>
      </c>
    </row>
    <row r="993" spans="1:7" ht="15.5" x14ac:dyDescent="0.35">
      <c r="A993" s="85" t="s">
        <v>253</v>
      </c>
      <c r="B993" s="86" t="s">
        <v>1594</v>
      </c>
      <c r="C993" s="86" t="s">
        <v>1595</v>
      </c>
      <c r="D993" s="87" t="s">
        <v>1596</v>
      </c>
      <c r="E993" s="88">
        <v>43609</v>
      </c>
      <c r="F993" s="88">
        <v>43640</v>
      </c>
      <c r="G993" s="4">
        <v>522387.58</v>
      </c>
    </row>
    <row r="994" spans="1:7" ht="15.5" x14ac:dyDescent="0.35">
      <c r="A994" s="85" t="s">
        <v>253</v>
      </c>
      <c r="B994" s="86" t="s">
        <v>1594</v>
      </c>
      <c r="C994" s="86" t="s">
        <v>1595</v>
      </c>
      <c r="D994" s="87" t="s">
        <v>1597</v>
      </c>
      <c r="E994" s="88">
        <v>44425</v>
      </c>
      <c r="F994" s="88">
        <v>44455</v>
      </c>
      <c r="G994" s="4">
        <v>2487282</v>
      </c>
    </row>
    <row r="995" spans="1:7" ht="15.5" x14ac:dyDescent="0.35">
      <c r="A995" s="85" t="s">
        <v>253</v>
      </c>
      <c r="B995" s="86" t="s">
        <v>114</v>
      </c>
      <c r="C995" s="86" t="s">
        <v>115</v>
      </c>
      <c r="D995" s="87" t="s">
        <v>1598</v>
      </c>
      <c r="E995" s="88">
        <v>43763</v>
      </c>
      <c r="F995" s="88">
        <v>43824</v>
      </c>
      <c r="G995" s="4">
        <v>1265984.95</v>
      </c>
    </row>
    <row r="996" spans="1:7" ht="15.5" x14ac:dyDescent="0.35">
      <c r="A996" s="85" t="s">
        <v>253</v>
      </c>
      <c r="B996" s="86" t="s">
        <v>114</v>
      </c>
      <c r="C996" s="86" t="s">
        <v>115</v>
      </c>
      <c r="D996" s="87" t="s">
        <v>1599</v>
      </c>
      <c r="E996" s="88">
        <v>44286</v>
      </c>
      <c r="F996" s="88">
        <v>44346</v>
      </c>
      <c r="G996" s="4">
        <v>360984</v>
      </c>
    </row>
    <row r="997" spans="1:7" ht="15.5" x14ac:dyDescent="0.35">
      <c r="A997" s="85" t="s">
        <v>253</v>
      </c>
      <c r="B997" s="86" t="s">
        <v>114</v>
      </c>
      <c r="C997" s="86" t="s">
        <v>115</v>
      </c>
      <c r="D997" s="87" t="s">
        <v>1600</v>
      </c>
      <c r="E997" s="88">
        <v>44305</v>
      </c>
      <c r="F997" s="88">
        <v>44365</v>
      </c>
      <c r="G997" s="4">
        <v>1094833</v>
      </c>
    </row>
    <row r="998" spans="1:7" ht="15.5" x14ac:dyDescent="0.35">
      <c r="A998" s="85" t="s">
        <v>253</v>
      </c>
      <c r="B998" s="86" t="s">
        <v>114</v>
      </c>
      <c r="C998" s="86" t="s">
        <v>115</v>
      </c>
      <c r="D998" s="87" t="s">
        <v>1601</v>
      </c>
      <c r="E998" s="88">
        <v>44396</v>
      </c>
      <c r="F998" s="88">
        <v>44456</v>
      </c>
      <c r="G998" s="4">
        <v>6222010</v>
      </c>
    </row>
    <row r="999" spans="1:7" ht="15.5" x14ac:dyDescent="0.35">
      <c r="A999" s="85" t="s">
        <v>253</v>
      </c>
      <c r="B999" s="86" t="s">
        <v>114</v>
      </c>
      <c r="C999" s="86" t="s">
        <v>115</v>
      </c>
      <c r="D999" s="87" t="s">
        <v>1602</v>
      </c>
      <c r="E999" s="88">
        <v>44396</v>
      </c>
      <c r="F999" s="88">
        <v>44456</v>
      </c>
      <c r="G999" s="4">
        <v>175079520</v>
      </c>
    </row>
    <row r="1000" spans="1:7" ht="15.5" x14ac:dyDescent="0.35">
      <c r="A1000" s="85" t="s">
        <v>253</v>
      </c>
      <c r="B1000" s="86" t="s">
        <v>114</v>
      </c>
      <c r="C1000" s="86" t="s">
        <v>115</v>
      </c>
      <c r="D1000" s="87" t="s">
        <v>1603</v>
      </c>
      <c r="E1000" s="88">
        <v>44396</v>
      </c>
      <c r="F1000" s="88">
        <v>44456</v>
      </c>
      <c r="G1000" s="4">
        <v>12003750</v>
      </c>
    </row>
    <row r="1001" spans="1:7" ht="15.5" x14ac:dyDescent="0.35">
      <c r="A1001" s="85" t="s">
        <v>253</v>
      </c>
      <c r="B1001" s="86" t="s">
        <v>114</v>
      </c>
      <c r="C1001" s="86" t="s">
        <v>115</v>
      </c>
      <c r="D1001" s="87" t="s">
        <v>1604</v>
      </c>
      <c r="E1001" s="88">
        <v>44399</v>
      </c>
      <c r="F1001" s="88">
        <v>44459</v>
      </c>
      <c r="G1001" s="4">
        <v>8929987</v>
      </c>
    </row>
    <row r="1002" spans="1:7" ht="15.5" x14ac:dyDescent="0.35">
      <c r="A1002" s="85" t="s">
        <v>253</v>
      </c>
      <c r="B1002" s="86" t="s">
        <v>114</v>
      </c>
      <c r="C1002" s="86" t="s">
        <v>115</v>
      </c>
      <c r="D1002" s="87" t="s">
        <v>1605</v>
      </c>
      <c r="E1002" s="88">
        <v>44404</v>
      </c>
      <c r="F1002" s="88">
        <v>44464</v>
      </c>
      <c r="G1002" s="4">
        <v>9851235</v>
      </c>
    </row>
    <row r="1003" spans="1:7" ht="15.5" x14ac:dyDescent="0.35">
      <c r="A1003" s="85" t="s">
        <v>253</v>
      </c>
      <c r="B1003" s="86" t="s">
        <v>114</v>
      </c>
      <c r="C1003" s="86" t="s">
        <v>115</v>
      </c>
      <c r="D1003" s="87" t="s">
        <v>1606</v>
      </c>
      <c r="E1003" s="88">
        <v>44433</v>
      </c>
      <c r="F1003" s="88">
        <v>44493</v>
      </c>
      <c r="G1003" s="4">
        <v>41302800</v>
      </c>
    </row>
    <row r="1004" spans="1:7" ht="15.5" x14ac:dyDescent="0.35">
      <c r="A1004" s="85" t="s">
        <v>253</v>
      </c>
      <c r="B1004" s="86" t="s">
        <v>114</v>
      </c>
      <c r="C1004" s="86" t="s">
        <v>115</v>
      </c>
      <c r="D1004" s="87" t="s">
        <v>1607</v>
      </c>
      <c r="E1004" s="88">
        <v>44434</v>
      </c>
      <c r="F1004" s="88">
        <v>44494</v>
      </c>
      <c r="G1004" s="4">
        <v>4317228</v>
      </c>
    </row>
    <row r="1005" spans="1:7" ht="15.5" x14ac:dyDescent="0.35">
      <c r="A1005" s="85" t="s">
        <v>253</v>
      </c>
      <c r="B1005" s="86" t="s">
        <v>114</v>
      </c>
      <c r="C1005" s="86" t="s">
        <v>115</v>
      </c>
      <c r="D1005" s="87" t="s">
        <v>1608</v>
      </c>
      <c r="E1005" s="88">
        <v>44434</v>
      </c>
      <c r="F1005" s="88">
        <v>44494</v>
      </c>
      <c r="G1005" s="4">
        <v>552000</v>
      </c>
    </row>
    <row r="1006" spans="1:7" ht="15.5" x14ac:dyDescent="0.35">
      <c r="A1006" s="85" t="s">
        <v>253</v>
      </c>
      <c r="B1006" s="86" t="s">
        <v>114</v>
      </c>
      <c r="C1006" s="86" t="s">
        <v>115</v>
      </c>
      <c r="D1006" s="87" t="s">
        <v>1609</v>
      </c>
      <c r="E1006" s="88">
        <v>44434</v>
      </c>
      <c r="F1006" s="88">
        <v>44494</v>
      </c>
      <c r="G1006" s="4">
        <v>6038010</v>
      </c>
    </row>
    <row r="1007" spans="1:7" ht="15.5" x14ac:dyDescent="0.35">
      <c r="A1007" s="85" t="s">
        <v>253</v>
      </c>
      <c r="B1007" s="86" t="s">
        <v>114</v>
      </c>
      <c r="C1007" s="86" t="s">
        <v>115</v>
      </c>
      <c r="D1007" s="87" t="s">
        <v>1610</v>
      </c>
      <c r="E1007" s="88">
        <v>44434</v>
      </c>
      <c r="F1007" s="88">
        <v>44494</v>
      </c>
      <c r="G1007" s="4">
        <v>736000</v>
      </c>
    </row>
    <row r="1008" spans="1:7" ht="15.5" x14ac:dyDescent="0.35">
      <c r="A1008" s="85" t="s">
        <v>253</v>
      </c>
      <c r="B1008" s="86" t="s">
        <v>114</v>
      </c>
      <c r="C1008" s="86" t="s">
        <v>115</v>
      </c>
      <c r="D1008" s="87" t="s">
        <v>1611</v>
      </c>
      <c r="E1008" s="88">
        <v>44435</v>
      </c>
      <c r="F1008" s="88">
        <v>44495</v>
      </c>
      <c r="G1008" s="4">
        <v>23976602</v>
      </c>
    </row>
    <row r="1009" spans="1:7" ht="15.5" x14ac:dyDescent="0.35">
      <c r="A1009" s="85" t="s">
        <v>253</v>
      </c>
      <c r="B1009" s="86" t="s">
        <v>1612</v>
      </c>
      <c r="C1009" s="86" t="s">
        <v>1613</v>
      </c>
      <c r="D1009" s="87" t="s">
        <v>1614</v>
      </c>
      <c r="E1009" s="88">
        <v>44121</v>
      </c>
      <c r="F1009" s="88">
        <v>44137</v>
      </c>
      <c r="G1009" s="4">
        <v>9612</v>
      </c>
    </row>
    <row r="1010" spans="1:7" ht="15.5" x14ac:dyDescent="0.35">
      <c r="A1010" s="85" t="s">
        <v>253</v>
      </c>
      <c r="B1010" s="86" t="s">
        <v>1615</v>
      </c>
      <c r="C1010" s="86" t="s">
        <v>1616</v>
      </c>
      <c r="D1010" s="87" t="s">
        <v>1617</v>
      </c>
      <c r="E1010" s="88">
        <v>43341</v>
      </c>
      <c r="F1010" s="88">
        <v>43402</v>
      </c>
      <c r="G1010" s="4">
        <v>232358.23</v>
      </c>
    </row>
    <row r="1011" spans="1:7" ht="15.5" x14ac:dyDescent="0.35">
      <c r="A1011" s="85" t="s">
        <v>253</v>
      </c>
      <c r="B1011" s="86" t="s">
        <v>1615</v>
      </c>
      <c r="C1011" s="86" t="s">
        <v>1616</v>
      </c>
      <c r="D1011" s="87" t="s">
        <v>1618</v>
      </c>
      <c r="E1011" s="88">
        <v>43530</v>
      </c>
      <c r="F1011" s="88">
        <v>43591</v>
      </c>
      <c r="G1011" s="4">
        <v>1498188</v>
      </c>
    </row>
    <row r="1012" spans="1:7" ht="15.5" x14ac:dyDescent="0.35">
      <c r="A1012" s="85" t="s">
        <v>253</v>
      </c>
      <c r="B1012" s="86" t="s">
        <v>1619</v>
      </c>
      <c r="C1012" s="86" t="s">
        <v>1620</v>
      </c>
      <c r="D1012" s="87" t="s">
        <v>1621</v>
      </c>
      <c r="E1012" s="88">
        <v>43706</v>
      </c>
      <c r="F1012" s="88">
        <v>43737</v>
      </c>
      <c r="G1012" s="4">
        <v>899210</v>
      </c>
    </row>
    <row r="1013" spans="1:7" ht="15.5" x14ac:dyDescent="0.35">
      <c r="A1013" s="85" t="s">
        <v>253</v>
      </c>
      <c r="B1013" s="86" t="s">
        <v>1619</v>
      </c>
      <c r="C1013" s="86" t="s">
        <v>1620</v>
      </c>
      <c r="D1013" s="87" t="s">
        <v>1622</v>
      </c>
      <c r="E1013" s="88">
        <v>44239</v>
      </c>
      <c r="F1013" s="88">
        <v>44269</v>
      </c>
      <c r="G1013" s="4">
        <v>6832594</v>
      </c>
    </row>
    <row r="1014" spans="1:7" ht="15.5" x14ac:dyDescent="0.35">
      <c r="A1014" s="85" t="s">
        <v>253</v>
      </c>
      <c r="B1014" s="86" t="s">
        <v>1623</v>
      </c>
      <c r="C1014" s="86" t="s">
        <v>1624</v>
      </c>
      <c r="D1014" s="87" t="s">
        <v>1625</v>
      </c>
      <c r="E1014" s="88">
        <v>44400</v>
      </c>
      <c r="F1014" s="88">
        <v>44430</v>
      </c>
      <c r="G1014" s="4">
        <v>1070388</v>
      </c>
    </row>
    <row r="1015" spans="1:7" ht="15.5" x14ac:dyDescent="0.35">
      <c r="A1015" s="85" t="s">
        <v>253</v>
      </c>
      <c r="B1015" s="86" t="s">
        <v>638</v>
      </c>
      <c r="C1015" s="86" t="s">
        <v>639</v>
      </c>
      <c r="D1015" s="87" t="s">
        <v>1626</v>
      </c>
      <c r="E1015" s="88">
        <v>43657</v>
      </c>
      <c r="F1015" s="88">
        <v>43688</v>
      </c>
      <c r="G1015" s="4">
        <v>1505060</v>
      </c>
    </row>
    <row r="1016" spans="1:7" ht="15.5" x14ac:dyDescent="0.35">
      <c r="A1016" s="85" t="s">
        <v>253</v>
      </c>
      <c r="B1016" s="86" t="s">
        <v>1627</v>
      </c>
      <c r="C1016" s="86" t="s">
        <v>1628</v>
      </c>
      <c r="D1016" s="87" t="s">
        <v>1629</v>
      </c>
      <c r="E1016" s="88">
        <v>43759</v>
      </c>
      <c r="F1016" s="88">
        <v>43790</v>
      </c>
      <c r="G1016" s="4">
        <v>301141</v>
      </c>
    </row>
    <row r="1017" spans="1:7" ht="15.5" x14ac:dyDescent="0.35">
      <c r="A1017" s="85" t="s">
        <v>253</v>
      </c>
      <c r="B1017" s="86" t="s">
        <v>1630</v>
      </c>
      <c r="C1017" s="86" t="s">
        <v>1631</v>
      </c>
      <c r="D1017" s="87" t="s">
        <v>1632</v>
      </c>
      <c r="E1017" s="88">
        <v>44428</v>
      </c>
      <c r="F1017" s="88">
        <v>44458</v>
      </c>
      <c r="G1017" s="4">
        <v>231730</v>
      </c>
    </row>
    <row r="1018" spans="1:7" ht="15.5" x14ac:dyDescent="0.35">
      <c r="A1018" s="85" t="s">
        <v>253</v>
      </c>
      <c r="B1018" s="86" t="s">
        <v>1633</v>
      </c>
      <c r="C1018" s="86" t="s">
        <v>1634</v>
      </c>
      <c r="D1018" s="87" t="s">
        <v>1635</v>
      </c>
      <c r="E1018" s="88">
        <v>43300</v>
      </c>
      <c r="F1018" s="88">
        <v>43331</v>
      </c>
      <c r="G1018" s="4">
        <v>387872.1</v>
      </c>
    </row>
    <row r="1019" spans="1:7" ht="15.5" x14ac:dyDescent="0.35">
      <c r="A1019" s="85" t="s">
        <v>253</v>
      </c>
      <c r="B1019" s="86" t="s">
        <v>1636</v>
      </c>
      <c r="C1019" s="86" t="s">
        <v>1637</v>
      </c>
      <c r="D1019" s="87" t="s">
        <v>1638</v>
      </c>
      <c r="E1019" s="88">
        <v>44393</v>
      </c>
      <c r="F1019" s="88">
        <v>44423</v>
      </c>
      <c r="G1019" s="4">
        <v>55634</v>
      </c>
    </row>
    <row r="1020" spans="1:7" ht="15.5" x14ac:dyDescent="0.35">
      <c r="A1020" s="85" t="s">
        <v>253</v>
      </c>
      <c r="B1020" s="86" t="s">
        <v>1636</v>
      </c>
      <c r="C1020" s="86" t="s">
        <v>1637</v>
      </c>
      <c r="D1020" s="87" t="s">
        <v>1639</v>
      </c>
      <c r="E1020" s="88">
        <v>44411</v>
      </c>
      <c r="F1020" s="88">
        <v>44441</v>
      </c>
      <c r="G1020" s="4">
        <v>4078542</v>
      </c>
    </row>
    <row r="1021" spans="1:7" ht="15.5" x14ac:dyDescent="0.35">
      <c r="A1021" s="85" t="s">
        <v>253</v>
      </c>
      <c r="B1021" s="86" t="s">
        <v>1636</v>
      </c>
      <c r="C1021" s="86" t="s">
        <v>1637</v>
      </c>
      <c r="D1021" s="87" t="s">
        <v>1640</v>
      </c>
      <c r="E1021" s="88">
        <v>44427</v>
      </c>
      <c r="F1021" s="88">
        <v>44457</v>
      </c>
      <c r="G1021" s="4">
        <v>559994</v>
      </c>
    </row>
    <row r="1022" spans="1:7" ht="15.5" x14ac:dyDescent="0.35">
      <c r="A1022" s="85" t="s">
        <v>253</v>
      </c>
      <c r="B1022" s="86" t="s">
        <v>1641</v>
      </c>
      <c r="C1022" s="86" t="s">
        <v>1642</v>
      </c>
      <c r="D1022" s="87" t="s">
        <v>1643</v>
      </c>
      <c r="E1022" s="88">
        <v>43396</v>
      </c>
      <c r="F1022" s="88">
        <v>43427</v>
      </c>
      <c r="G1022" s="4">
        <v>152719</v>
      </c>
    </row>
    <row r="1023" spans="1:7" ht="15.5" x14ac:dyDescent="0.35">
      <c r="A1023" s="85" t="s">
        <v>253</v>
      </c>
      <c r="B1023" s="86" t="s">
        <v>1641</v>
      </c>
      <c r="C1023" s="86" t="s">
        <v>1642</v>
      </c>
      <c r="D1023" s="87" t="s">
        <v>1644</v>
      </c>
      <c r="E1023" s="88">
        <v>43483</v>
      </c>
      <c r="F1023" s="88">
        <v>43514</v>
      </c>
      <c r="G1023" s="4">
        <v>110415</v>
      </c>
    </row>
    <row r="1024" spans="1:7" ht="15.5" x14ac:dyDescent="0.35">
      <c r="A1024" s="85" t="s">
        <v>253</v>
      </c>
      <c r="B1024" s="86" t="s">
        <v>649</v>
      </c>
      <c r="C1024" s="86" t="s">
        <v>650</v>
      </c>
      <c r="D1024" s="87" t="s">
        <v>1645</v>
      </c>
      <c r="E1024" s="88">
        <v>43308</v>
      </c>
      <c r="F1024" s="88">
        <v>43339</v>
      </c>
      <c r="G1024" s="4">
        <v>14305</v>
      </c>
    </row>
    <row r="1025" spans="1:7" ht="15.5" x14ac:dyDescent="0.35">
      <c r="A1025" s="85" t="s">
        <v>253</v>
      </c>
      <c r="B1025" s="86" t="s">
        <v>1646</v>
      </c>
      <c r="C1025" s="86" t="s">
        <v>1647</v>
      </c>
      <c r="D1025" s="87" t="s">
        <v>1648</v>
      </c>
      <c r="E1025" s="88">
        <v>43453</v>
      </c>
      <c r="F1025" s="88">
        <v>43484</v>
      </c>
      <c r="G1025" s="4">
        <v>575208</v>
      </c>
    </row>
    <row r="1026" spans="1:7" ht="15.5" x14ac:dyDescent="0.35">
      <c r="A1026" s="85" t="s">
        <v>253</v>
      </c>
      <c r="B1026" s="86" t="s">
        <v>1646</v>
      </c>
      <c r="C1026" s="86" t="s">
        <v>1647</v>
      </c>
      <c r="D1026" s="87" t="s">
        <v>1649</v>
      </c>
      <c r="E1026" s="88">
        <v>43483</v>
      </c>
      <c r="F1026" s="88">
        <v>43514</v>
      </c>
      <c r="G1026" s="4">
        <v>1318821</v>
      </c>
    </row>
    <row r="1027" spans="1:7" ht="15.5" x14ac:dyDescent="0.35">
      <c r="A1027" s="85" t="s">
        <v>253</v>
      </c>
      <c r="B1027" s="86" t="s">
        <v>1646</v>
      </c>
      <c r="C1027" s="86" t="s">
        <v>1647</v>
      </c>
      <c r="D1027" s="87" t="s">
        <v>1650</v>
      </c>
      <c r="E1027" s="88">
        <v>43487</v>
      </c>
      <c r="F1027" s="88">
        <v>43518</v>
      </c>
      <c r="G1027" s="4">
        <v>1216315</v>
      </c>
    </row>
    <row r="1028" spans="1:7" ht="15.5" x14ac:dyDescent="0.35">
      <c r="A1028" s="85" t="s">
        <v>253</v>
      </c>
      <c r="B1028" s="86" t="s">
        <v>1646</v>
      </c>
      <c r="C1028" s="86" t="s">
        <v>1647</v>
      </c>
      <c r="D1028" s="87" t="s">
        <v>1651</v>
      </c>
      <c r="E1028" s="88">
        <v>43509</v>
      </c>
      <c r="F1028" s="88">
        <v>43537</v>
      </c>
      <c r="G1028" s="4">
        <v>2429060</v>
      </c>
    </row>
    <row r="1029" spans="1:7" ht="15.5" x14ac:dyDescent="0.35">
      <c r="A1029" s="85" t="s">
        <v>253</v>
      </c>
      <c r="B1029" s="86" t="s">
        <v>1646</v>
      </c>
      <c r="C1029" s="86" t="s">
        <v>1647</v>
      </c>
      <c r="D1029" s="87" t="s">
        <v>1652</v>
      </c>
      <c r="E1029" s="88">
        <v>43523</v>
      </c>
      <c r="F1029" s="88">
        <v>43551</v>
      </c>
      <c r="G1029" s="4">
        <v>1598145</v>
      </c>
    </row>
    <row r="1030" spans="1:7" ht="15.5" x14ac:dyDescent="0.35">
      <c r="A1030" s="85" t="s">
        <v>253</v>
      </c>
      <c r="B1030" s="86" t="s">
        <v>1646</v>
      </c>
      <c r="C1030" s="86" t="s">
        <v>1647</v>
      </c>
      <c r="D1030" s="87" t="s">
        <v>1653</v>
      </c>
      <c r="E1030" s="88">
        <v>43542</v>
      </c>
      <c r="F1030" s="88">
        <v>43573</v>
      </c>
      <c r="G1030" s="4">
        <v>2789967</v>
      </c>
    </row>
    <row r="1031" spans="1:7" ht="15.5" x14ac:dyDescent="0.35">
      <c r="A1031" s="85" t="s">
        <v>253</v>
      </c>
      <c r="B1031" s="86" t="s">
        <v>1646</v>
      </c>
      <c r="C1031" s="86" t="s">
        <v>1647</v>
      </c>
      <c r="D1031" s="87" t="s">
        <v>1654</v>
      </c>
      <c r="E1031" s="88">
        <v>43546</v>
      </c>
      <c r="F1031" s="88">
        <v>43577</v>
      </c>
      <c r="G1031" s="4">
        <v>638442</v>
      </c>
    </row>
    <row r="1032" spans="1:7" ht="15.5" x14ac:dyDescent="0.35">
      <c r="A1032" s="85" t="s">
        <v>253</v>
      </c>
      <c r="B1032" s="86" t="s">
        <v>670</v>
      </c>
      <c r="C1032" s="86" t="s">
        <v>671</v>
      </c>
      <c r="D1032" s="87" t="s">
        <v>1655</v>
      </c>
      <c r="E1032" s="88">
        <v>43335</v>
      </c>
      <c r="F1032" s="88">
        <v>43366</v>
      </c>
      <c r="G1032" s="4">
        <v>148500</v>
      </c>
    </row>
    <row r="1033" spans="1:7" ht="15.5" x14ac:dyDescent="0.35">
      <c r="A1033" s="85" t="s">
        <v>253</v>
      </c>
      <c r="B1033" s="86" t="s">
        <v>1656</v>
      </c>
      <c r="C1033" s="86" t="s">
        <v>1657</v>
      </c>
      <c r="D1033" s="87" t="s">
        <v>1658</v>
      </c>
      <c r="E1033" s="88">
        <v>43664</v>
      </c>
      <c r="F1033" s="88">
        <v>43672</v>
      </c>
      <c r="G1033" s="4">
        <v>10179949</v>
      </c>
    </row>
    <row r="1034" spans="1:7" ht="15.5" x14ac:dyDescent="0.35">
      <c r="A1034" s="85" t="s">
        <v>253</v>
      </c>
      <c r="B1034" s="86" t="s">
        <v>1656</v>
      </c>
      <c r="C1034" s="86" t="s">
        <v>1657</v>
      </c>
      <c r="D1034" s="87" t="s">
        <v>1659</v>
      </c>
      <c r="E1034" s="88">
        <v>43690</v>
      </c>
      <c r="F1034" s="88">
        <v>43698</v>
      </c>
      <c r="G1034" s="4">
        <v>5167340</v>
      </c>
    </row>
    <row r="1035" spans="1:7" ht="15.5" x14ac:dyDescent="0.35">
      <c r="A1035" s="85" t="s">
        <v>253</v>
      </c>
      <c r="B1035" s="86" t="s">
        <v>1656</v>
      </c>
      <c r="C1035" s="86" t="s">
        <v>1657</v>
      </c>
      <c r="D1035" s="87" t="s">
        <v>1660</v>
      </c>
      <c r="E1035" s="88">
        <v>43690</v>
      </c>
      <c r="F1035" s="88">
        <v>43698</v>
      </c>
      <c r="G1035" s="4">
        <v>8507607</v>
      </c>
    </row>
    <row r="1036" spans="1:7" ht="15.5" x14ac:dyDescent="0.35">
      <c r="A1036" s="85" t="s">
        <v>253</v>
      </c>
      <c r="B1036" s="86" t="s">
        <v>1656</v>
      </c>
      <c r="C1036" s="86" t="s">
        <v>1657</v>
      </c>
      <c r="D1036" s="87" t="s">
        <v>1661</v>
      </c>
      <c r="E1036" s="88">
        <v>43705</v>
      </c>
      <c r="F1036" s="88">
        <v>43714</v>
      </c>
      <c r="G1036" s="4">
        <v>1652532</v>
      </c>
    </row>
    <row r="1037" spans="1:7" ht="15.5" x14ac:dyDescent="0.35">
      <c r="A1037" s="85" t="s">
        <v>253</v>
      </c>
      <c r="B1037" s="86" t="s">
        <v>1662</v>
      </c>
      <c r="C1037" s="86" t="s">
        <v>1663</v>
      </c>
      <c r="D1037" s="87" t="s">
        <v>1664</v>
      </c>
      <c r="E1037" s="88">
        <v>44405</v>
      </c>
      <c r="F1037" s="88">
        <v>44420</v>
      </c>
      <c r="G1037" s="4">
        <v>259036</v>
      </c>
    </row>
    <row r="1038" spans="1:7" ht="15.5" x14ac:dyDescent="0.35">
      <c r="A1038" s="85" t="s">
        <v>253</v>
      </c>
      <c r="B1038" s="86" t="s">
        <v>1662</v>
      </c>
      <c r="C1038" s="86" t="s">
        <v>1663</v>
      </c>
      <c r="D1038" s="87" t="s">
        <v>1665</v>
      </c>
      <c r="E1038" s="88">
        <v>44412</v>
      </c>
      <c r="F1038" s="88">
        <v>44427</v>
      </c>
      <c r="G1038" s="4">
        <v>96238</v>
      </c>
    </row>
    <row r="1039" spans="1:7" ht="15.5" x14ac:dyDescent="0.35">
      <c r="A1039" s="85" t="s">
        <v>253</v>
      </c>
      <c r="B1039" s="86" t="s">
        <v>1662</v>
      </c>
      <c r="C1039" s="86" t="s">
        <v>1663</v>
      </c>
      <c r="D1039" s="87" t="s">
        <v>1666</v>
      </c>
      <c r="E1039" s="88">
        <v>44421</v>
      </c>
      <c r="F1039" s="88">
        <v>44436</v>
      </c>
      <c r="G1039" s="4">
        <v>375643</v>
      </c>
    </row>
    <row r="1040" spans="1:7" ht="15.5" x14ac:dyDescent="0.35">
      <c r="A1040" s="85" t="s">
        <v>253</v>
      </c>
      <c r="B1040" s="86" t="s">
        <v>1662</v>
      </c>
      <c r="C1040" s="86" t="s">
        <v>1663</v>
      </c>
      <c r="D1040" s="87" t="s">
        <v>1667</v>
      </c>
      <c r="E1040" s="88">
        <v>44435</v>
      </c>
      <c r="F1040" s="88">
        <v>44450</v>
      </c>
      <c r="G1040" s="4">
        <v>380363</v>
      </c>
    </row>
    <row r="1041" spans="1:7" ht="15.5" x14ac:dyDescent="0.35">
      <c r="A1041" s="85" t="s">
        <v>253</v>
      </c>
      <c r="B1041" s="86" t="s">
        <v>1668</v>
      </c>
      <c r="C1041" s="86" t="s">
        <v>1669</v>
      </c>
      <c r="D1041" s="87" t="s">
        <v>1670</v>
      </c>
      <c r="E1041" s="88">
        <v>44224</v>
      </c>
      <c r="F1041" s="88">
        <v>44254</v>
      </c>
      <c r="G1041" s="4">
        <v>96172</v>
      </c>
    </row>
    <row r="1042" spans="1:7" ht="15.5" x14ac:dyDescent="0.35">
      <c r="A1042" s="85" t="s">
        <v>253</v>
      </c>
      <c r="B1042" s="86" t="s">
        <v>1668</v>
      </c>
      <c r="C1042" s="86" t="s">
        <v>1669</v>
      </c>
      <c r="D1042" s="87" t="s">
        <v>1671</v>
      </c>
      <c r="E1042" s="88">
        <v>44252</v>
      </c>
      <c r="F1042" s="88">
        <v>44282</v>
      </c>
      <c r="G1042" s="4">
        <v>9217</v>
      </c>
    </row>
    <row r="1043" spans="1:7" ht="15.5" x14ac:dyDescent="0.35">
      <c r="A1043" s="85" t="s">
        <v>253</v>
      </c>
      <c r="B1043" s="86" t="s">
        <v>1668</v>
      </c>
      <c r="C1043" s="86" t="s">
        <v>1669</v>
      </c>
      <c r="D1043" s="87" t="s">
        <v>1672</v>
      </c>
      <c r="E1043" s="88">
        <v>44281</v>
      </c>
      <c r="F1043" s="88">
        <v>44311</v>
      </c>
      <c r="G1043" s="4">
        <v>42103</v>
      </c>
    </row>
    <row r="1044" spans="1:7" ht="15.5" x14ac:dyDescent="0.35">
      <c r="A1044" s="85" t="s">
        <v>253</v>
      </c>
      <c r="B1044" s="86" t="s">
        <v>1668</v>
      </c>
      <c r="C1044" s="86" t="s">
        <v>1669</v>
      </c>
      <c r="D1044" s="87" t="s">
        <v>1673</v>
      </c>
      <c r="E1044" s="88">
        <v>44313</v>
      </c>
      <c r="F1044" s="88">
        <v>44343</v>
      </c>
      <c r="G1044" s="4">
        <v>11014</v>
      </c>
    </row>
    <row r="1045" spans="1:7" ht="15.5" x14ac:dyDescent="0.35">
      <c r="A1045" s="85" t="s">
        <v>253</v>
      </c>
      <c r="B1045" s="86" t="s">
        <v>1668</v>
      </c>
      <c r="C1045" s="86" t="s">
        <v>1669</v>
      </c>
      <c r="D1045" s="87" t="s">
        <v>1674</v>
      </c>
      <c r="E1045" s="88">
        <v>44427</v>
      </c>
      <c r="F1045" s="88">
        <v>44457</v>
      </c>
      <c r="G1045" s="4">
        <v>11365</v>
      </c>
    </row>
    <row r="1046" spans="1:7" ht="15.5" x14ac:dyDescent="0.35">
      <c r="A1046" s="85" t="s">
        <v>253</v>
      </c>
      <c r="B1046" s="86" t="s">
        <v>1668</v>
      </c>
      <c r="C1046" s="86" t="s">
        <v>1669</v>
      </c>
      <c r="D1046" s="87" t="s">
        <v>1675</v>
      </c>
      <c r="E1046" s="88">
        <v>44434</v>
      </c>
      <c r="F1046" s="88">
        <v>44464</v>
      </c>
      <c r="G1046" s="4">
        <v>29635</v>
      </c>
    </row>
    <row r="1047" spans="1:7" ht="15.5" x14ac:dyDescent="0.35">
      <c r="A1047" s="85" t="s">
        <v>253</v>
      </c>
      <c r="B1047" s="86" t="s">
        <v>1676</v>
      </c>
      <c r="C1047" s="86" t="s">
        <v>1677</v>
      </c>
      <c r="D1047" s="87" t="s">
        <v>1678</v>
      </c>
      <c r="E1047" s="88">
        <v>43672</v>
      </c>
      <c r="F1047" s="88">
        <v>43679</v>
      </c>
      <c r="G1047" s="4">
        <v>2306102</v>
      </c>
    </row>
    <row r="1048" spans="1:7" ht="15.5" x14ac:dyDescent="0.35">
      <c r="A1048" s="85" t="s">
        <v>253</v>
      </c>
      <c r="B1048" s="86" t="s">
        <v>1679</v>
      </c>
      <c r="C1048" s="86" t="s">
        <v>1680</v>
      </c>
      <c r="D1048" s="87" t="s">
        <v>1681</v>
      </c>
      <c r="E1048" s="88">
        <v>44404</v>
      </c>
      <c r="F1048" s="88">
        <v>44449</v>
      </c>
      <c r="G1048" s="4">
        <v>1931232</v>
      </c>
    </row>
    <row r="1049" spans="1:7" ht="15.5" x14ac:dyDescent="0.35">
      <c r="A1049" s="85" t="s">
        <v>253</v>
      </c>
      <c r="B1049" s="86" t="s">
        <v>1679</v>
      </c>
      <c r="C1049" s="86" t="s">
        <v>1680</v>
      </c>
      <c r="D1049" s="87" t="s">
        <v>1682</v>
      </c>
      <c r="E1049" s="88">
        <v>44411</v>
      </c>
      <c r="F1049" s="88">
        <v>44456</v>
      </c>
      <c r="G1049" s="4">
        <v>815291</v>
      </c>
    </row>
    <row r="1050" spans="1:7" ht="15.5" x14ac:dyDescent="0.35">
      <c r="A1050" s="85" t="s">
        <v>253</v>
      </c>
      <c r="B1050" s="86" t="s">
        <v>1679</v>
      </c>
      <c r="C1050" s="86" t="s">
        <v>1680</v>
      </c>
      <c r="D1050" s="87" t="s">
        <v>1683</v>
      </c>
      <c r="E1050" s="88">
        <v>44418</v>
      </c>
      <c r="F1050" s="88">
        <v>44463</v>
      </c>
      <c r="G1050" s="4">
        <v>814439</v>
      </c>
    </row>
    <row r="1051" spans="1:7" ht="15.5" x14ac:dyDescent="0.35">
      <c r="A1051" s="85" t="s">
        <v>253</v>
      </c>
      <c r="B1051" s="86" t="s">
        <v>1679</v>
      </c>
      <c r="C1051" s="86" t="s">
        <v>1680</v>
      </c>
      <c r="D1051" s="87" t="s">
        <v>1684</v>
      </c>
      <c r="E1051" s="88">
        <v>44434</v>
      </c>
      <c r="F1051" s="88">
        <v>44479</v>
      </c>
      <c r="G1051" s="4">
        <v>900913</v>
      </c>
    </row>
    <row r="1052" spans="1:7" ht="15.5" x14ac:dyDescent="0.35">
      <c r="A1052" s="85" t="s">
        <v>253</v>
      </c>
      <c r="B1052" s="86" t="s">
        <v>1685</v>
      </c>
      <c r="C1052" s="86" t="s">
        <v>1686</v>
      </c>
      <c r="D1052" s="87" t="s">
        <v>1687</v>
      </c>
      <c r="E1052" s="88">
        <v>43615</v>
      </c>
      <c r="F1052" s="88">
        <v>43646</v>
      </c>
      <c r="G1052" s="4">
        <v>3957327</v>
      </c>
    </row>
    <row r="1053" spans="1:7" ht="15.5" x14ac:dyDescent="0.35">
      <c r="A1053" s="85" t="s">
        <v>253</v>
      </c>
      <c r="B1053" s="86" t="s">
        <v>1688</v>
      </c>
      <c r="C1053" s="86" t="s">
        <v>1689</v>
      </c>
      <c r="D1053" s="87" t="s">
        <v>1690</v>
      </c>
      <c r="E1053" s="88">
        <v>43917</v>
      </c>
      <c r="F1053" s="88">
        <v>43948</v>
      </c>
      <c r="G1053" s="4">
        <v>1594234</v>
      </c>
    </row>
    <row r="1054" spans="1:7" ht="15.5" x14ac:dyDescent="0.35">
      <c r="A1054" s="85" t="s">
        <v>253</v>
      </c>
      <c r="B1054" s="86" t="s">
        <v>1688</v>
      </c>
      <c r="C1054" s="86" t="s">
        <v>1689</v>
      </c>
      <c r="D1054" s="87" t="s">
        <v>1691</v>
      </c>
      <c r="E1054" s="88">
        <v>44344</v>
      </c>
      <c r="F1054" s="88">
        <v>44374</v>
      </c>
      <c r="G1054" s="4">
        <v>43936</v>
      </c>
    </row>
    <row r="1055" spans="1:7" ht="15.5" x14ac:dyDescent="0.35">
      <c r="A1055" s="85" t="s">
        <v>253</v>
      </c>
      <c r="B1055" s="86" t="s">
        <v>1688</v>
      </c>
      <c r="C1055" s="86" t="s">
        <v>1689</v>
      </c>
      <c r="D1055" s="87" t="s">
        <v>1692</v>
      </c>
      <c r="E1055" s="88">
        <v>44376</v>
      </c>
      <c r="F1055" s="88">
        <v>44406</v>
      </c>
      <c r="G1055" s="4">
        <v>24924</v>
      </c>
    </row>
    <row r="1056" spans="1:7" ht="15.5" x14ac:dyDescent="0.35">
      <c r="A1056" s="85" t="s">
        <v>253</v>
      </c>
      <c r="B1056" s="86" t="s">
        <v>1688</v>
      </c>
      <c r="C1056" s="86" t="s">
        <v>1689</v>
      </c>
      <c r="D1056" s="87" t="s">
        <v>1693</v>
      </c>
      <c r="E1056" s="88">
        <v>44407</v>
      </c>
      <c r="F1056" s="88">
        <v>44437</v>
      </c>
      <c r="G1056" s="4">
        <v>761072</v>
      </c>
    </row>
    <row r="1057" spans="1:7" ht="15.5" x14ac:dyDescent="0.35">
      <c r="A1057" s="85" t="s">
        <v>253</v>
      </c>
      <c r="B1057" s="86" t="s">
        <v>1688</v>
      </c>
      <c r="C1057" s="86" t="s">
        <v>1689</v>
      </c>
      <c r="D1057" s="87" t="s">
        <v>1694</v>
      </c>
      <c r="E1057" s="88">
        <v>44427</v>
      </c>
      <c r="F1057" s="88">
        <v>44457</v>
      </c>
      <c r="G1057" s="4">
        <v>786406</v>
      </c>
    </row>
    <row r="1058" spans="1:7" ht="15.5" x14ac:dyDescent="0.35">
      <c r="A1058" s="85" t="s">
        <v>253</v>
      </c>
      <c r="B1058" s="86" t="s">
        <v>1688</v>
      </c>
      <c r="C1058" s="86" t="s">
        <v>1689</v>
      </c>
      <c r="D1058" s="87" t="s">
        <v>1695</v>
      </c>
      <c r="E1058" s="88">
        <v>44438</v>
      </c>
      <c r="F1058" s="88">
        <v>44468</v>
      </c>
      <c r="G1058" s="4">
        <v>1355294</v>
      </c>
    </row>
    <row r="1059" spans="1:7" ht="15.5" x14ac:dyDescent="0.35">
      <c r="A1059" s="85" t="s">
        <v>253</v>
      </c>
      <c r="B1059" s="86" t="s">
        <v>190</v>
      </c>
      <c r="C1059" s="86" t="s">
        <v>191</v>
      </c>
      <c r="D1059" s="87" t="s">
        <v>1696</v>
      </c>
      <c r="E1059" s="88">
        <v>43886</v>
      </c>
      <c r="F1059" s="88">
        <v>43946</v>
      </c>
      <c r="G1059" s="4">
        <v>9800</v>
      </c>
    </row>
    <row r="1060" spans="1:7" ht="15.5" x14ac:dyDescent="0.35">
      <c r="A1060" s="85" t="s">
        <v>253</v>
      </c>
      <c r="B1060" s="86" t="s">
        <v>1697</v>
      </c>
      <c r="C1060" s="86" t="s">
        <v>1698</v>
      </c>
      <c r="D1060" s="87" t="s">
        <v>1699</v>
      </c>
      <c r="E1060" s="88">
        <v>43487</v>
      </c>
      <c r="F1060" s="88">
        <v>43518</v>
      </c>
      <c r="G1060" s="4">
        <v>1387230</v>
      </c>
    </row>
    <row r="1061" spans="1:7" ht="15.5" x14ac:dyDescent="0.35">
      <c r="A1061" s="85" t="s">
        <v>253</v>
      </c>
      <c r="B1061" s="86" t="s">
        <v>192</v>
      </c>
      <c r="C1061" s="86" t="s">
        <v>193</v>
      </c>
      <c r="D1061" s="87" t="s">
        <v>1700</v>
      </c>
      <c r="E1061" s="88">
        <v>44414</v>
      </c>
      <c r="F1061" s="88">
        <v>44429</v>
      </c>
      <c r="G1061" s="4">
        <v>104999</v>
      </c>
    </row>
    <row r="1062" spans="1:7" ht="15.5" x14ac:dyDescent="0.35">
      <c r="A1062" s="85" t="s">
        <v>253</v>
      </c>
      <c r="B1062" s="86" t="s">
        <v>192</v>
      </c>
      <c r="C1062" s="86" t="s">
        <v>193</v>
      </c>
      <c r="D1062" s="87" t="s">
        <v>1701</v>
      </c>
      <c r="E1062" s="88">
        <v>44434</v>
      </c>
      <c r="F1062" s="88">
        <v>44449</v>
      </c>
      <c r="G1062" s="4">
        <v>153826</v>
      </c>
    </row>
    <row r="1063" spans="1:7" ht="15.5" x14ac:dyDescent="0.35">
      <c r="A1063" s="85" t="s">
        <v>253</v>
      </c>
      <c r="B1063" s="86" t="s">
        <v>1702</v>
      </c>
      <c r="C1063" s="86" t="s">
        <v>1703</v>
      </c>
      <c r="D1063" s="87" t="s">
        <v>1704</v>
      </c>
      <c r="E1063" s="88">
        <v>44216</v>
      </c>
      <c r="F1063" s="88">
        <v>44246</v>
      </c>
      <c r="G1063" s="4">
        <v>27724</v>
      </c>
    </row>
    <row r="1064" spans="1:7" ht="15.5" x14ac:dyDescent="0.35">
      <c r="A1064" s="85" t="s">
        <v>253</v>
      </c>
      <c r="B1064" s="86" t="s">
        <v>1702</v>
      </c>
      <c r="C1064" s="86" t="s">
        <v>1703</v>
      </c>
      <c r="D1064" s="87" t="s">
        <v>1705</v>
      </c>
      <c r="E1064" s="88">
        <v>44421</v>
      </c>
      <c r="F1064" s="88">
        <v>44451</v>
      </c>
      <c r="G1064" s="4">
        <v>166349</v>
      </c>
    </row>
    <row r="1065" spans="1:7" ht="15.5" x14ac:dyDescent="0.35">
      <c r="A1065" s="85" t="s">
        <v>253</v>
      </c>
      <c r="B1065" s="86" t="s">
        <v>1702</v>
      </c>
      <c r="C1065" s="86" t="s">
        <v>1703</v>
      </c>
      <c r="D1065" s="87" t="s">
        <v>1706</v>
      </c>
      <c r="E1065" s="88">
        <v>44434</v>
      </c>
      <c r="F1065" s="88">
        <v>44464</v>
      </c>
      <c r="G1065" s="4">
        <v>260859</v>
      </c>
    </row>
    <row r="1066" spans="1:7" ht="15.5" x14ac:dyDescent="0.35">
      <c r="A1066" s="85" t="s">
        <v>253</v>
      </c>
      <c r="B1066" s="86" t="s">
        <v>1707</v>
      </c>
      <c r="C1066" s="86" t="s">
        <v>1708</v>
      </c>
      <c r="D1066" s="87" t="s">
        <v>1709</v>
      </c>
      <c r="E1066" s="88">
        <v>44432</v>
      </c>
      <c r="F1066" s="88">
        <v>44462</v>
      </c>
      <c r="G1066" s="4">
        <v>308286</v>
      </c>
    </row>
    <row r="1067" spans="1:7" ht="15.5" x14ac:dyDescent="0.35">
      <c r="A1067" s="85" t="s">
        <v>253</v>
      </c>
      <c r="B1067" s="86" t="s">
        <v>1707</v>
      </c>
      <c r="C1067" s="86" t="s">
        <v>1708</v>
      </c>
      <c r="D1067" s="87" t="s">
        <v>1710</v>
      </c>
      <c r="E1067" s="88">
        <v>44440</v>
      </c>
      <c r="F1067" s="88">
        <v>44470</v>
      </c>
      <c r="G1067" s="4">
        <v>5045277</v>
      </c>
    </row>
    <row r="1068" spans="1:7" ht="15.5" x14ac:dyDescent="0.35">
      <c r="A1068" s="85" t="s">
        <v>253</v>
      </c>
      <c r="B1068" s="86" t="s">
        <v>1711</v>
      </c>
      <c r="C1068" s="86" t="s">
        <v>1712</v>
      </c>
      <c r="D1068" s="87" t="s">
        <v>1713</v>
      </c>
      <c r="E1068" s="88">
        <v>43879</v>
      </c>
      <c r="F1068" s="88">
        <v>43939</v>
      </c>
      <c r="G1068" s="4">
        <v>653621</v>
      </c>
    </row>
    <row r="1069" spans="1:7" ht="15.5" x14ac:dyDescent="0.35">
      <c r="A1069" s="85" t="s">
        <v>253</v>
      </c>
      <c r="B1069" s="86" t="s">
        <v>1711</v>
      </c>
      <c r="C1069" s="86" t="s">
        <v>1712</v>
      </c>
      <c r="D1069" s="87" t="s">
        <v>1714</v>
      </c>
      <c r="E1069" s="88">
        <v>43959</v>
      </c>
      <c r="F1069" s="88">
        <v>43990</v>
      </c>
      <c r="G1069" s="4">
        <v>2907108</v>
      </c>
    </row>
    <row r="1070" spans="1:7" ht="15.5" x14ac:dyDescent="0.35">
      <c r="A1070" s="85" t="s">
        <v>253</v>
      </c>
      <c r="B1070" s="86" t="s">
        <v>1711</v>
      </c>
      <c r="C1070" s="86" t="s">
        <v>1712</v>
      </c>
      <c r="D1070" s="87" t="s">
        <v>1715</v>
      </c>
      <c r="E1070" s="88">
        <v>43999</v>
      </c>
      <c r="F1070" s="88">
        <v>44029</v>
      </c>
      <c r="G1070" s="4">
        <v>916820</v>
      </c>
    </row>
    <row r="1071" spans="1:7" ht="15.5" x14ac:dyDescent="0.35">
      <c r="A1071" s="85" t="s">
        <v>253</v>
      </c>
      <c r="B1071" s="86" t="s">
        <v>1711</v>
      </c>
      <c r="C1071" s="86" t="s">
        <v>1712</v>
      </c>
      <c r="D1071" s="87" t="s">
        <v>1716</v>
      </c>
      <c r="E1071" s="88">
        <v>44008</v>
      </c>
      <c r="F1071" s="88">
        <v>44038</v>
      </c>
      <c r="G1071" s="4">
        <v>450694</v>
      </c>
    </row>
    <row r="1072" spans="1:7" ht="15.5" x14ac:dyDescent="0.35">
      <c r="A1072" s="85" t="s">
        <v>253</v>
      </c>
      <c r="B1072" s="86" t="s">
        <v>1717</v>
      </c>
      <c r="C1072" s="86" t="s">
        <v>1718</v>
      </c>
      <c r="D1072" s="87" t="s">
        <v>1719</v>
      </c>
      <c r="E1072" s="88">
        <v>43385</v>
      </c>
      <c r="F1072" s="88">
        <v>43416</v>
      </c>
      <c r="G1072" s="4">
        <v>1089515</v>
      </c>
    </row>
    <row r="1073" spans="1:7" ht="15.5" x14ac:dyDescent="0.35">
      <c r="A1073" s="85" t="s">
        <v>253</v>
      </c>
      <c r="B1073" s="86" t="s">
        <v>1717</v>
      </c>
      <c r="C1073" s="86" t="s">
        <v>1718</v>
      </c>
      <c r="D1073" s="87" t="s">
        <v>1720</v>
      </c>
      <c r="E1073" s="88">
        <v>43402</v>
      </c>
      <c r="F1073" s="88">
        <v>43433</v>
      </c>
      <c r="G1073" s="4">
        <v>11420467</v>
      </c>
    </row>
    <row r="1074" spans="1:7" ht="15.5" x14ac:dyDescent="0.35">
      <c r="A1074" s="85" t="s">
        <v>253</v>
      </c>
      <c r="B1074" s="86" t="s">
        <v>1717</v>
      </c>
      <c r="C1074" s="86" t="s">
        <v>1718</v>
      </c>
      <c r="D1074" s="87" t="s">
        <v>1721</v>
      </c>
      <c r="E1074" s="88">
        <v>43433</v>
      </c>
      <c r="F1074" s="88">
        <v>43463</v>
      </c>
      <c r="G1074" s="4">
        <v>158507</v>
      </c>
    </row>
    <row r="1075" spans="1:7" ht="15.5" x14ac:dyDescent="0.35">
      <c r="A1075" s="85" t="s">
        <v>253</v>
      </c>
      <c r="B1075" s="86" t="s">
        <v>1717</v>
      </c>
      <c r="C1075" s="86" t="s">
        <v>1718</v>
      </c>
      <c r="D1075" s="87" t="s">
        <v>1722</v>
      </c>
      <c r="E1075" s="88">
        <v>43460</v>
      </c>
      <c r="F1075" s="88">
        <v>43491</v>
      </c>
      <c r="G1075" s="4">
        <v>8041889</v>
      </c>
    </row>
    <row r="1076" spans="1:7" ht="15.5" x14ac:dyDescent="0.35">
      <c r="A1076" s="85" t="s">
        <v>253</v>
      </c>
      <c r="B1076" s="86" t="s">
        <v>1717</v>
      </c>
      <c r="C1076" s="86" t="s">
        <v>1718</v>
      </c>
      <c r="D1076" s="87" t="s">
        <v>1723</v>
      </c>
      <c r="E1076" s="88">
        <v>43460</v>
      </c>
      <c r="F1076" s="88">
        <v>43491</v>
      </c>
      <c r="G1076" s="4">
        <v>10614880</v>
      </c>
    </row>
    <row r="1077" spans="1:7" ht="15.5" x14ac:dyDescent="0.35">
      <c r="A1077" s="85" t="s">
        <v>253</v>
      </c>
      <c r="B1077" s="86" t="s">
        <v>1724</v>
      </c>
      <c r="C1077" s="86" t="s">
        <v>1725</v>
      </c>
      <c r="D1077" s="87" t="s">
        <v>1726</v>
      </c>
      <c r="E1077" s="88">
        <v>43452</v>
      </c>
      <c r="F1077" s="88">
        <v>43483</v>
      </c>
      <c r="G1077" s="4">
        <v>1262900</v>
      </c>
    </row>
    <row r="1078" spans="1:7" ht="15.5" x14ac:dyDescent="0.35">
      <c r="A1078" s="85" t="s">
        <v>253</v>
      </c>
      <c r="B1078" s="86" t="s">
        <v>194</v>
      </c>
      <c r="C1078" s="86" t="s">
        <v>195</v>
      </c>
      <c r="D1078" s="87" t="s">
        <v>1727</v>
      </c>
      <c r="E1078" s="88">
        <v>44356</v>
      </c>
      <c r="F1078" s="88">
        <v>44386</v>
      </c>
      <c r="G1078" s="4">
        <v>312400</v>
      </c>
    </row>
    <row r="1079" spans="1:7" ht="15.5" x14ac:dyDescent="0.35">
      <c r="A1079" s="85" t="s">
        <v>253</v>
      </c>
      <c r="B1079" s="86" t="s">
        <v>1728</v>
      </c>
      <c r="C1079" s="86" t="s">
        <v>1729</v>
      </c>
      <c r="D1079" s="87" t="s">
        <v>1730</v>
      </c>
      <c r="E1079" s="88">
        <v>44377</v>
      </c>
      <c r="F1079" s="88">
        <v>44407</v>
      </c>
      <c r="G1079" s="4">
        <v>165814</v>
      </c>
    </row>
    <row r="1080" spans="1:7" ht="15.5" x14ac:dyDescent="0.35">
      <c r="A1080" s="85" t="s">
        <v>253</v>
      </c>
      <c r="B1080" s="86" t="s">
        <v>1728</v>
      </c>
      <c r="C1080" s="86" t="s">
        <v>1729</v>
      </c>
      <c r="D1080" s="87" t="s">
        <v>1731</v>
      </c>
      <c r="E1080" s="88">
        <v>44390</v>
      </c>
      <c r="F1080" s="88">
        <v>44420</v>
      </c>
      <c r="G1080" s="4">
        <v>486723</v>
      </c>
    </row>
    <row r="1081" spans="1:7" ht="15.5" x14ac:dyDescent="0.35">
      <c r="A1081" s="85" t="s">
        <v>253</v>
      </c>
      <c r="B1081" s="86" t="s">
        <v>1728</v>
      </c>
      <c r="C1081" s="86" t="s">
        <v>1729</v>
      </c>
      <c r="D1081" s="87" t="s">
        <v>1732</v>
      </c>
      <c r="E1081" s="88">
        <v>44407</v>
      </c>
      <c r="F1081" s="88">
        <v>44437</v>
      </c>
      <c r="G1081" s="4">
        <v>245808</v>
      </c>
    </row>
    <row r="1082" spans="1:7" ht="15.5" x14ac:dyDescent="0.35">
      <c r="A1082" s="85" t="s">
        <v>253</v>
      </c>
      <c r="B1082" s="86" t="s">
        <v>1728</v>
      </c>
      <c r="C1082" s="86" t="s">
        <v>1729</v>
      </c>
      <c r="D1082" s="87" t="s">
        <v>1733</v>
      </c>
      <c r="E1082" s="88">
        <v>44414</v>
      </c>
      <c r="F1082" s="88">
        <v>44444</v>
      </c>
      <c r="G1082" s="4">
        <v>190534</v>
      </c>
    </row>
    <row r="1083" spans="1:7" ht="15.5" x14ac:dyDescent="0.35">
      <c r="A1083" s="85" t="s">
        <v>253</v>
      </c>
      <c r="B1083" s="86" t="s">
        <v>1728</v>
      </c>
      <c r="C1083" s="86" t="s">
        <v>1729</v>
      </c>
      <c r="D1083" s="87" t="s">
        <v>1734</v>
      </c>
      <c r="E1083" s="88">
        <v>44432</v>
      </c>
      <c r="F1083" s="88">
        <v>44462</v>
      </c>
      <c r="G1083" s="4">
        <v>287229</v>
      </c>
    </row>
    <row r="1084" spans="1:7" ht="15.5" x14ac:dyDescent="0.35">
      <c r="A1084" s="85" t="s">
        <v>253</v>
      </c>
      <c r="B1084" s="86" t="s">
        <v>1728</v>
      </c>
      <c r="C1084" s="86" t="s">
        <v>1729</v>
      </c>
      <c r="D1084" s="87" t="s">
        <v>1735</v>
      </c>
      <c r="E1084" s="88">
        <v>44438</v>
      </c>
      <c r="F1084" s="88">
        <v>44468</v>
      </c>
      <c r="G1084" s="4">
        <v>173982</v>
      </c>
    </row>
    <row r="1085" spans="1:7" ht="15.5" x14ac:dyDescent="0.35">
      <c r="A1085" s="85" t="s">
        <v>253</v>
      </c>
      <c r="B1085" s="86" t="s">
        <v>1736</v>
      </c>
      <c r="C1085" s="86" t="s">
        <v>1737</v>
      </c>
      <c r="D1085" s="87" t="s">
        <v>1738</v>
      </c>
      <c r="E1085" s="88">
        <v>43879</v>
      </c>
      <c r="F1085" s="88">
        <v>43908</v>
      </c>
      <c r="G1085" s="4">
        <v>175190</v>
      </c>
    </row>
    <row r="1086" spans="1:7" ht="15.5" x14ac:dyDescent="0.35">
      <c r="A1086" s="85" t="s">
        <v>253</v>
      </c>
      <c r="B1086" s="86" t="s">
        <v>1736</v>
      </c>
      <c r="C1086" s="86" t="s">
        <v>1737</v>
      </c>
      <c r="D1086" s="87" t="s">
        <v>1739</v>
      </c>
      <c r="E1086" s="88">
        <v>43915</v>
      </c>
      <c r="F1086" s="88">
        <v>43946</v>
      </c>
      <c r="G1086" s="4">
        <v>2511261</v>
      </c>
    </row>
    <row r="1087" spans="1:7" ht="15.5" x14ac:dyDescent="0.35">
      <c r="A1087" s="85" t="s">
        <v>253</v>
      </c>
      <c r="B1087" s="86" t="s">
        <v>1736</v>
      </c>
      <c r="C1087" s="86" t="s">
        <v>1737</v>
      </c>
      <c r="D1087" s="87" t="s">
        <v>1740</v>
      </c>
      <c r="E1087" s="88">
        <v>43945</v>
      </c>
      <c r="F1087" s="88">
        <v>43975</v>
      </c>
      <c r="G1087" s="4">
        <v>567398</v>
      </c>
    </row>
    <row r="1088" spans="1:7" ht="15.5" x14ac:dyDescent="0.35">
      <c r="A1088" s="85" t="s">
        <v>253</v>
      </c>
      <c r="B1088" s="86" t="s">
        <v>1736</v>
      </c>
      <c r="C1088" s="86" t="s">
        <v>1737</v>
      </c>
      <c r="D1088" s="87" t="s">
        <v>1741</v>
      </c>
      <c r="E1088" s="88">
        <v>44376</v>
      </c>
      <c r="F1088" s="88">
        <v>44406</v>
      </c>
      <c r="G1088" s="4">
        <v>20869</v>
      </c>
    </row>
    <row r="1089" spans="1:7" ht="15.5" x14ac:dyDescent="0.35">
      <c r="A1089" s="85" t="s">
        <v>253</v>
      </c>
      <c r="B1089" s="86" t="s">
        <v>1742</v>
      </c>
      <c r="C1089" s="86" t="s">
        <v>1743</v>
      </c>
      <c r="D1089" s="87" t="s">
        <v>1744</v>
      </c>
      <c r="E1089" s="88">
        <v>44412</v>
      </c>
      <c r="F1089" s="88">
        <v>44442</v>
      </c>
      <c r="G1089" s="4">
        <v>60528</v>
      </c>
    </row>
    <row r="1090" spans="1:7" ht="15.5" x14ac:dyDescent="0.35">
      <c r="A1090" s="85" t="s">
        <v>253</v>
      </c>
      <c r="B1090" s="86" t="s">
        <v>1742</v>
      </c>
      <c r="C1090" s="86" t="s">
        <v>1743</v>
      </c>
      <c r="D1090" s="87" t="s">
        <v>1745</v>
      </c>
      <c r="E1090" s="88">
        <v>44441</v>
      </c>
      <c r="F1090" s="88">
        <v>44471</v>
      </c>
      <c r="G1090" s="4">
        <v>645439</v>
      </c>
    </row>
    <row r="1091" spans="1:7" ht="15.5" x14ac:dyDescent="0.35">
      <c r="A1091" s="85" t="s">
        <v>253</v>
      </c>
      <c r="B1091" s="86" t="s">
        <v>140</v>
      </c>
      <c r="C1091" s="86" t="s">
        <v>141</v>
      </c>
      <c r="D1091" s="87" t="s">
        <v>1746</v>
      </c>
      <c r="E1091" s="88">
        <v>43662</v>
      </c>
      <c r="F1091" s="88">
        <v>43693</v>
      </c>
      <c r="G1091" s="4">
        <v>990000</v>
      </c>
    </row>
    <row r="1092" spans="1:7" ht="15.5" x14ac:dyDescent="0.35">
      <c r="A1092" s="85" t="s">
        <v>253</v>
      </c>
      <c r="B1092" s="86" t="s">
        <v>1747</v>
      </c>
      <c r="C1092" s="86" t="s">
        <v>1748</v>
      </c>
      <c r="D1092" s="87" t="s">
        <v>1749</v>
      </c>
      <c r="E1092" s="88">
        <v>43699</v>
      </c>
      <c r="F1092" s="88">
        <v>43730</v>
      </c>
      <c r="G1092" s="4">
        <v>544718</v>
      </c>
    </row>
    <row r="1093" spans="1:7" ht="15.5" x14ac:dyDescent="0.35">
      <c r="A1093" s="85" t="s">
        <v>253</v>
      </c>
      <c r="B1093" s="86" t="s">
        <v>1747</v>
      </c>
      <c r="C1093" s="86" t="s">
        <v>1748</v>
      </c>
      <c r="D1093" s="87" t="s">
        <v>1750</v>
      </c>
      <c r="E1093" s="88">
        <v>43727</v>
      </c>
      <c r="F1093" s="88">
        <v>43757</v>
      </c>
      <c r="G1093" s="4">
        <v>107816</v>
      </c>
    </row>
    <row r="1094" spans="1:7" ht="15.5" x14ac:dyDescent="0.35">
      <c r="A1094" s="85" t="s">
        <v>253</v>
      </c>
      <c r="B1094" s="86" t="s">
        <v>1751</v>
      </c>
      <c r="C1094" s="86" t="s">
        <v>1752</v>
      </c>
      <c r="D1094" s="87" t="s">
        <v>1753</v>
      </c>
      <c r="E1094" s="88">
        <v>44421</v>
      </c>
      <c r="F1094" s="88">
        <v>44451</v>
      </c>
      <c r="G1094" s="4">
        <v>594000</v>
      </c>
    </row>
    <row r="1095" spans="1:7" ht="15.5" x14ac:dyDescent="0.35">
      <c r="A1095" s="85" t="s">
        <v>253</v>
      </c>
      <c r="B1095" s="86" t="s">
        <v>1751</v>
      </c>
      <c r="C1095" s="86" t="s">
        <v>1752</v>
      </c>
      <c r="D1095" s="87" t="s">
        <v>1754</v>
      </c>
      <c r="E1095" s="88">
        <v>44431</v>
      </c>
      <c r="F1095" s="88">
        <v>44461</v>
      </c>
      <c r="G1095" s="4">
        <v>148500</v>
      </c>
    </row>
    <row r="1096" spans="1:7" ht="15.5" x14ac:dyDescent="0.35">
      <c r="A1096" s="85" t="s">
        <v>253</v>
      </c>
      <c r="B1096" s="86" t="s">
        <v>1751</v>
      </c>
      <c r="C1096" s="86" t="s">
        <v>1752</v>
      </c>
      <c r="D1096" s="87" t="s">
        <v>1755</v>
      </c>
      <c r="E1096" s="88">
        <v>44431</v>
      </c>
      <c r="F1096" s="88">
        <v>44461</v>
      </c>
      <c r="G1096" s="4">
        <v>148500</v>
      </c>
    </row>
    <row r="1097" spans="1:7" ht="15.5" x14ac:dyDescent="0.35">
      <c r="A1097" s="85" t="s">
        <v>253</v>
      </c>
      <c r="B1097" s="86" t="s">
        <v>1751</v>
      </c>
      <c r="C1097" s="86" t="s">
        <v>1752</v>
      </c>
      <c r="D1097" s="87" t="s">
        <v>1756</v>
      </c>
      <c r="E1097" s="88">
        <v>44431</v>
      </c>
      <c r="F1097" s="88">
        <v>44461</v>
      </c>
      <c r="G1097" s="4">
        <v>148500</v>
      </c>
    </row>
    <row r="1098" spans="1:7" ht="15.5" x14ac:dyDescent="0.35">
      <c r="A1098" s="85" t="s">
        <v>253</v>
      </c>
      <c r="B1098" s="86" t="s">
        <v>1751</v>
      </c>
      <c r="C1098" s="86" t="s">
        <v>1752</v>
      </c>
      <c r="D1098" s="87" t="s">
        <v>1757</v>
      </c>
      <c r="E1098" s="88">
        <v>44431</v>
      </c>
      <c r="F1098" s="88">
        <v>44461</v>
      </c>
      <c r="G1098" s="4">
        <v>148500</v>
      </c>
    </row>
    <row r="1099" spans="1:7" ht="15.5" x14ac:dyDescent="0.35">
      <c r="A1099" s="85" t="s">
        <v>253</v>
      </c>
      <c r="B1099" s="86" t="s">
        <v>1751</v>
      </c>
      <c r="C1099" s="86" t="s">
        <v>1752</v>
      </c>
      <c r="D1099" s="87" t="s">
        <v>1758</v>
      </c>
      <c r="E1099" s="88">
        <v>44436</v>
      </c>
      <c r="F1099" s="88">
        <v>44466</v>
      </c>
      <c r="G1099" s="4">
        <v>297000</v>
      </c>
    </row>
    <row r="1100" spans="1:7" ht="15.5" x14ac:dyDescent="0.35">
      <c r="A1100" s="85" t="s">
        <v>253</v>
      </c>
      <c r="B1100" s="86" t="s">
        <v>219</v>
      </c>
      <c r="C1100" s="86" t="s">
        <v>220</v>
      </c>
      <c r="D1100" s="87" t="s">
        <v>1759</v>
      </c>
      <c r="E1100" s="88">
        <v>44357</v>
      </c>
      <c r="F1100" s="88">
        <v>44387</v>
      </c>
      <c r="G1100" s="4">
        <v>332596</v>
      </c>
    </row>
    <row r="1101" spans="1:7" ht="15.5" x14ac:dyDescent="0.35">
      <c r="A1101" s="85" t="s">
        <v>253</v>
      </c>
      <c r="B1101" s="86" t="s">
        <v>219</v>
      </c>
      <c r="C1101" s="86" t="s">
        <v>220</v>
      </c>
      <c r="D1101" s="87" t="s">
        <v>1760</v>
      </c>
      <c r="E1101" s="88">
        <v>44372</v>
      </c>
      <c r="F1101" s="88">
        <v>44402</v>
      </c>
      <c r="G1101" s="4">
        <v>96920</v>
      </c>
    </row>
    <row r="1102" spans="1:7" ht="15.5" x14ac:dyDescent="0.35">
      <c r="A1102" s="85" t="s">
        <v>253</v>
      </c>
      <c r="B1102" s="86" t="s">
        <v>219</v>
      </c>
      <c r="C1102" s="86" t="s">
        <v>220</v>
      </c>
      <c r="D1102" s="87" t="s">
        <v>1761</v>
      </c>
      <c r="E1102" s="88">
        <v>44390</v>
      </c>
      <c r="F1102" s="88">
        <v>44420</v>
      </c>
      <c r="G1102" s="4">
        <v>123398</v>
      </c>
    </row>
    <row r="1103" spans="1:7" ht="15.5" x14ac:dyDescent="0.35">
      <c r="A1103" s="85" t="s">
        <v>253</v>
      </c>
      <c r="B1103" s="86" t="s">
        <v>219</v>
      </c>
      <c r="C1103" s="86" t="s">
        <v>220</v>
      </c>
      <c r="D1103" s="87" t="s">
        <v>1762</v>
      </c>
      <c r="E1103" s="88">
        <v>44390</v>
      </c>
      <c r="F1103" s="88">
        <v>44420</v>
      </c>
      <c r="G1103" s="4">
        <v>7473</v>
      </c>
    </row>
    <row r="1104" spans="1:7" ht="15.5" x14ac:dyDescent="0.35">
      <c r="A1104" s="85" t="s">
        <v>253</v>
      </c>
      <c r="B1104" s="86" t="s">
        <v>219</v>
      </c>
      <c r="C1104" s="86" t="s">
        <v>220</v>
      </c>
      <c r="D1104" s="87" t="s">
        <v>1763</v>
      </c>
      <c r="E1104" s="88">
        <v>44400</v>
      </c>
      <c r="F1104" s="88">
        <v>44430</v>
      </c>
      <c r="G1104" s="4">
        <v>93546</v>
      </c>
    </row>
    <row r="1105" spans="1:7" ht="15.5" x14ac:dyDescent="0.35">
      <c r="A1105" s="85" t="s">
        <v>253</v>
      </c>
      <c r="B1105" s="86" t="s">
        <v>219</v>
      </c>
      <c r="C1105" s="86" t="s">
        <v>220</v>
      </c>
      <c r="D1105" s="87" t="s">
        <v>1764</v>
      </c>
      <c r="E1105" s="88">
        <v>44413</v>
      </c>
      <c r="F1105" s="88">
        <v>44443</v>
      </c>
      <c r="G1105" s="4">
        <v>24120</v>
      </c>
    </row>
    <row r="1106" spans="1:7" ht="15.5" x14ac:dyDescent="0.35">
      <c r="A1106" s="85" t="s">
        <v>253</v>
      </c>
      <c r="B1106" s="86" t="s">
        <v>219</v>
      </c>
      <c r="C1106" s="86" t="s">
        <v>220</v>
      </c>
      <c r="D1106" s="87" t="s">
        <v>1765</v>
      </c>
      <c r="E1106" s="88">
        <v>44419</v>
      </c>
      <c r="F1106" s="88">
        <v>44449</v>
      </c>
      <c r="G1106" s="4">
        <v>51227</v>
      </c>
    </row>
    <row r="1107" spans="1:7" ht="15.5" x14ac:dyDescent="0.35">
      <c r="A1107" s="85" t="s">
        <v>253</v>
      </c>
      <c r="B1107" s="86" t="s">
        <v>219</v>
      </c>
      <c r="C1107" s="86" t="s">
        <v>220</v>
      </c>
      <c r="D1107" s="87" t="s">
        <v>1766</v>
      </c>
      <c r="E1107" s="88">
        <v>44432</v>
      </c>
      <c r="F1107" s="88">
        <v>44462</v>
      </c>
      <c r="G1107" s="4">
        <v>29355</v>
      </c>
    </row>
    <row r="1108" spans="1:7" ht="15.5" x14ac:dyDescent="0.35">
      <c r="A1108" s="85" t="s">
        <v>253</v>
      </c>
      <c r="B1108" s="86" t="s">
        <v>1767</v>
      </c>
      <c r="C1108" s="86" t="s">
        <v>1768</v>
      </c>
      <c r="D1108" s="87" t="s">
        <v>1769</v>
      </c>
      <c r="E1108" s="88">
        <v>43412</v>
      </c>
      <c r="F1108" s="88">
        <v>43442</v>
      </c>
      <c r="G1108" s="4">
        <v>294030</v>
      </c>
    </row>
    <row r="1109" spans="1:7" ht="15.5" x14ac:dyDescent="0.35">
      <c r="A1109" s="85" t="s">
        <v>253</v>
      </c>
      <c r="B1109" s="86" t="s">
        <v>1770</v>
      </c>
      <c r="C1109" s="86" t="s">
        <v>1771</v>
      </c>
      <c r="D1109" s="87" t="s">
        <v>1772</v>
      </c>
      <c r="E1109" s="88">
        <v>43942</v>
      </c>
      <c r="F1109" s="88">
        <v>43988</v>
      </c>
      <c r="G1109" s="4">
        <v>130439</v>
      </c>
    </row>
    <row r="1110" spans="1:7" ht="15.5" x14ac:dyDescent="0.35">
      <c r="A1110" s="85" t="s">
        <v>253</v>
      </c>
      <c r="B1110" s="86" t="s">
        <v>1770</v>
      </c>
      <c r="C1110" s="86" t="s">
        <v>1771</v>
      </c>
      <c r="D1110" s="87" t="s">
        <v>1773</v>
      </c>
      <c r="E1110" s="88">
        <v>44337</v>
      </c>
      <c r="F1110" s="88">
        <v>44382</v>
      </c>
      <c r="G1110" s="4">
        <v>13725459</v>
      </c>
    </row>
    <row r="1111" spans="1:7" ht="15.5" x14ac:dyDescent="0.35">
      <c r="A1111" s="85" t="s">
        <v>253</v>
      </c>
      <c r="B1111" s="86" t="s">
        <v>1770</v>
      </c>
      <c r="C1111" s="86" t="s">
        <v>1771</v>
      </c>
      <c r="D1111" s="87" t="s">
        <v>1774</v>
      </c>
      <c r="E1111" s="88">
        <v>44371</v>
      </c>
      <c r="F1111" s="88">
        <v>44416</v>
      </c>
      <c r="G1111" s="4">
        <v>20620116</v>
      </c>
    </row>
    <row r="1112" spans="1:7" ht="15.5" x14ac:dyDescent="0.35">
      <c r="A1112" s="85" t="s">
        <v>253</v>
      </c>
      <c r="B1112" s="86" t="s">
        <v>1770</v>
      </c>
      <c r="C1112" s="86" t="s">
        <v>1771</v>
      </c>
      <c r="D1112" s="87" t="s">
        <v>1775</v>
      </c>
      <c r="E1112" s="88">
        <v>44403</v>
      </c>
      <c r="F1112" s="88">
        <v>44448</v>
      </c>
      <c r="G1112" s="4">
        <v>6910200</v>
      </c>
    </row>
    <row r="1113" spans="1:7" ht="15.5" x14ac:dyDescent="0.35">
      <c r="A1113" s="85" t="s">
        <v>253</v>
      </c>
      <c r="B1113" s="86" t="s">
        <v>1770</v>
      </c>
      <c r="C1113" s="86" t="s">
        <v>1771</v>
      </c>
      <c r="D1113" s="87" t="s">
        <v>1776</v>
      </c>
      <c r="E1113" s="88">
        <v>44433</v>
      </c>
      <c r="F1113" s="88">
        <v>44478</v>
      </c>
      <c r="G1113" s="4">
        <v>6058800</v>
      </c>
    </row>
    <row r="1114" spans="1:7" ht="15.5" x14ac:dyDescent="0.35">
      <c r="A1114" s="85" t="s">
        <v>253</v>
      </c>
      <c r="B1114" s="86" t="s">
        <v>1777</v>
      </c>
      <c r="C1114" s="86" t="s">
        <v>1778</v>
      </c>
      <c r="D1114" s="87" t="s">
        <v>1779</v>
      </c>
      <c r="E1114" s="88">
        <v>44389</v>
      </c>
      <c r="F1114" s="88">
        <v>44419</v>
      </c>
      <c r="G1114" s="4">
        <v>219261</v>
      </c>
    </row>
    <row r="1115" spans="1:7" ht="15.5" x14ac:dyDescent="0.35">
      <c r="A1115" s="85" t="s">
        <v>253</v>
      </c>
      <c r="B1115" s="86" t="s">
        <v>1777</v>
      </c>
      <c r="C1115" s="86" t="s">
        <v>1778</v>
      </c>
      <c r="D1115" s="87" t="s">
        <v>1780</v>
      </c>
      <c r="E1115" s="88">
        <v>44412</v>
      </c>
      <c r="F1115" s="88">
        <v>44442</v>
      </c>
      <c r="G1115" s="4">
        <v>239128</v>
      </c>
    </row>
    <row r="1116" spans="1:7" ht="15.5" x14ac:dyDescent="0.35">
      <c r="A1116" s="85" t="s">
        <v>253</v>
      </c>
      <c r="B1116" s="86" t="s">
        <v>1777</v>
      </c>
      <c r="C1116" s="86" t="s">
        <v>1778</v>
      </c>
      <c r="D1116" s="87" t="s">
        <v>1781</v>
      </c>
      <c r="E1116" s="88">
        <v>44433</v>
      </c>
      <c r="F1116" s="88">
        <v>44463</v>
      </c>
      <c r="G1116" s="4">
        <v>327527</v>
      </c>
    </row>
    <row r="1117" spans="1:7" ht="15.5" x14ac:dyDescent="0.35">
      <c r="A1117" s="85" t="s">
        <v>253</v>
      </c>
      <c r="B1117" s="86" t="s">
        <v>1782</v>
      </c>
      <c r="C1117" s="86" t="s">
        <v>1783</v>
      </c>
      <c r="D1117" s="87" t="s">
        <v>1784</v>
      </c>
      <c r="E1117" s="88">
        <v>44441</v>
      </c>
      <c r="F1117" s="88">
        <v>44471</v>
      </c>
      <c r="G1117" s="4">
        <v>17856</v>
      </c>
    </row>
    <row r="1118" spans="1:7" ht="15.5" x14ac:dyDescent="0.35">
      <c r="A1118" s="85" t="s">
        <v>253</v>
      </c>
      <c r="B1118" s="86" t="s">
        <v>746</v>
      </c>
      <c r="C1118" s="86" t="s">
        <v>747</v>
      </c>
      <c r="D1118" s="87" t="s">
        <v>1785</v>
      </c>
      <c r="E1118" s="88">
        <v>43306</v>
      </c>
      <c r="F1118" s="88">
        <v>43337</v>
      </c>
      <c r="G1118" s="4">
        <v>110137.5</v>
      </c>
    </row>
    <row r="1119" spans="1:7" ht="15.5" x14ac:dyDescent="0.35">
      <c r="A1119" s="85" t="s">
        <v>253</v>
      </c>
      <c r="B1119" s="86" t="s">
        <v>1786</v>
      </c>
      <c r="C1119" s="86" t="s">
        <v>1787</v>
      </c>
      <c r="D1119" s="87" t="s">
        <v>1788</v>
      </c>
      <c r="E1119" s="88">
        <v>44433</v>
      </c>
      <c r="F1119" s="88">
        <v>44463</v>
      </c>
      <c r="G1119" s="4">
        <v>97580</v>
      </c>
    </row>
    <row r="1120" spans="1:7" ht="15.5" x14ac:dyDescent="0.35">
      <c r="A1120" s="85" t="s">
        <v>253</v>
      </c>
      <c r="B1120" s="86" t="s">
        <v>1789</v>
      </c>
      <c r="C1120" s="86" t="s">
        <v>1790</v>
      </c>
      <c r="D1120" s="87" t="s">
        <v>1791</v>
      </c>
      <c r="E1120" s="88">
        <v>43700</v>
      </c>
      <c r="F1120" s="88">
        <v>43731</v>
      </c>
      <c r="G1120" s="4">
        <v>4589286</v>
      </c>
    </row>
    <row r="1121" spans="1:7" ht="15.5" x14ac:dyDescent="0.35">
      <c r="A1121" s="85" t="s">
        <v>253</v>
      </c>
      <c r="B1121" s="86" t="s">
        <v>1789</v>
      </c>
      <c r="C1121" s="86" t="s">
        <v>1790</v>
      </c>
      <c r="D1121" s="87" t="s">
        <v>1792</v>
      </c>
      <c r="E1121" s="88">
        <v>43732</v>
      </c>
      <c r="F1121" s="88">
        <v>43762</v>
      </c>
      <c r="G1121" s="4">
        <v>413045</v>
      </c>
    </row>
    <row r="1122" spans="1:7" ht="15.5" x14ac:dyDescent="0.35">
      <c r="A1122" s="85" t="s">
        <v>253</v>
      </c>
      <c r="B1122" s="86" t="s">
        <v>148</v>
      </c>
      <c r="C1122" s="86" t="s">
        <v>149</v>
      </c>
      <c r="D1122" s="87" t="s">
        <v>1793</v>
      </c>
      <c r="E1122" s="88">
        <v>44358</v>
      </c>
      <c r="F1122" s="88">
        <v>44388</v>
      </c>
      <c r="G1122" s="4">
        <v>407511</v>
      </c>
    </row>
    <row r="1123" spans="1:7" ht="15.5" x14ac:dyDescent="0.35">
      <c r="A1123" s="85" t="s">
        <v>253</v>
      </c>
      <c r="B1123" s="86" t="s">
        <v>148</v>
      </c>
      <c r="C1123" s="86" t="s">
        <v>149</v>
      </c>
      <c r="D1123" s="87" t="s">
        <v>1794</v>
      </c>
      <c r="E1123" s="88">
        <v>44375</v>
      </c>
      <c r="F1123" s="88">
        <v>44405</v>
      </c>
      <c r="G1123" s="4">
        <v>107662</v>
      </c>
    </row>
    <row r="1124" spans="1:7" ht="15.5" x14ac:dyDescent="0.35">
      <c r="A1124" s="85" t="s">
        <v>253</v>
      </c>
      <c r="B1124" s="86" t="s">
        <v>148</v>
      </c>
      <c r="C1124" s="86" t="s">
        <v>149</v>
      </c>
      <c r="D1124" s="87" t="s">
        <v>1795</v>
      </c>
      <c r="E1124" s="88">
        <v>44391</v>
      </c>
      <c r="F1124" s="88">
        <v>44421</v>
      </c>
      <c r="G1124" s="4">
        <v>1057035</v>
      </c>
    </row>
    <row r="1125" spans="1:7" ht="15.5" x14ac:dyDescent="0.35">
      <c r="A1125" s="85" t="s">
        <v>253</v>
      </c>
      <c r="B1125" s="86" t="s">
        <v>148</v>
      </c>
      <c r="C1125" s="86" t="s">
        <v>149</v>
      </c>
      <c r="D1125" s="87" t="s">
        <v>1796</v>
      </c>
      <c r="E1125" s="88">
        <v>44405</v>
      </c>
      <c r="F1125" s="88">
        <v>44435</v>
      </c>
      <c r="G1125" s="4">
        <v>236531</v>
      </c>
    </row>
    <row r="1126" spans="1:7" ht="15.5" x14ac:dyDescent="0.35">
      <c r="A1126" s="85" t="s">
        <v>253</v>
      </c>
      <c r="B1126" s="86" t="s">
        <v>148</v>
      </c>
      <c r="C1126" s="86" t="s">
        <v>149</v>
      </c>
      <c r="D1126" s="87" t="s">
        <v>1797</v>
      </c>
      <c r="E1126" s="88">
        <v>44414</v>
      </c>
      <c r="F1126" s="88">
        <v>44444</v>
      </c>
      <c r="G1126" s="4">
        <v>257620</v>
      </c>
    </row>
    <row r="1127" spans="1:7" ht="15.5" x14ac:dyDescent="0.35">
      <c r="A1127" s="85" t="s">
        <v>253</v>
      </c>
      <c r="B1127" s="86" t="s">
        <v>148</v>
      </c>
      <c r="C1127" s="86" t="s">
        <v>149</v>
      </c>
      <c r="D1127" s="87" t="s">
        <v>1798</v>
      </c>
      <c r="E1127" s="88">
        <v>44428</v>
      </c>
      <c r="F1127" s="88">
        <v>44458</v>
      </c>
      <c r="G1127" s="4">
        <v>86130</v>
      </c>
    </row>
    <row r="1128" spans="1:7" ht="15.5" x14ac:dyDescent="0.35">
      <c r="A1128" s="85" t="s">
        <v>253</v>
      </c>
      <c r="B1128" s="86" t="s">
        <v>148</v>
      </c>
      <c r="C1128" s="86" t="s">
        <v>149</v>
      </c>
      <c r="D1128" s="87" t="s">
        <v>1799</v>
      </c>
      <c r="E1128" s="88">
        <v>44435</v>
      </c>
      <c r="F1128" s="88">
        <v>44465</v>
      </c>
      <c r="G1128" s="4">
        <v>157865</v>
      </c>
    </row>
    <row r="1129" spans="1:7" ht="15.5" x14ac:dyDescent="0.35">
      <c r="A1129" s="85" t="s">
        <v>253</v>
      </c>
      <c r="B1129" s="86" t="s">
        <v>1800</v>
      </c>
      <c r="C1129" s="86" t="s">
        <v>1801</v>
      </c>
      <c r="D1129" s="87" t="s">
        <v>1802</v>
      </c>
      <c r="E1129" s="88">
        <v>43420</v>
      </c>
      <c r="F1129" s="88">
        <v>43450</v>
      </c>
      <c r="G1129" s="4">
        <v>609840</v>
      </c>
    </row>
    <row r="1130" spans="1:7" ht="15.5" x14ac:dyDescent="0.35">
      <c r="A1130" s="85" t="s">
        <v>253</v>
      </c>
      <c r="B1130" s="86" t="s">
        <v>1800</v>
      </c>
      <c r="C1130" s="86" t="s">
        <v>1801</v>
      </c>
      <c r="D1130" s="87" t="s">
        <v>1803</v>
      </c>
      <c r="E1130" s="88">
        <v>43432</v>
      </c>
      <c r="F1130" s="88">
        <v>43462</v>
      </c>
      <c r="G1130" s="4">
        <v>336145</v>
      </c>
    </row>
    <row r="1131" spans="1:7" ht="15.5" x14ac:dyDescent="0.35">
      <c r="A1131" s="85" t="s">
        <v>253</v>
      </c>
      <c r="B1131" s="86" t="s">
        <v>1800</v>
      </c>
      <c r="C1131" s="86" t="s">
        <v>1801</v>
      </c>
      <c r="D1131" s="87" t="s">
        <v>1804</v>
      </c>
      <c r="E1131" s="88">
        <v>43444</v>
      </c>
      <c r="F1131" s="88">
        <v>43475</v>
      </c>
      <c r="G1131" s="4">
        <v>21080</v>
      </c>
    </row>
    <row r="1132" spans="1:7" ht="15.5" x14ac:dyDescent="0.35">
      <c r="A1132" s="85" t="s">
        <v>253</v>
      </c>
      <c r="B1132" s="86" t="s">
        <v>750</v>
      </c>
      <c r="C1132" s="86" t="s">
        <v>751</v>
      </c>
      <c r="D1132" s="87" t="s">
        <v>1805</v>
      </c>
      <c r="E1132" s="88">
        <v>43307</v>
      </c>
      <c r="F1132" s="88">
        <v>43338</v>
      </c>
      <c r="G1132" s="4">
        <v>8520708.2400000002</v>
      </c>
    </row>
    <row r="1133" spans="1:7" ht="15.5" x14ac:dyDescent="0.35">
      <c r="A1133" s="85" t="s">
        <v>253</v>
      </c>
      <c r="B1133" s="86" t="s">
        <v>750</v>
      </c>
      <c r="C1133" s="86" t="s">
        <v>751</v>
      </c>
      <c r="D1133" s="87" t="s">
        <v>1806</v>
      </c>
      <c r="E1133" s="88">
        <v>43341</v>
      </c>
      <c r="F1133" s="88">
        <v>43372</v>
      </c>
      <c r="G1133" s="4">
        <v>8373771</v>
      </c>
    </row>
    <row r="1134" spans="1:7" ht="15.5" x14ac:dyDescent="0.35">
      <c r="A1134" s="85" t="s">
        <v>253</v>
      </c>
      <c r="B1134" s="86" t="s">
        <v>750</v>
      </c>
      <c r="C1134" s="86" t="s">
        <v>751</v>
      </c>
      <c r="D1134" s="87" t="s">
        <v>1807</v>
      </c>
      <c r="E1134" s="88">
        <v>43373</v>
      </c>
      <c r="F1134" s="88">
        <v>43403</v>
      </c>
      <c r="G1134" s="4">
        <v>260855</v>
      </c>
    </row>
    <row r="1135" spans="1:7" ht="15.5" x14ac:dyDescent="0.35">
      <c r="A1135" s="85" t="s">
        <v>253</v>
      </c>
      <c r="B1135" s="86" t="s">
        <v>750</v>
      </c>
      <c r="C1135" s="86" t="s">
        <v>751</v>
      </c>
      <c r="D1135" s="87" t="s">
        <v>1808</v>
      </c>
      <c r="E1135" s="88">
        <v>43403</v>
      </c>
      <c r="F1135" s="88">
        <v>43434</v>
      </c>
      <c r="G1135" s="4">
        <v>4100</v>
      </c>
    </row>
    <row r="1136" spans="1:7" ht="15.5" x14ac:dyDescent="0.35">
      <c r="A1136" s="85" t="s">
        <v>253</v>
      </c>
      <c r="B1136" s="86" t="s">
        <v>1809</v>
      </c>
      <c r="C1136" s="86" t="s">
        <v>1810</v>
      </c>
      <c r="D1136" s="87" t="s">
        <v>1811</v>
      </c>
      <c r="E1136" s="88">
        <v>43404</v>
      </c>
      <c r="F1136" s="88">
        <v>43435</v>
      </c>
      <c r="G1136" s="4">
        <v>179995</v>
      </c>
    </row>
    <row r="1137" spans="1:7" ht="15.5" x14ac:dyDescent="0.35">
      <c r="A1137" s="85" t="s">
        <v>253</v>
      </c>
      <c r="B1137" s="86" t="s">
        <v>1812</v>
      </c>
      <c r="C1137" s="86" t="s">
        <v>1813</v>
      </c>
      <c r="D1137" s="87" t="s">
        <v>1814</v>
      </c>
      <c r="E1137" s="88">
        <v>44398</v>
      </c>
      <c r="F1137" s="88">
        <v>44428</v>
      </c>
      <c r="G1137" s="4">
        <v>275763</v>
      </c>
    </row>
    <row r="1138" spans="1:7" ht="15.5" x14ac:dyDescent="0.35">
      <c r="A1138" s="85" t="s">
        <v>253</v>
      </c>
      <c r="B1138" s="86" t="s">
        <v>1812</v>
      </c>
      <c r="C1138" s="86" t="s">
        <v>1813</v>
      </c>
      <c r="D1138" s="87" t="s">
        <v>1815</v>
      </c>
      <c r="E1138" s="88">
        <v>44403</v>
      </c>
      <c r="F1138" s="88">
        <v>44433</v>
      </c>
      <c r="G1138" s="4">
        <v>117636</v>
      </c>
    </row>
    <row r="1139" spans="1:7" ht="15.5" x14ac:dyDescent="0.35">
      <c r="A1139" s="85" t="s">
        <v>253</v>
      </c>
      <c r="B1139" s="86" t="s">
        <v>1812</v>
      </c>
      <c r="C1139" s="86" t="s">
        <v>1813</v>
      </c>
      <c r="D1139" s="87" t="s">
        <v>1816</v>
      </c>
      <c r="E1139" s="88">
        <v>44414</v>
      </c>
      <c r="F1139" s="88">
        <v>44444</v>
      </c>
      <c r="G1139" s="4">
        <v>118291</v>
      </c>
    </row>
    <row r="1140" spans="1:7" ht="15.5" x14ac:dyDescent="0.35">
      <c r="A1140" s="85" t="s">
        <v>253</v>
      </c>
      <c r="B1140" s="86" t="s">
        <v>1812</v>
      </c>
      <c r="C1140" s="86" t="s">
        <v>1813</v>
      </c>
      <c r="D1140" s="87" t="s">
        <v>1817</v>
      </c>
      <c r="E1140" s="88">
        <v>44428</v>
      </c>
      <c r="F1140" s="88">
        <v>44458</v>
      </c>
      <c r="G1140" s="4">
        <v>241536</v>
      </c>
    </row>
    <row r="1141" spans="1:7" ht="15.5" x14ac:dyDescent="0.35">
      <c r="A1141" s="85" t="s">
        <v>253</v>
      </c>
      <c r="B1141" s="86" t="s">
        <v>1812</v>
      </c>
      <c r="C1141" s="86" t="s">
        <v>1813</v>
      </c>
      <c r="D1141" s="87" t="s">
        <v>1818</v>
      </c>
      <c r="E1141" s="88">
        <v>44435</v>
      </c>
      <c r="F1141" s="88">
        <v>44465</v>
      </c>
      <c r="G1141" s="4">
        <v>64566</v>
      </c>
    </row>
    <row r="1142" spans="1:7" ht="15.5" x14ac:dyDescent="0.35">
      <c r="A1142" s="85" t="s">
        <v>253</v>
      </c>
      <c r="B1142" s="86" t="s">
        <v>1819</v>
      </c>
      <c r="C1142" s="86" t="s">
        <v>1820</v>
      </c>
      <c r="D1142" s="87" t="s">
        <v>1821</v>
      </c>
      <c r="E1142" s="88">
        <v>43382</v>
      </c>
      <c r="F1142" s="88">
        <v>43413</v>
      </c>
      <c r="G1142" s="4">
        <v>4140000</v>
      </c>
    </row>
    <row r="1143" spans="1:7" ht="15.5" x14ac:dyDescent="0.35">
      <c r="A1143" s="85" t="s">
        <v>253</v>
      </c>
      <c r="B1143" s="86" t="s">
        <v>196</v>
      </c>
      <c r="C1143" s="86" t="s">
        <v>197</v>
      </c>
      <c r="D1143" s="87" t="s">
        <v>1822</v>
      </c>
      <c r="E1143" s="88">
        <v>44405</v>
      </c>
      <c r="F1143" s="88">
        <v>44435</v>
      </c>
      <c r="G1143" s="4">
        <v>3150312</v>
      </c>
    </row>
    <row r="1144" spans="1:7" ht="15.5" x14ac:dyDescent="0.35">
      <c r="A1144" s="85" t="s">
        <v>253</v>
      </c>
      <c r="B1144" s="86" t="s">
        <v>196</v>
      </c>
      <c r="C1144" s="86" t="s">
        <v>197</v>
      </c>
      <c r="D1144" s="87" t="s">
        <v>1823</v>
      </c>
      <c r="E1144" s="88">
        <v>44421</v>
      </c>
      <c r="F1144" s="88">
        <v>44451</v>
      </c>
      <c r="G1144" s="4">
        <v>3565456</v>
      </c>
    </row>
    <row r="1145" spans="1:7" ht="15.5" x14ac:dyDescent="0.35">
      <c r="A1145" s="85" t="s">
        <v>253</v>
      </c>
      <c r="B1145" s="86" t="s">
        <v>196</v>
      </c>
      <c r="C1145" s="86" t="s">
        <v>197</v>
      </c>
      <c r="D1145" s="87" t="s">
        <v>1824</v>
      </c>
      <c r="E1145" s="88">
        <v>44435</v>
      </c>
      <c r="F1145" s="88">
        <v>44465</v>
      </c>
      <c r="G1145" s="4">
        <v>2256921</v>
      </c>
    </row>
    <row r="1146" spans="1:7" ht="15.5" x14ac:dyDescent="0.35">
      <c r="A1146" s="85" t="s">
        <v>253</v>
      </c>
      <c r="B1146" s="86" t="s">
        <v>1825</v>
      </c>
      <c r="C1146" s="86" t="s">
        <v>1826</v>
      </c>
      <c r="D1146" s="87" t="s">
        <v>1827</v>
      </c>
      <c r="E1146" s="88">
        <v>43606</v>
      </c>
      <c r="F1146" s="88">
        <v>43637</v>
      </c>
      <c r="G1146" s="4">
        <v>58928</v>
      </c>
    </row>
    <row r="1147" spans="1:7" ht="15.5" x14ac:dyDescent="0.35">
      <c r="A1147" s="85" t="s">
        <v>253</v>
      </c>
      <c r="B1147" s="86" t="s">
        <v>1825</v>
      </c>
      <c r="C1147" s="86" t="s">
        <v>1826</v>
      </c>
      <c r="D1147" s="87" t="s">
        <v>1828</v>
      </c>
      <c r="E1147" s="88">
        <v>43636</v>
      </c>
      <c r="F1147" s="88">
        <v>43666</v>
      </c>
      <c r="G1147" s="4">
        <v>36900</v>
      </c>
    </row>
    <row r="1148" spans="1:7" ht="15.5" x14ac:dyDescent="0.35">
      <c r="A1148" s="85" t="s">
        <v>253</v>
      </c>
      <c r="B1148" s="86" t="s">
        <v>1825</v>
      </c>
      <c r="C1148" s="86" t="s">
        <v>1826</v>
      </c>
      <c r="D1148" s="87" t="s">
        <v>1829</v>
      </c>
      <c r="E1148" s="88">
        <v>43663</v>
      </c>
      <c r="F1148" s="88">
        <v>43694</v>
      </c>
      <c r="G1148" s="4">
        <v>460214</v>
      </c>
    </row>
    <row r="1149" spans="1:7" ht="15.5" x14ac:dyDescent="0.35">
      <c r="A1149" s="85" t="s">
        <v>253</v>
      </c>
      <c r="B1149" s="86" t="s">
        <v>1825</v>
      </c>
      <c r="C1149" s="86" t="s">
        <v>1826</v>
      </c>
      <c r="D1149" s="87" t="s">
        <v>1830</v>
      </c>
      <c r="E1149" s="88">
        <v>43692</v>
      </c>
      <c r="F1149" s="88">
        <v>43723</v>
      </c>
      <c r="G1149" s="4">
        <v>65629</v>
      </c>
    </row>
    <row r="1150" spans="1:7" ht="15.5" x14ac:dyDescent="0.35">
      <c r="A1150" s="85" t="s">
        <v>253</v>
      </c>
      <c r="B1150" s="86" t="s">
        <v>1825</v>
      </c>
      <c r="C1150" s="86" t="s">
        <v>1826</v>
      </c>
      <c r="D1150" s="87" t="s">
        <v>1831</v>
      </c>
      <c r="E1150" s="88">
        <v>43726</v>
      </c>
      <c r="F1150" s="88">
        <v>43756</v>
      </c>
      <c r="G1150" s="4">
        <v>159147</v>
      </c>
    </row>
    <row r="1151" spans="1:7" ht="15.5" x14ac:dyDescent="0.35">
      <c r="A1151" s="85" t="s">
        <v>253</v>
      </c>
      <c r="B1151" s="86" t="s">
        <v>1832</v>
      </c>
      <c r="C1151" s="86" t="s">
        <v>1833</v>
      </c>
      <c r="D1151" s="87" t="s">
        <v>1834</v>
      </c>
      <c r="E1151" s="88">
        <v>44427</v>
      </c>
      <c r="F1151" s="88">
        <v>44457</v>
      </c>
      <c r="G1151" s="4">
        <v>2963127</v>
      </c>
    </row>
    <row r="1152" spans="1:7" ht="15.5" x14ac:dyDescent="0.35">
      <c r="A1152" s="85" t="s">
        <v>253</v>
      </c>
      <c r="B1152" s="86" t="s">
        <v>1832</v>
      </c>
      <c r="C1152" s="86" t="s">
        <v>1833</v>
      </c>
      <c r="D1152" s="87" t="s">
        <v>1835</v>
      </c>
      <c r="E1152" s="88">
        <v>44438</v>
      </c>
      <c r="F1152" s="88">
        <v>44468</v>
      </c>
      <c r="G1152" s="4">
        <v>475238</v>
      </c>
    </row>
    <row r="1153" spans="1:7" ht="15.5" x14ac:dyDescent="0.35">
      <c r="A1153" s="85" t="s">
        <v>253</v>
      </c>
      <c r="B1153" s="86" t="s">
        <v>1836</v>
      </c>
      <c r="C1153" s="86" t="s">
        <v>1837</v>
      </c>
      <c r="D1153" s="87" t="s">
        <v>1838</v>
      </c>
      <c r="E1153" s="88">
        <v>44089</v>
      </c>
      <c r="F1153" s="88">
        <v>44119</v>
      </c>
      <c r="G1153" s="4">
        <v>1313768</v>
      </c>
    </row>
    <row r="1154" spans="1:7" ht="15.5" x14ac:dyDescent="0.35">
      <c r="A1154" s="85" t="s">
        <v>253</v>
      </c>
      <c r="B1154" s="86" t="s">
        <v>1836</v>
      </c>
      <c r="C1154" s="86" t="s">
        <v>1837</v>
      </c>
      <c r="D1154" s="87" t="s">
        <v>1839</v>
      </c>
      <c r="E1154" s="88">
        <v>44110</v>
      </c>
      <c r="F1154" s="88">
        <v>44141</v>
      </c>
      <c r="G1154" s="4">
        <v>3404677</v>
      </c>
    </row>
    <row r="1155" spans="1:7" ht="15.5" x14ac:dyDescent="0.35">
      <c r="A1155" s="85" t="s">
        <v>253</v>
      </c>
      <c r="B1155" s="86" t="s">
        <v>1836</v>
      </c>
      <c r="C1155" s="86" t="s">
        <v>1837</v>
      </c>
      <c r="D1155" s="87" t="s">
        <v>1840</v>
      </c>
      <c r="E1155" s="88">
        <v>44125</v>
      </c>
      <c r="F1155" s="88">
        <v>44156</v>
      </c>
      <c r="G1155" s="4">
        <v>727787</v>
      </c>
    </row>
    <row r="1156" spans="1:7" ht="15.5" x14ac:dyDescent="0.35">
      <c r="A1156" s="85" t="s">
        <v>253</v>
      </c>
      <c r="B1156" s="86" t="s">
        <v>1836</v>
      </c>
      <c r="C1156" s="86" t="s">
        <v>1837</v>
      </c>
      <c r="D1156" s="87" t="s">
        <v>1841</v>
      </c>
      <c r="E1156" s="88">
        <v>44132</v>
      </c>
      <c r="F1156" s="88">
        <v>44163</v>
      </c>
      <c r="G1156" s="4">
        <v>2055014</v>
      </c>
    </row>
    <row r="1157" spans="1:7" ht="15.5" x14ac:dyDescent="0.35">
      <c r="A1157" s="85" t="s">
        <v>253</v>
      </c>
      <c r="B1157" s="86" t="s">
        <v>1836</v>
      </c>
      <c r="C1157" s="86" t="s">
        <v>1837</v>
      </c>
      <c r="D1157" s="87" t="s">
        <v>1842</v>
      </c>
      <c r="E1157" s="88">
        <v>44151</v>
      </c>
      <c r="F1157" s="88">
        <v>44181</v>
      </c>
      <c r="G1157" s="4">
        <v>798924</v>
      </c>
    </row>
    <row r="1158" spans="1:7" ht="15.5" x14ac:dyDescent="0.35">
      <c r="A1158" s="85" t="s">
        <v>253</v>
      </c>
      <c r="B1158" s="86" t="s">
        <v>1836</v>
      </c>
      <c r="C1158" s="86" t="s">
        <v>1837</v>
      </c>
      <c r="D1158" s="87" t="s">
        <v>1843</v>
      </c>
      <c r="E1158" s="88">
        <v>44179</v>
      </c>
      <c r="F1158" s="88">
        <v>44209</v>
      </c>
      <c r="G1158" s="4">
        <v>146668</v>
      </c>
    </row>
    <row r="1159" spans="1:7" ht="15.5" x14ac:dyDescent="0.35">
      <c r="A1159" s="85" t="s">
        <v>253</v>
      </c>
      <c r="B1159" s="86" t="s">
        <v>1836</v>
      </c>
      <c r="C1159" s="86" t="s">
        <v>1837</v>
      </c>
      <c r="D1159" s="87" t="s">
        <v>1844</v>
      </c>
      <c r="E1159" s="88">
        <v>44187</v>
      </c>
      <c r="F1159" s="88">
        <v>44217</v>
      </c>
      <c r="G1159" s="4">
        <v>208385</v>
      </c>
    </row>
    <row r="1160" spans="1:7" ht="15.5" x14ac:dyDescent="0.35">
      <c r="A1160" s="85" t="s">
        <v>253</v>
      </c>
      <c r="B1160" s="86" t="s">
        <v>1836</v>
      </c>
      <c r="C1160" s="86" t="s">
        <v>1837</v>
      </c>
      <c r="D1160" s="87" t="s">
        <v>1845</v>
      </c>
      <c r="E1160" s="88">
        <v>44194</v>
      </c>
      <c r="F1160" s="88">
        <v>44224</v>
      </c>
      <c r="G1160" s="4">
        <v>314525</v>
      </c>
    </row>
    <row r="1161" spans="1:7" ht="15.5" x14ac:dyDescent="0.35">
      <c r="A1161" s="85" t="s">
        <v>253</v>
      </c>
      <c r="B1161" s="86" t="s">
        <v>1836</v>
      </c>
      <c r="C1161" s="86" t="s">
        <v>1837</v>
      </c>
      <c r="D1161" s="87" t="s">
        <v>1846</v>
      </c>
      <c r="E1161" s="88">
        <v>44209</v>
      </c>
      <c r="F1161" s="88">
        <v>44239</v>
      </c>
      <c r="G1161" s="4">
        <v>409998</v>
      </c>
    </row>
    <row r="1162" spans="1:7" ht="15.5" x14ac:dyDescent="0.35">
      <c r="A1162" s="85" t="s">
        <v>253</v>
      </c>
      <c r="B1162" s="86" t="s">
        <v>1836</v>
      </c>
      <c r="C1162" s="86" t="s">
        <v>1837</v>
      </c>
      <c r="D1162" s="87" t="s">
        <v>1847</v>
      </c>
      <c r="E1162" s="88">
        <v>44225</v>
      </c>
      <c r="F1162" s="88">
        <v>44255</v>
      </c>
      <c r="G1162" s="4">
        <v>123794</v>
      </c>
    </row>
    <row r="1163" spans="1:7" ht="15.5" x14ac:dyDescent="0.35">
      <c r="A1163" s="85" t="s">
        <v>253</v>
      </c>
      <c r="B1163" s="86" t="s">
        <v>1836</v>
      </c>
      <c r="C1163" s="86" t="s">
        <v>1837</v>
      </c>
      <c r="D1163" s="87" t="s">
        <v>1848</v>
      </c>
      <c r="E1163" s="88">
        <v>44235</v>
      </c>
      <c r="F1163" s="88">
        <v>44265</v>
      </c>
      <c r="G1163" s="4">
        <v>18798</v>
      </c>
    </row>
    <row r="1164" spans="1:7" ht="15.5" x14ac:dyDescent="0.35">
      <c r="A1164" s="85" t="s">
        <v>253</v>
      </c>
      <c r="B1164" s="86" t="s">
        <v>1836</v>
      </c>
      <c r="C1164" s="86" t="s">
        <v>1837</v>
      </c>
      <c r="D1164" s="87" t="s">
        <v>1849</v>
      </c>
      <c r="E1164" s="88">
        <v>44253</v>
      </c>
      <c r="F1164" s="88">
        <v>44283</v>
      </c>
      <c r="G1164" s="4">
        <v>28197</v>
      </c>
    </row>
    <row r="1165" spans="1:7" ht="15.5" x14ac:dyDescent="0.35">
      <c r="A1165" s="85" t="s">
        <v>253</v>
      </c>
      <c r="B1165" s="86" t="s">
        <v>1850</v>
      </c>
      <c r="C1165" s="86" t="s">
        <v>1851</v>
      </c>
      <c r="D1165" s="87" t="s">
        <v>1852</v>
      </c>
      <c r="E1165" s="88">
        <v>43826</v>
      </c>
      <c r="F1165" s="88">
        <v>43857</v>
      </c>
      <c r="G1165" s="4">
        <v>7185</v>
      </c>
    </row>
    <row r="1166" spans="1:7" ht="15.5" x14ac:dyDescent="0.35">
      <c r="A1166" s="85" t="s">
        <v>253</v>
      </c>
      <c r="B1166" s="86" t="s">
        <v>1850</v>
      </c>
      <c r="C1166" s="86" t="s">
        <v>1851</v>
      </c>
      <c r="D1166" s="87" t="s">
        <v>1853</v>
      </c>
      <c r="E1166" s="88">
        <v>44102</v>
      </c>
      <c r="F1166" s="88">
        <v>44132</v>
      </c>
      <c r="G1166" s="4">
        <v>436976</v>
      </c>
    </row>
    <row r="1167" spans="1:7" ht="15.5" x14ac:dyDescent="0.35">
      <c r="A1167" s="85" t="s">
        <v>253</v>
      </c>
      <c r="B1167" s="86" t="s">
        <v>1854</v>
      </c>
      <c r="C1167" s="86" t="s">
        <v>1855</v>
      </c>
      <c r="D1167" s="87" t="s">
        <v>1856</v>
      </c>
      <c r="E1167" s="88">
        <v>44323</v>
      </c>
      <c r="F1167" s="88">
        <v>44338</v>
      </c>
      <c r="G1167" s="4">
        <v>270207</v>
      </c>
    </row>
    <row r="1168" spans="1:7" ht="15.5" x14ac:dyDescent="0.35">
      <c r="A1168" s="85" t="s">
        <v>253</v>
      </c>
      <c r="B1168" s="86" t="s">
        <v>1854</v>
      </c>
      <c r="C1168" s="86" t="s">
        <v>1855</v>
      </c>
      <c r="D1168" s="87" t="s">
        <v>1857</v>
      </c>
      <c r="E1168" s="88">
        <v>44329</v>
      </c>
      <c r="F1168" s="88">
        <v>44344</v>
      </c>
      <c r="G1168" s="4">
        <v>102503</v>
      </c>
    </row>
    <row r="1169" spans="1:7" ht="15.5" x14ac:dyDescent="0.35">
      <c r="A1169" s="85" t="s">
        <v>253</v>
      </c>
      <c r="B1169" s="86" t="s">
        <v>1854</v>
      </c>
      <c r="C1169" s="86" t="s">
        <v>1855</v>
      </c>
      <c r="D1169" s="87" t="s">
        <v>1858</v>
      </c>
      <c r="E1169" s="88">
        <v>44340</v>
      </c>
      <c r="F1169" s="88">
        <v>44355</v>
      </c>
      <c r="G1169" s="4">
        <v>197724</v>
      </c>
    </row>
    <row r="1170" spans="1:7" ht="15.5" x14ac:dyDescent="0.35">
      <c r="A1170" s="85" t="s">
        <v>253</v>
      </c>
      <c r="B1170" s="86" t="s">
        <v>1854</v>
      </c>
      <c r="C1170" s="86" t="s">
        <v>1855</v>
      </c>
      <c r="D1170" s="87" t="s">
        <v>1859</v>
      </c>
      <c r="E1170" s="88">
        <v>44357</v>
      </c>
      <c r="F1170" s="88">
        <v>44372</v>
      </c>
      <c r="G1170" s="4">
        <v>285549</v>
      </c>
    </row>
    <row r="1171" spans="1:7" ht="15.5" x14ac:dyDescent="0.35">
      <c r="A1171" s="85" t="s">
        <v>253</v>
      </c>
      <c r="B1171" s="86" t="s">
        <v>1854</v>
      </c>
      <c r="C1171" s="86" t="s">
        <v>1855</v>
      </c>
      <c r="D1171" s="87" t="s">
        <v>1860</v>
      </c>
      <c r="E1171" s="88">
        <v>44371</v>
      </c>
      <c r="F1171" s="88">
        <v>44386</v>
      </c>
      <c r="G1171" s="4">
        <v>313007</v>
      </c>
    </row>
    <row r="1172" spans="1:7" ht="15.5" x14ac:dyDescent="0.35">
      <c r="A1172" s="85" t="s">
        <v>253</v>
      </c>
      <c r="B1172" s="86" t="s">
        <v>1854</v>
      </c>
      <c r="C1172" s="86" t="s">
        <v>1855</v>
      </c>
      <c r="D1172" s="87" t="s">
        <v>1861</v>
      </c>
      <c r="E1172" s="88">
        <v>44391</v>
      </c>
      <c r="F1172" s="88">
        <v>44406</v>
      </c>
      <c r="G1172" s="4">
        <v>151699</v>
      </c>
    </row>
    <row r="1173" spans="1:7" ht="15.5" x14ac:dyDescent="0.35">
      <c r="A1173" s="85" t="s">
        <v>253</v>
      </c>
      <c r="B1173" s="86" t="s">
        <v>1854</v>
      </c>
      <c r="C1173" s="86" t="s">
        <v>1855</v>
      </c>
      <c r="D1173" s="87" t="s">
        <v>1862</v>
      </c>
      <c r="E1173" s="88">
        <v>44399</v>
      </c>
      <c r="F1173" s="88">
        <v>44414</v>
      </c>
      <c r="G1173" s="4">
        <v>326163</v>
      </c>
    </row>
    <row r="1174" spans="1:7" ht="15.5" x14ac:dyDescent="0.35">
      <c r="A1174" s="85" t="s">
        <v>253</v>
      </c>
      <c r="B1174" s="86" t="s">
        <v>1854</v>
      </c>
      <c r="C1174" s="86" t="s">
        <v>1855</v>
      </c>
      <c r="D1174" s="87" t="s">
        <v>1863</v>
      </c>
      <c r="E1174" s="88">
        <v>44413</v>
      </c>
      <c r="F1174" s="88">
        <v>44428</v>
      </c>
      <c r="G1174" s="4">
        <v>260870</v>
      </c>
    </row>
    <row r="1175" spans="1:7" ht="15.5" x14ac:dyDescent="0.35">
      <c r="A1175" s="85" t="s">
        <v>253</v>
      </c>
      <c r="B1175" s="86" t="s">
        <v>1854</v>
      </c>
      <c r="C1175" s="86" t="s">
        <v>1855</v>
      </c>
      <c r="D1175" s="87" t="s">
        <v>1864</v>
      </c>
      <c r="E1175" s="88">
        <v>44431</v>
      </c>
      <c r="F1175" s="88">
        <v>44446</v>
      </c>
      <c r="G1175" s="4">
        <v>285410</v>
      </c>
    </row>
    <row r="1176" spans="1:7" ht="15.5" x14ac:dyDescent="0.35">
      <c r="A1176" s="85" t="s">
        <v>253</v>
      </c>
      <c r="B1176" s="86" t="s">
        <v>1865</v>
      </c>
      <c r="C1176" s="86" t="s">
        <v>1866</v>
      </c>
      <c r="D1176" s="87" t="s">
        <v>1867</v>
      </c>
      <c r="E1176" s="88">
        <v>43853</v>
      </c>
      <c r="F1176" s="88">
        <v>43884</v>
      </c>
      <c r="G1176" s="4">
        <v>232608</v>
      </c>
    </row>
    <row r="1177" spans="1:7" ht="15.5" x14ac:dyDescent="0.35">
      <c r="A1177" s="85" t="s">
        <v>253</v>
      </c>
      <c r="B1177" s="86" t="s">
        <v>1865</v>
      </c>
      <c r="C1177" s="86" t="s">
        <v>1866</v>
      </c>
      <c r="D1177" s="87" t="s">
        <v>1868</v>
      </c>
      <c r="E1177" s="88">
        <v>43886</v>
      </c>
      <c r="F1177" s="88">
        <v>43915</v>
      </c>
      <c r="G1177" s="4">
        <v>52458</v>
      </c>
    </row>
    <row r="1178" spans="1:7" ht="15.5" x14ac:dyDescent="0.35">
      <c r="A1178" s="85" t="s">
        <v>253</v>
      </c>
      <c r="B1178" s="86" t="s">
        <v>1865</v>
      </c>
      <c r="C1178" s="86" t="s">
        <v>1866</v>
      </c>
      <c r="D1178" s="87" t="s">
        <v>1869</v>
      </c>
      <c r="E1178" s="88">
        <v>43914</v>
      </c>
      <c r="F1178" s="88">
        <v>43945</v>
      </c>
      <c r="G1178" s="4">
        <v>81006</v>
      </c>
    </row>
    <row r="1179" spans="1:7" ht="15.5" x14ac:dyDescent="0.35">
      <c r="A1179" s="85" t="s">
        <v>253</v>
      </c>
      <c r="B1179" s="86" t="s">
        <v>1870</v>
      </c>
      <c r="C1179" s="86" t="s">
        <v>1871</v>
      </c>
      <c r="D1179" s="87" t="s">
        <v>1872</v>
      </c>
      <c r="E1179" s="88">
        <v>44281</v>
      </c>
      <c r="F1179" s="88">
        <v>44311</v>
      </c>
      <c r="G1179" s="4">
        <v>9078</v>
      </c>
    </row>
    <row r="1180" spans="1:7" ht="15.5" x14ac:dyDescent="0.35">
      <c r="A1180" s="85" t="s">
        <v>253</v>
      </c>
      <c r="B1180" s="86" t="s">
        <v>142</v>
      </c>
      <c r="C1180" s="86" t="s">
        <v>143</v>
      </c>
      <c r="D1180" s="87" t="s">
        <v>1873</v>
      </c>
      <c r="E1180" s="88">
        <v>44272</v>
      </c>
      <c r="F1180" s="88">
        <v>44302</v>
      </c>
      <c r="G1180" s="4">
        <v>471862</v>
      </c>
    </row>
    <row r="1181" spans="1:7" ht="15.5" x14ac:dyDescent="0.35">
      <c r="A1181" s="85" t="s">
        <v>253</v>
      </c>
      <c r="B1181" s="86" t="s">
        <v>142</v>
      </c>
      <c r="C1181" s="86" t="s">
        <v>143</v>
      </c>
      <c r="D1181" s="87" t="s">
        <v>1874</v>
      </c>
      <c r="E1181" s="88">
        <v>44280</v>
      </c>
      <c r="F1181" s="88">
        <v>44310</v>
      </c>
      <c r="G1181" s="4">
        <v>397663</v>
      </c>
    </row>
    <row r="1182" spans="1:7" ht="15.5" x14ac:dyDescent="0.35">
      <c r="A1182" s="85" t="s">
        <v>253</v>
      </c>
      <c r="B1182" s="86" t="s">
        <v>142</v>
      </c>
      <c r="C1182" s="86" t="s">
        <v>143</v>
      </c>
      <c r="D1182" s="87" t="s">
        <v>1875</v>
      </c>
      <c r="E1182" s="88">
        <v>44295</v>
      </c>
      <c r="F1182" s="88">
        <v>44325</v>
      </c>
      <c r="G1182" s="4">
        <v>807700</v>
      </c>
    </row>
    <row r="1183" spans="1:7" ht="15.5" x14ac:dyDescent="0.35">
      <c r="A1183" s="85" t="s">
        <v>253</v>
      </c>
      <c r="B1183" s="86" t="s">
        <v>142</v>
      </c>
      <c r="C1183" s="86" t="s">
        <v>143</v>
      </c>
      <c r="D1183" s="87" t="s">
        <v>1876</v>
      </c>
      <c r="E1183" s="88">
        <v>44301</v>
      </c>
      <c r="F1183" s="88">
        <v>44331</v>
      </c>
      <c r="G1183" s="4">
        <v>143310</v>
      </c>
    </row>
    <row r="1184" spans="1:7" ht="15.5" x14ac:dyDescent="0.35">
      <c r="A1184" s="85" t="s">
        <v>253</v>
      </c>
      <c r="B1184" s="86" t="s">
        <v>142</v>
      </c>
      <c r="C1184" s="86" t="s">
        <v>143</v>
      </c>
      <c r="D1184" s="87" t="s">
        <v>1877</v>
      </c>
      <c r="E1184" s="88">
        <v>44309</v>
      </c>
      <c r="F1184" s="88">
        <v>44339</v>
      </c>
      <c r="G1184" s="4">
        <v>168928</v>
      </c>
    </row>
    <row r="1185" spans="1:7" ht="15.5" x14ac:dyDescent="0.35">
      <c r="A1185" s="85" t="s">
        <v>253</v>
      </c>
      <c r="B1185" s="86" t="s">
        <v>142</v>
      </c>
      <c r="C1185" s="86" t="s">
        <v>143</v>
      </c>
      <c r="D1185" s="87" t="s">
        <v>1878</v>
      </c>
      <c r="E1185" s="88">
        <v>44321</v>
      </c>
      <c r="F1185" s="88">
        <v>44351</v>
      </c>
      <c r="G1185" s="4">
        <v>214463</v>
      </c>
    </row>
    <row r="1186" spans="1:7" ht="15.5" x14ac:dyDescent="0.35">
      <c r="A1186" s="85" t="s">
        <v>253</v>
      </c>
      <c r="B1186" s="86" t="s">
        <v>142</v>
      </c>
      <c r="C1186" s="86" t="s">
        <v>143</v>
      </c>
      <c r="D1186" s="87" t="s">
        <v>1879</v>
      </c>
      <c r="E1186" s="88">
        <v>44328</v>
      </c>
      <c r="F1186" s="88">
        <v>44358</v>
      </c>
      <c r="G1186" s="4">
        <v>65454</v>
      </c>
    </row>
    <row r="1187" spans="1:7" ht="15.5" x14ac:dyDescent="0.35">
      <c r="A1187" s="85" t="s">
        <v>253</v>
      </c>
      <c r="B1187" s="86" t="s">
        <v>142</v>
      </c>
      <c r="C1187" s="86" t="s">
        <v>143</v>
      </c>
      <c r="D1187" s="87" t="s">
        <v>1880</v>
      </c>
      <c r="E1187" s="88">
        <v>44341</v>
      </c>
      <c r="F1187" s="88">
        <v>44371</v>
      </c>
      <c r="G1187" s="4">
        <v>112974</v>
      </c>
    </row>
    <row r="1188" spans="1:7" ht="15.5" x14ac:dyDescent="0.35">
      <c r="A1188" s="85" t="s">
        <v>253</v>
      </c>
      <c r="B1188" s="86" t="s">
        <v>142</v>
      </c>
      <c r="C1188" s="86" t="s">
        <v>143</v>
      </c>
      <c r="D1188" s="87" t="s">
        <v>1881</v>
      </c>
      <c r="E1188" s="88">
        <v>44355</v>
      </c>
      <c r="F1188" s="88">
        <v>44385</v>
      </c>
      <c r="G1188" s="4">
        <v>28512</v>
      </c>
    </row>
    <row r="1189" spans="1:7" ht="15.5" x14ac:dyDescent="0.35">
      <c r="A1189" s="85" t="s">
        <v>253</v>
      </c>
      <c r="B1189" s="86" t="s">
        <v>142</v>
      </c>
      <c r="C1189" s="86" t="s">
        <v>143</v>
      </c>
      <c r="D1189" s="87" t="s">
        <v>1882</v>
      </c>
      <c r="E1189" s="88">
        <v>44365</v>
      </c>
      <c r="F1189" s="88">
        <v>44395</v>
      </c>
      <c r="G1189" s="4">
        <v>5742000</v>
      </c>
    </row>
    <row r="1190" spans="1:7" ht="15.5" x14ac:dyDescent="0.35">
      <c r="A1190" s="85" t="s">
        <v>253</v>
      </c>
      <c r="B1190" s="86" t="s">
        <v>142</v>
      </c>
      <c r="C1190" s="86" t="s">
        <v>143</v>
      </c>
      <c r="D1190" s="87" t="s">
        <v>1883</v>
      </c>
      <c r="E1190" s="88">
        <v>44372</v>
      </c>
      <c r="F1190" s="88">
        <v>44402</v>
      </c>
      <c r="G1190" s="4">
        <v>116523</v>
      </c>
    </row>
    <row r="1191" spans="1:7" ht="15.5" x14ac:dyDescent="0.35">
      <c r="A1191" s="85" t="s">
        <v>253</v>
      </c>
      <c r="B1191" s="86" t="s">
        <v>142</v>
      </c>
      <c r="C1191" s="86" t="s">
        <v>143</v>
      </c>
      <c r="D1191" s="87" t="s">
        <v>1884</v>
      </c>
      <c r="E1191" s="88">
        <v>44389</v>
      </c>
      <c r="F1191" s="88">
        <v>44419</v>
      </c>
      <c r="G1191" s="4">
        <v>122562</v>
      </c>
    </row>
    <row r="1192" spans="1:7" ht="15.5" x14ac:dyDescent="0.35">
      <c r="A1192" s="85" t="s">
        <v>253</v>
      </c>
      <c r="B1192" s="86" t="s">
        <v>142</v>
      </c>
      <c r="C1192" s="86" t="s">
        <v>143</v>
      </c>
      <c r="D1192" s="87" t="s">
        <v>1885</v>
      </c>
      <c r="E1192" s="88">
        <v>44396</v>
      </c>
      <c r="F1192" s="88">
        <v>44426</v>
      </c>
      <c r="G1192" s="4">
        <v>339570</v>
      </c>
    </row>
    <row r="1193" spans="1:7" ht="15.5" x14ac:dyDescent="0.35">
      <c r="A1193" s="85" t="s">
        <v>253</v>
      </c>
      <c r="B1193" s="86" t="s">
        <v>1886</v>
      </c>
      <c r="C1193" s="86" t="s">
        <v>1887</v>
      </c>
      <c r="D1193" s="87" t="s">
        <v>1888</v>
      </c>
      <c r="E1193" s="88">
        <v>44392</v>
      </c>
      <c r="F1193" s="88">
        <v>44422</v>
      </c>
      <c r="G1193" s="4">
        <v>2364458</v>
      </c>
    </row>
    <row r="1194" spans="1:7" ht="15.5" x14ac:dyDescent="0.35">
      <c r="A1194" s="85" t="s">
        <v>253</v>
      </c>
      <c r="B1194" s="86" t="s">
        <v>1889</v>
      </c>
      <c r="C1194" s="86" t="s">
        <v>1890</v>
      </c>
      <c r="D1194" s="87" t="s">
        <v>1891</v>
      </c>
      <c r="E1194" s="88">
        <v>44386</v>
      </c>
      <c r="F1194" s="88">
        <v>44416</v>
      </c>
      <c r="G1194" s="4">
        <v>7761684</v>
      </c>
    </row>
    <row r="1195" spans="1:7" ht="15.5" x14ac:dyDescent="0.35">
      <c r="A1195" s="85" t="s">
        <v>253</v>
      </c>
      <c r="B1195" s="86" t="s">
        <v>1889</v>
      </c>
      <c r="C1195" s="86" t="s">
        <v>1890</v>
      </c>
      <c r="D1195" s="87" t="s">
        <v>1892</v>
      </c>
      <c r="E1195" s="88">
        <v>44405</v>
      </c>
      <c r="F1195" s="88">
        <v>44435</v>
      </c>
      <c r="G1195" s="4">
        <v>6525296</v>
      </c>
    </row>
    <row r="1196" spans="1:7" ht="15.5" x14ac:dyDescent="0.35">
      <c r="A1196" s="85" t="s">
        <v>253</v>
      </c>
      <c r="B1196" s="86" t="s">
        <v>1889</v>
      </c>
      <c r="C1196" s="86" t="s">
        <v>1890</v>
      </c>
      <c r="D1196" s="87" t="s">
        <v>1893</v>
      </c>
      <c r="E1196" s="88">
        <v>44421</v>
      </c>
      <c r="F1196" s="88">
        <v>44451</v>
      </c>
      <c r="G1196" s="4">
        <v>4498523</v>
      </c>
    </row>
    <row r="1197" spans="1:7" ht="15.5" x14ac:dyDescent="0.35">
      <c r="A1197" s="85" t="s">
        <v>253</v>
      </c>
      <c r="B1197" s="86" t="s">
        <v>1889</v>
      </c>
      <c r="C1197" s="86" t="s">
        <v>1890</v>
      </c>
      <c r="D1197" s="87" t="s">
        <v>1894</v>
      </c>
      <c r="E1197" s="88">
        <v>44438</v>
      </c>
      <c r="F1197" s="88">
        <v>44483</v>
      </c>
      <c r="G1197" s="4">
        <v>1671810</v>
      </c>
    </row>
    <row r="1198" spans="1:7" ht="15.5" x14ac:dyDescent="0.35">
      <c r="A1198" s="85" t="s">
        <v>253</v>
      </c>
      <c r="B1198" s="86" t="s">
        <v>1895</v>
      </c>
      <c r="C1198" s="86" t="s">
        <v>1896</v>
      </c>
      <c r="D1198" s="87" t="s">
        <v>1897</v>
      </c>
      <c r="E1198" s="88">
        <v>44406</v>
      </c>
      <c r="F1198" s="88">
        <v>44436</v>
      </c>
      <c r="G1198" s="4">
        <v>18364</v>
      </c>
    </row>
    <row r="1199" spans="1:7" ht="15.5" x14ac:dyDescent="0.35">
      <c r="A1199" s="85" t="s">
        <v>253</v>
      </c>
      <c r="B1199" s="86" t="s">
        <v>1895</v>
      </c>
      <c r="C1199" s="86" t="s">
        <v>1896</v>
      </c>
      <c r="D1199" s="87" t="s">
        <v>1898</v>
      </c>
      <c r="E1199" s="88">
        <v>44406</v>
      </c>
      <c r="F1199" s="88">
        <v>44436</v>
      </c>
      <c r="G1199" s="4">
        <v>197069</v>
      </c>
    </row>
    <row r="1200" spans="1:7" ht="15.5" x14ac:dyDescent="0.35">
      <c r="A1200" s="85" t="s">
        <v>253</v>
      </c>
      <c r="B1200" s="86" t="s">
        <v>1895</v>
      </c>
      <c r="C1200" s="86" t="s">
        <v>1896</v>
      </c>
      <c r="D1200" s="87" t="s">
        <v>1899</v>
      </c>
      <c r="E1200" s="88">
        <v>44406</v>
      </c>
      <c r="F1200" s="88">
        <v>44436</v>
      </c>
      <c r="G1200" s="4">
        <v>149398</v>
      </c>
    </row>
    <row r="1201" spans="1:7" ht="15.5" x14ac:dyDescent="0.35">
      <c r="A1201" s="85" t="s">
        <v>253</v>
      </c>
      <c r="B1201" s="86" t="s">
        <v>1900</v>
      </c>
      <c r="C1201" s="86" t="s">
        <v>1901</v>
      </c>
      <c r="D1201" s="87" t="s">
        <v>1902</v>
      </c>
      <c r="E1201" s="88">
        <v>44428</v>
      </c>
      <c r="F1201" s="88">
        <v>44458</v>
      </c>
      <c r="G1201" s="4">
        <v>398277</v>
      </c>
    </row>
    <row r="1202" spans="1:7" ht="15.5" x14ac:dyDescent="0.35">
      <c r="A1202" s="85" t="s">
        <v>254</v>
      </c>
      <c r="B1202" s="86" t="s">
        <v>1903</v>
      </c>
      <c r="C1202" s="86" t="s">
        <v>1904</v>
      </c>
      <c r="D1202" s="87" t="s">
        <v>1905</v>
      </c>
      <c r="E1202" s="88">
        <v>44439</v>
      </c>
      <c r="F1202" s="88">
        <v>44440</v>
      </c>
      <c r="G1202" s="4">
        <v>25008520.620000001</v>
      </c>
    </row>
    <row r="1203" spans="1:7" ht="15.5" x14ac:dyDescent="0.35">
      <c r="A1203" s="85" t="s">
        <v>254</v>
      </c>
      <c r="B1203" s="86" t="s">
        <v>1903</v>
      </c>
      <c r="C1203" s="86" t="s">
        <v>1904</v>
      </c>
      <c r="D1203" s="87" t="s">
        <v>1906</v>
      </c>
      <c r="E1203" s="88">
        <v>44439</v>
      </c>
      <c r="F1203" s="88">
        <v>44469</v>
      </c>
      <c r="G1203" s="4">
        <v>-19064</v>
      </c>
    </row>
    <row r="1204" spans="1:7" ht="15.5" x14ac:dyDescent="0.35">
      <c r="A1204" s="85" t="s">
        <v>254</v>
      </c>
      <c r="B1204" s="86" t="s">
        <v>1903</v>
      </c>
      <c r="C1204" s="86" t="s">
        <v>1904</v>
      </c>
      <c r="D1204" s="87" t="s">
        <v>1907</v>
      </c>
      <c r="E1204" s="88">
        <v>44441</v>
      </c>
      <c r="F1204" s="88">
        <v>44470</v>
      </c>
      <c r="G1204" s="4">
        <v>1773890.5</v>
      </c>
    </row>
    <row r="1205" spans="1:7" ht="15.5" x14ac:dyDescent="0.35">
      <c r="A1205" s="85" t="s">
        <v>254</v>
      </c>
      <c r="B1205" s="86" t="s">
        <v>1908</v>
      </c>
      <c r="C1205" s="86" t="s">
        <v>1909</v>
      </c>
      <c r="D1205" s="87" t="s">
        <v>1910</v>
      </c>
      <c r="E1205" s="88">
        <v>44347</v>
      </c>
      <c r="F1205" s="88">
        <v>44377</v>
      </c>
      <c r="G1205" s="4">
        <v>-112480</v>
      </c>
    </row>
    <row r="1206" spans="1:7" ht="15.5" x14ac:dyDescent="0.35">
      <c r="A1206" s="85" t="s">
        <v>254</v>
      </c>
      <c r="B1206" s="86" t="s">
        <v>1908</v>
      </c>
      <c r="C1206" s="86" t="s">
        <v>1909</v>
      </c>
      <c r="D1206" s="87" t="s">
        <v>1911</v>
      </c>
      <c r="E1206" s="88">
        <v>44377</v>
      </c>
      <c r="F1206" s="88">
        <v>44378</v>
      </c>
      <c r="G1206" s="4">
        <v>2373500</v>
      </c>
    </row>
    <row r="1207" spans="1:7" ht="15.5" x14ac:dyDescent="0.35">
      <c r="A1207" s="85" t="s">
        <v>254</v>
      </c>
      <c r="B1207" s="86" t="s">
        <v>1908</v>
      </c>
      <c r="C1207" s="86" t="s">
        <v>1909</v>
      </c>
      <c r="D1207" s="87" t="s">
        <v>1912</v>
      </c>
      <c r="E1207" s="88">
        <v>44412</v>
      </c>
      <c r="F1207" s="88">
        <v>44469</v>
      </c>
      <c r="G1207" s="4">
        <v>-17294299.379999999</v>
      </c>
    </row>
    <row r="1208" spans="1:7" ht="15.5" x14ac:dyDescent="0.35">
      <c r="A1208" s="85" t="s">
        <v>254</v>
      </c>
      <c r="B1208" s="86" t="s">
        <v>1908</v>
      </c>
      <c r="C1208" s="86" t="s">
        <v>1909</v>
      </c>
      <c r="D1208" s="87" t="s">
        <v>1913</v>
      </c>
      <c r="E1208" s="88">
        <v>44441</v>
      </c>
      <c r="F1208" s="88">
        <v>44469</v>
      </c>
      <c r="G1208" s="4">
        <v>-18138</v>
      </c>
    </row>
    <row r="1209" spans="1:7" ht="15.5" x14ac:dyDescent="0.35">
      <c r="A1209" s="85" t="s">
        <v>254</v>
      </c>
      <c r="B1209" s="86" t="s">
        <v>1914</v>
      </c>
      <c r="C1209" s="86" t="s">
        <v>1915</v>
      </c>
      <c r="D1209" s="87" t="s">
        <v>1916</v>
      </c>
      <c r="E1209" s="88">
        <v>44408</v>
      </c>
      <c r="F1209" s="88">
        <v>44409</v>
      </c>
      <c r="G1209" s="4">
        <v>7453390.3700000001</v>
      </c>
    </row>
    <row r="1210" spans="1:7" ht="15.5" x14ac:dyDescent="0.35">
      <c r="A1210" s="85" t="s">
        <v>254</v>
      </c>
      <c r="B1210" s="86" t="s">
        <v>1914</v>
      </c>
      <c r="C1210" s="86" t="s">
        <v>1915</v>
      </c>
      <c r="D1210" s="87" t="s">
        <v>1917</v>
      </c>
      <c r="E1210" s="88">
        <v>44439</v>
      </c>
      <c r="F1210" s="88">
        <v>44440</v>
      </c>
      <c r="G1210" s="4">
        <v>54118237.119999997</v>
      </c>
    </row>
    <row r="1211" spans="1:7" ht="15.5" x14ac:dyDescent="0.35">
      <c r="A1211" s="85" t="s">
        <v>254</v>
      </c>
      <c r="B1211" s="86" t="s">
        <v>1914</v>
      </c>
      <c r="C1211" s="86" t="s">
        <v>1915</v>
      </c>
      <c r="D1211" s="87" t="s">
        <v>1918</v>
      </c>
      <c r="E1211" s="88">
        <v>44441</v>
      </c>
      <c r="F1211" s="88">
        <v>44470</v>
      </c>
      <c r="G1211" s="4">
        <v>5608856.5099999998</v>
      </c>
    </row>
    <row r="1212" spans="1:7" ht="15.5" x14ac:dyDescent="0.35">
      <c r="A1212" s="85" t="s">
        <v>254</v>
      </c>
      <c r="B1212" s="86" t="s">
        <v>1919</v>
      </c>
      <c r="C1212" s="86" t="s">
        <v>1920</v>
      </c>
      <c r="D1212" s="87" t="s">
        <v>1921</v>
      </c>
      <c r="E1212" s="88">
        <v>44439</v>
      </c>
      <c r="F1212" s="88">
        <v>44440</v>
      </c>
      <c r="G1212" s="4">
        <v>24104599.850000001</v>
      </c>
    </row>
    <row r="1213" spans="1:7" ht="15.5" x14ac:dyDescent="0.35">
      <c r="A1213" s="85" t="s">
        <v>254</v>
      </c>
      <c r="B1213" s="86" t="s">
        <v>1919</v>
      </c>
      <c r="C1213" s="86" t="s">
        <v>1920</v>
      </c>
      <c r="D1213" s="87" t="s">
        <v>1922</v>
      </c>
      <c r="E1213" s="88">
        <v>44439</v>
      </c>
      <c r="F1213" s="88">
        <v>44469</v>
      </c>
      <c r="G1213" s="4">
        <v>-20672</v>
      </c>
    </row>
    <row r="1214" spans="1:7" ht="15.5" x14ac:dyDescent="0.35">
      <c r="A1214" s="85" t="s">
        <v>254</v>
      </c>
      <c r="B1214" s="86" t="s">
        <v>1919</v>
      </c>
      <c r="C1214" s="86" t="s">
        <v>1920</v>
      </c>
      <c r="D1214" s="87" t="s">
        <v>1923</v>
      </c>
      <c r="E1214" s="88">
        <v>44441</v>
      </c>
      <c r="F1214" s="88">
        <v>44470</v>
      </c>
      <c r="G1214" s="4">
        <v>1558964.1</v>
      </c>
    </row>
    <row r="1215" spans="1:7" ht="15.5" x14ac:dyDescent="0.35">
      <c r="A1215" s="85" t="s">
        <v>254</v>
      </c>
      <c r="B1215" s="86" t="s">
        <v>1924</v>
      </c>
      <c r="C1215" s="86" t="s">
        <v>1925</v>
      </c>
      <c r="D1215" s="87" t="s">
        <v>1926</v>
      </c>
      <c r="E1215" s="88">
        <v>44408</v>
      </c>
      <c r="F1215" s="88">
        <v>44409</v>
      </c>
      <c r="G1215" s="4">
        <v>3483278.81</v>
      </c>
    </row>
    <row r="1216" spans="1:7" ht="15.5" x14ac:dyDescent="0.35">
      <c r="A1216" s="85" t="s">
        <v>254</v>
      </c>
      <c r="B1216" s="86" t="s">
        <v>1924</v>
      </c>
      <c r="C1216" s="86" t="s">
        <v>1925</v>
      </c>
      <c r="D1216" s="87" t="s">
        <v>1927</v>
      </c>
      <c r="E1216" s="88">
        <v>44439</v>
      </c>
      <c r="F1216" s="88">
        <v>44440</v>
      </c>
      <c r="G1216" s="4">
        <v>9084013.8300000001</v>
      </c>
    </row>
    <row r="1217" spans="1:7" ht="15.5" x14ac:dyDescent="0.35">
      <c r="A1217" s="85" t="s">
        <v>254</v>
      </c>
      <c r="B1217" s="86" t="s">
        <v>1928</v>
      </c>
      <c r="C1217" s="86" t="s">
        <v>1929</v>
      </c>
      <c r="D1217" s="87" t="s">
        <v>1930</v>
      </c>
      <c r="E1217" s="88">
        <v>44439</v>
      </c>
      <c r="F1217" s="88">
        <v>44440</v>
      </c>
      <c r="G1217" s="4">
        <v>19920001.469999999</v>
      </c>
    </row>
    <row r="1218" spans="1:7" ht="15.5" x14ac:dyDescent="0.35">
      <c r="A1218" s="85" t="s">
        <v>254</v>
      </c>
      <c r="B1218" s="86" t="s">
        <v>1928</v>
      </c>
      <c r="C1218" s="86" t="s">
        <v>1929</v>
      </c>
      <c r="D1218" s="87" t="s">
        <v>1931</v>
      </c>
      <c r="E1218" s="88">
        <v>44441</v>
      </c>
      <c r="F1218" s="88">
        <v>44470</v>
      </c>
      <c r="G1218" s="4">
        <v>2937137.59</v>
      </c>
    </row>
    <row r="1219" spans="1:7" ht="15.5" x14ac:dyDescent="0.35">
      <c r="A1219" s="85" t="s">
        <v>254</v>
      </c>
      <c r="B1219" s="86" t="s">
        <v>1932</v>
      </c>
      <c r="C1219" s="86" t="s">
        <v>1933</v>
      </c>
      <c r="D1219" s="87" t="s">
        <v>1934</v>
      </c>
      <c r="E1219" s="88">
        <v>43769</v>
      </c>
      <c r="F1219" s="88">
        <v>43799</v>
      </c>
      <c r="G1219" s="4">
        <v>15691918.51</v>
      </c>
    </row>
    <row r="1220" spans="1:7" ht="15.5" x14ac:dyDescent="0.35">
      <c r="A1220" s="85" t="s">
        <v>254</v>
      </c>
      <c r="B1220" s="86" t="s">
        <v>1932</v>
      </c>
      <c r="C1220" s="86" t="s">
        <v>1933</v>
      </c>
      <c r="D1220" s="87" t="s">
        <v>1935</v>
      </c>
      <c r="E1220" s="88">
        <v>43799</v>
      </c>
      <c r="F1220" s="88">
        <v>43830</v>
      </c>
      <c r="G1220" s="4">
        <v>6462538.6200000001</v>
      </c>
    </row>
    <row r="1221" spans="1:7" ht="15.5" x14ac:dyDescent="0.35">
      <c r="A1221" s="85" t="s">
        <v>254</v>
      </c>
      <c r="B1221" s="86" t="s">
        <v>1932</v>
      </c>
      <c r="C1221" s="86" t="s">
        <v>1933</v>
      </c>
      <c r="D1221" s="87" t="s">
        <v>1936</v>
      </c>
      <c r="E1221" s="88">
        <v>43830</v>
      </c>
      <c r="F1221" s="88">
        <v>43860</v>
      </c>
      <c r="G1221" s="4">
        <v>1469075.28</v>
      </c>
    </row>
    <row r="1222" spans="1:7" ht="15.5" x14ac:dyDescent="0.35">
      <c r="A1222" s="85" t="s">
        <v>254</v>
      </c>
      <c r="B1222" s="86" t="s">
        <v>1932</v>
      </c>
      <c r="C1222" s="86" t="s">
        <v>1933</v>
      </c>
      <c r="D1222" s="87" t="s">
        <v>1937</v>
      </c>
      <c r="E1222" s="88">
        <v>44377</v>
      </c>
      <c r="F1222" s="88">
        <v>44378</v>
      </c>
      <c r="G1222" s="4">
        <v>3191409.59</v>
      </c>
    </row>
    <row r="1223" spans="1:7" ht="15.5" x14ac:dyDescent="0.35">
      <c r="A1223" s="85" t="s">
        <v>254</v>
      </c>
      <c r="B1223" s="86" t="s">
        <v>1932</v>
      </c>
      <c r="C1223" s="86" t="s">
        <v>1933</v>
      </c>
      <c r="D1223" s="87" t="s">
        <v>1938</v>
      </c>
      <c r="E1223" s="88">
        <v>44408</v>
      </c>
      <c r="F1223" s="88">
        <v>44409</v>
      </c>
      <c r="G1223" s="4">
        <v>3526789.74</v>
      </c>
    </row>
    <row r="1224" spans="1:7" ht="15.5" x14ac:dyDescent="0.35">
      <c r="A1224" s="85" t="s">
        <v>254</v>
      </c>
      <c r="B1224" s="86" t="s">
        <v>1932</v>
      </c>
      <c r="C1224" s="86" t="s">
        <v>1933</v>
      </c>
      <c r="D1224" s="87" t="s">
        <v>1939</v>
      </c>
      <c r="E1224" s="88">
        <v>44439</v>
      </c>
      <c r="F1224" s="88">
        <v>44440</v>
      </c>
      <c r="G1224" s="4">
        <v>8552111.4100000001</v>
      </c>
    </row>
    <row r="1225" spans="1:7" ht="15.5" x14ac:dyDescent="0.35">
      <c r="A1225" s="85" t="s">
        <v>254</v>
      </c>
      <c r="B1225" s="86" t="s">
        <v>1932</v>
      </c>
      <c r="C1225" s="86" t="s">
        <v>1933</v>
      </c>
      <c r="D1225" s="87" t="s">
        <v>1940</v>
      </c>
      <c r="E1225" s="88">
        <v>44441</v>
      </c>
      <c r="F1225" s="88">
        <v>44470</v>
      </c>
      <c r="G1225" s="4">
        <v>784018</v>
      </c>
    </row>
    <row r="1226" spans="1:7" ht="15.5" x14ac:dyDescent="0.35">
      <c r="A1226" s="85" t="s">
        <v>254</v>
      </c>
      <c r="B1226" s="86" t="s">
        <v>1941</v>
      </c>
      <c r="C1226" s="86" t="s">
        <v>1942</v>
      </c>
      <c r="D1226" s="87" t="s">
        <v>1943</v>
      </c>
      <c r="E1226" s="88">
        <v>44377</v>
      </c>
      <c r="F1226" s="88">
        <v>44378</v>
      </c>
      <c r="G1226" s="4">
        <v>2643783.0299999998</v>
      </c>
    </row>
    <row r="1227" spans="1:7" ht="15.5" x14ac:dyDescent="0.35">
      <c r="A1227" s="85" t="s">
        <v>254</v>
      </c>
      <c r="B1227" s="86" t="s">
        <v>1941</v>
      </c>
      <c r="C1227" s="86" t="s">
        <v>1942</v>
      </c>
      <c r="D1227" s="87" t="s">
        <v>1944</v>
      </c>
      <c r="E1227" s="88">
        <v>44408</v>
      </c>
      <c r="F1227" s="88">
        <v>44409</v>
      </c>
      <c r="G1227" s="4">
        <v>1917173.07</v>
      </c>
    </row>
    <row r="1228" spans="1:7" ht="15.5" x14ac:dyDescent="0.35">
      <c r="A1228" s="85" t="s">
        <v>254</v>
      </c>
      <c r="B1228" s="86" t="s">
        <v>1941</v>
      </c>
      <c r="C1228" s="86" t="s">
        <v>1942</v>
      </c>
      <c r="D1228" s="87" t="s">
        <v>1945</v>
      </c>
      <c r="E1228" s="88">
        <v>44439</v>
      </c>
      <c r="F1228" s="88">
        <v>44440</v>
      </c>
      <c r="G1228" s="4">
        <v>2603787.58</v>
      </c>
    </row>
    <row r="1229" spans="1:7" ht="15.5" x14ac:dyDescent="0.35">
      <c r="A1229" s="85" t="s">
        <v>254</v>
      </c>
      <c r="B1229" s="86" t="s">
        <v>1946</v>
      </c>
      <c r="C1229" s="86" t="s">
        <v>1947</v>
      </c>
      <c r="D1229" s="87" t="s">
        <v>1948</v>
      </c>
      <c r="E1229" s="88">
        <v>44286</v>
      </c>
      <c r="F1229" s="88">
        <v>44316</v>
      </c>
      <c r="G1229" s="4">
        <v>1259743.22</v>
      </c>
    </row>
    <row r="1230" spans="1:7" ht="15.5" x14ac:dyDescent="0.35">
      <c r="A1230" s="85" t="s">
        <v>254</v>
      </c>
      <c r="B1230" s="86" t="s">
        <v>1946</v>
      </c>
      <c r="C1230" s="86" t="s">
        <v>1947</v>
      </c>
      <c r="D1230" s="87" t="s">
        <v>1949</v>
      </c>
      <c r="E1230" s="88">
        <v>44316</v>
      </c>
      <c r="F1230" s="88">
        <v>44347</v>
      </c>
      <c r="G1230" s="4">
        <v>208211</v>
      </c>
    </row>
    <row r="1231" spans="1:7" ht="15.5" x14ac:dyDescent="0.35">
      <c r="A1231" s="85" t="s">
        <v>254</v>
      </c>
      <c r="B1231" s="86" t="s">
        <v>1946</v>
      </c>
      <c r="C1231" s="86" t="s">
        <v>1947</v>
      </c>
      <c r="D1231" s="87" t="s">
        <v>1950</v>
      </c>
      <c r="E1231" s="88">
        <v>44347</v>
      </c>
      <c r="F1231" s="88">
        <v>44377</v>
      </c>
      <c r="G1231" s="4">
        <v>2562963.7400000002</v>
      </c>
    </row>
    <row r="1232" spans="1:7" ht="15.5" x14ac:dyDescent="0.35">
      <c r="A1232" s="85" t="s">
        <v>254</v>
      </c>
      <c r="B1232" s="86" t="s">
        <v>1946</v>
      </c>
      <c r="C1232" s="86" t="s">
        <v>1947</v>
      </c>
      <c r="D1232" s="87" t="s">
        <v>1951</v>
      </c>
      <c r="E1232" s="88">
        <v>44377</v>
      </c>
      <c r="F1232" s="88">
        <v>44378</v>
      </c>
      <c r="G1232" s="4">
        <v>2436511.25</v>
      </c>
    </row>
    <row r="1233" spans="1:7" ht="15.5" x14ac:dyDescent="0.35">
      <c r="A1233" s="85" t="s">
        <v>254</v>
      </c>
      <c r="B1233" s="86" t="s">
        <v>1946</v>
      </c>
      <c r="C1233" s="86" t="s">
        <v>1947</v>
      </c>
      <c r="D1233" s="87" t="s">
        <v>1952</v>
      </c>
      <c r="E1233" s="88">
        <v>44408</v>
      </c>
      <c r="F1233" s="88">
        <v>44409</v>
      </c>
      <c r="G1233" s="4">
        <v>1922614.02</v>
      </c>
    </row>
    <row r="1234" spans="1:7" ht="15.5" x14ac:dyDescent="0.35">
      <c r="A1234" s="85" t="s">
        <v>254</v>
      </c>
      <c r="B1234" s="86" t="s">
        <v>1946</v>
      </c>
      <c r="C1234" s="86" t="s">
        <v>1947</v>
      </c>
      <c r="D1234" s="87" t="s">
        <v>1953</v>
      </c>
      <c r="E1234" s="88">
        <v>44439</v>
      </c>
      <c r="F1234" s="88">
        <v>44440</v>
      </c>
      <c r="G1234" s="4">
        <v>1338702.46</v>
      </c>
    </row>
    <row r="1235" spans="1:7" ht="15.5" x14ac:dyDescent="0.35">
      <c r="A1235" s="85" t="s">
        <v>254</v>
      </c>
      <c r="B1235" s="86" t="s">
        <v>1946</v>
      </c>
      <c r="C1235" s="86" t="s">
        <v>1947</v>
      </c>
      <c r="D1235" s="87" t="s">
        <v>1954</v>
      </c>
      <c r="E1235" s="88">
        <v>44441</v>
      </c>
      <c r="F1235" s="88">
        <v>44470</v>
      </c>
      <c r="G1235" s="4">
        <v>236657.22</v>
      </c>
    </row>
    <row r="1236" spans="1:7" ht="15.5" x14ac:dyDescent="0.35">
      <c r="A1236" s="85" t="s">
        <v>254</v>
      </c>
      <c r="B1236" s="86" t="s">
        <v>1946</v>
      </c>
      <c r="C1236" s="86" t="s">
        <v>1947</v>
      </c>
      <c r="D1236" s="87" t="s">
        <v>1955</v>
      </c>
      <c r="E1236" s="88">
        <v>44441</v>
      </c>
      <c r="F1236" s="88">
        <v>44441</v>
      </c>
      <c r="G1236" s="4">
        <v>799300</v>
      </c>
    </row>
    <row r="1237" spans="1:7" ht="15.5" x14ac:dyDescent="0.35">
      <c r="A1237" s="85" t="s">
        <v>254</v>
      </c>
      <c r="B1237" s="86" t="s">
        <v>1956</v>
      </c>
      <c r="C1237" s="86" t="s">
        <v>1957</v>
      </c>
      <c r="D1237" s="87" t="s">
        <v>1958</v>
      </c>
      <c r="E1237" s="88">
        <v>44135</v>
      </c>
      <c r="F1237" s="88">
        <v>44165</v>
      </c>
      <c r="G1237" s="4">
        <v>2579235.08</v>
      </c>
    </row>
    <row r="1238" spans="1:7" ht="15.5" x14ac:dyDescent="0.35">
      <c r="A1238" s="85" t="s">
        <v>254</v>
      </c>
      <c r="B1238" s="86" t="s">
        <v>1956</v>
      </c>
      <c r="C1238" s="86" t="s">
        <v>1957</v>
      </c>
      <c r="D1238" s="87" t="s">
        <v>1959</v>
      </c>
      <c r="E1238" s="88">
        <v>44165</v>
      </c>
      <c r="F1238" s="88">
        <v>44196</v>
      </c>
      <c r="G1238" s="4">
        <v>3733214.35</v>
      </c>
    </row>
    <row r="1239" spans="1:7" ht="15.5" x14ac:dyDescent="0.35">
      <c r="A1239" s="85" t="s">
        <v>254</v>
      </c>
      <c r="B1239" s="86" t="s">
        <v>1956</v>
      </c>
      <c r="C1239" s="86" t="s">
        <v>1957</v>
      </c>
      <c r="D1239" s="87" t="s">
        <v>1960</v>
      </c>
      <c r="E1239" s="88">
        <v>44196</v>
      </c>
      <c r="F1239" s="88">
        <v>44226</v>
      </c>
      <c r="G1239" s="4">
        <v>3953548.28</v>
      </c>
    </row>
    <row r="1240" spans="1:7" ht="15.5" x14ac:dyDescent="0.35">
      <c r="A1240" s="85" t="s">
        <v>254</v>
      </c>
      <c r="B1240" s="86" t="s">
        <v>1956</v>
      </c>
      <c r="C1240" s="86" t="s">
        <v>1957</v>
      </c>
      <c r="D1240" s="87" t="s">
        <v>1961</v>
      </c>
      <c r="E1240" s="88">
        <v>44227</v>
      </c>
      <c r="F1240" s="88">
        <v>44255</v>
      </c>
      <c r="G1240" s="4">
        <v>2817121.9</v>
      </c>
    </row>
    <row r="1241" spans="1:7" ht="15.5" x14ac:dyDescent="0.35">
      <c r="A1241" s="85" t="s">
        <v>254</v>
      </c>
      <c r="B1241" s="86" t="s">
        <v>1956</v>
      </c>
      <c r="C1241" s="86" t="s">
        <v>1957</v>
      </c>
      <c r="D1241" s="87" t="s">
        <v>1962</v>
      </c>
      <c r="E1241" s="88">
        <v>44255</v>
      </c>
      <c r="F1241" s="88">
        <v>44286</v>
      </c>
      <c r="G1241" s="4">
        <v>942007</v>
      </c>
    </row>
    <row r="1242" spans="1:7" ht="15.5" x14ac:dyDescent="0.35">
      <c r="A1242" s="85" t="s">
        <v>254</v>
      </c>
      <c r="B1242" s="86" t="s">
        <v>1956</v>
      </c>
      <c r="C1242" s="86" t="s">
        <v>1957</v>
      </c>
      <c r="D1242" s="87" t="s">
        <v>1963</v>
      </c>
      <c r="E1242" s="88">
        <v>44286</v>
      </c>
      <c r="F1242" s="88">
        <v>44316</v>
      </c>
      <c r="G1242" s="4">
        <v>453019.5</v>
      </c>
    </row>
    <row r="1243" spans="1:7" ht="15.5" x14ac:dyDescent="0.35">
      <c r="A1243" s="85" t="s">
        <v>254</v>
      </c>
      <c r="B1243" s="86" t="s">
        <v>1956</v>
      </c>
      <c r="C1243" s="86" t="s">
        <v>1957</v>
      </c>
      <c r="D1243" s="87" t="s">
        <v>1964</v>
      </c>
      <c r="E1243" s="88">
        <v>44316</v>
      </c>
      <c r="F1243" s="88">
        <v>44347</v>
      </c>
      <c r="G1243" s="4">
        <v>300458</v>
      </c>
    </row>
    <row r="1244" spans="1:7" ht="15.5" x14ac:dyDescent="0.35">
      <c r="A1244" s="85" t="s">
        <v>254</v>
      </c>
      <c r="B1244" s="86" t="s">
        <v>1956</v>
      </c>
      <c r="C1244" s="86" t="s">
        <v>1957</v>
      </c>
      <c r="D1244" s="87" t="s">
        <v>1965</v>
      </c>
      <c r="E1244" s="88">
        <v>44347</v>
      </c>
      <c r="F1244" s="88">
        <v>44377</v>
      </c>
      <c r="G1244" s="4">
        <v>10850</v>
      </c>
    </row>
    <row r="1245" spans="1:7" ht="15.5" x14ac:dyDescent="0.35">
      <c r="A1245" s="85" t="s">
        <v>254</v>
      </c>
      <c r="B1245" s="86" t="s">
        <v>1956</v>
      </c>
      <c r="C1245" s="86" t="s">
        <v>1957</v>
      </c>
      <c r="D1245" s="87" t="s">
        <v>1966</v>
      </c>
      <c r="E1245" s="88">
        <v>44377</v>
      </c>
      <c r="F1245" s="88">
        <v>44378</v>
      </c>
      <c r="G1245" s="4">
        <v>496048.8</v>
      </c>
    </row>
    <row r="1246" spans="1:7" ht="15.5" x14ac:dyDescent="0.35">
      <c r="A1246" s="85" t="s">
        <v>254</v>
      </c>
      <c r="B1246" s="86" t="s">
        <v>1967</v>
      </c>
      <c r="C1246" s="86" t="s">
        <v>1968</v>
      </c>
      <c r="D1246" s="87" t="s">
        <v>1969</v>
      </c>
      <c r="E1246" s="88">
        <v>44255</v>
      </c>
      <c r="F1246" s="88">
        <v>44286</v>
      </c>
      <c r="G1246" s="4">
        <v>4843168.62</v>
      </c>
    </row>
    <row r="1247" spans="1:7" ht="15.5" x14ac:dyDescent="0.35">
      <c r="A1247" s="85" t="s">
        <v>254</v>
      </c>
      <c r="B1247" s="86" t="s">
        <v>1967</v>
      </c>
      <c r="C1247" s="86" t="s">
        <v>1968</v>
      </c>
      <c r="D1247" s="87" t="s">
        <v>1970</v>
      </c>
      <c r="E1247" s="88">
        <v>44286</v>
      </c>
      <c r="F1247" s="88">
        <v>44316</v>
      </c>
      <c r="G1247" s="4">
        <v>655697.15</v>
      </c>
    </row>
    <row r="1248" spans="1:7" ht="15.5" x14ac:dyDescent="0.35">
      <c r="A1248" s="85" t="s">
        <v>254</v>
      </c>
      <c r="B1248" s="86" t="s">
        <v>1967</v>
      </c>
      <c r="C1248" s="86" t="s">
        <v>1968</v>
      </c>
      <c r="D1248" s="87" t="s">
        <v>1971</v>
      </c>
      <c r="E1248" s="88">
        <v>44316</v>
      </c>
      <c r="F1248" s="88">
        <v>44347</v>
      </c>
      <c r="G1248" s="4">
        <v>2353051.25</v>
      </c>
    </row>
    <row r="1249" spans="1:7" ht="15.5" x14ac:dyDescent="0.35">
      <c r="A1249" s="85" t="s">
        <v>254</v>
      </c>
      <c r="B1249" s="86" t="s">
        <v>1967</v>
      </c>
      <c r="C1249" s="86" t="s">
        <v>1968</v>
      </c>
      <c r="D1249" s="87" t="s">
        <v>1972</v>
      </c>
      <c r="E1249" s="88">
        <v>44347</v>
      </c>
      <c r="F1249" s="88">
        <v>44377</v>
      </c>
      <c r="G1249" s="4">
        <v>5275893.79</v>
      </c>
    </row>
    <row r="1250" spans="1:7" ht="15.5" x14ac:dyDescent="0.35">
      <c r="A1250" s="85" t="s">
        <v>254</v>
      </c>
      <c r="B1250" s="86" t="s">
        <v>1973</v>
      </c>
      <c r="C1250" s="86" t="s">
        <v>1974</v>
      </c>
      <c r="D1250" s="87" t="s">
        <v>1975</v>
      </c>
      <c r="E1250" s="88">
        <v>43769</v>
      </c>
      <c r="F1250" s="88">
        <v>43799</v>
      </c>
      <c r="G1250" s="4">
        <v>16797253.82</v>
      </c>
    </row>
    <row r="1251" spans="1:7" ht="15.5" x14ac:dyDescent="0.35">
      <c r="A1251" s="85" t="s">
        <v>254</v>
      </c>
      <c r="B1251" s="86" t="s">
        <v>1973</v>
      </c>
      <c r="C1251" s="86" t="s">
        <v>1974</v>
      </c>
      <c r="D1251" s="87" t="s">
        <v>1976</v>
      </c>
      <c r="E1251" s="88">
        <v>43799</v>
      </c>
      <c r="F1251" s="88">
        <v>43830</v>
      </c>
      <c r="G1251" s="4">
        <v>24640395.66</v>
      </c>
    </row>
    <row r="1252" spans="1:7" ht="15.5" x14ac:dyDescent="0.35">
      <c r="A1252" s="85" t="s">
        <v>254</v>
      </c>
      <c r="B1252" s="86" t="s">
        <v>1973</v>
      </c>
      <c r="C1252" s="86" t="s">
        <v>1974</v>
      </c>
      <c r="D1252" s="87" t="s">
        <v>1977</v>
      </c>
      <c r="E1252" s="88">
        <v>43830</v>
      </c>
      <c r="F1252" s="88">
        <v>43860</v>
      </c>
      <c r="G1252" s="4">
        <v>25455995.140000001</v>
      </c>
    </row>
    <row r="1253" spans="1:7" ht="15.5" x14ac:dyDescent="0.35">
      <c r="A1253" s="85" t="s">
        <v>254</v>
      </c>
      <c r="B1253" s="86" t="s">
        <v>1973</v>
      </c>
      <c r="C1253" s="86" t="s">
        <v>1974</v>
      </c>
      <c r="D1253" s="87" t="s">
        <v>1978</v>
      </c>
      <c r="E1253" s="88">
        <v>44347</v>
      </c>
      <c r="F1253" s="88">
        <v>44377</v>
      </c>
      <c r="G1253" s="4">
        <v>393538.58</v>
      </c>
    </row>
    <row r="1254" spans="1:7" ht="15.5" x14ac:dyDescent="0.35">
      <c r="A1254" s="85" t="s">
        <v>254</v>
      </c>
      <c r="B1254" s="86" t="s">
        <v>1973</v>
      </c>
      <c r="C1254" s="86" t="s">
        <v>1974</v>
      </c>
      <c r="D1254" s="87" t="s">
        <v>1979</v>
      </c>
      <c r="E1254" s="88">
        <v>44377</v>
      </c>
      <c r="F1254" s="88">
        <v>44378</v>
      </c>
      <c r="G1254" s="4">
        <v>2180951.79</v>
      </c>
    </row>
    <row r="1255" spans="1:7" ht="15.5" x14ac:dyDescent="0.35">
      <c r="A1255" s="85" t="s">
        <v>254</v>
      </c>
      <c r="B1255" s="86" t="s">
        <v>1973</v>
      </c>
      <c r="C1255" s="86" t="s">
        <v>1974</v>
      </c>
      <c r="D1255" s="87" t="s">
        <v>1980</v>
      </c>
      <c r="E1255" s="88">
        <v>44408</v>
      </c>
      <c r="F1255" s="88">
        <v>44409</v>
      </c>
      <c r="G1255" s="4">
        <v>5386414.1500000004</v>
      </c>
    </row>
    <row r="1256" spans="1:7" ht="15.5" x14ac:dyDescent="0.35">
      <c r="A1256" s="85" t="s">
        <v>254</v>
      </c>
      <c r="B1256" s="86" t="s">
        <v>1973</v>
      </c>
      <c r="C1256" s="86" t="s">
        <v>1974</v>
      </c>
      <c r="D1256" s="87" t="s">
        <v>1981</v>
      </c>
      <c r="E1256" s="88">
        <v>44439</v>
      </c>
      <c r="F1256" s="88">
        <v>44440</v>
      </c>
      <c r="G1256" s="4">
        <v>12382769.58</v>
      </c>
    </row>
    <row r="1257" spans="1:7" ht="15.5" x14ac:dyDescent="0.35">
      <c r="A1257" s="85" t="s">
        <v>254</v>
      </c>
      <c r="B1257" s="86" t="s">
        <v>1973</v>
      </c>
      <c r="C1257" s="86" t="s">
        <v>1974</v>
      </c>
      <c r="D1257" s="87" t="s">
        <v>1982</v>
      </c>
      <c r="E1257" s="88">
        <v>44441</v>
      </c>
      <c r="F1257" s="88">
        <v>44470</v>
      </c>
      <c r="G1257" s="4">
        <v>639613.80000000005</v>
      </c>
    </row>
    <row r="1258" spans="1:7" ht="15.5" x14ac:dyDescent="0.35">
      <c r="A1258" s="85" t="s">
        <v>254</v>
      </c>
      <c r="B1258" s="86" t="s">
        <v>1983</v>
      </c>
      <c r="C1258" s="86" t="s">
        <v>1984</v>
      </c>
      <c r="D1258" s="87" t="s">
        <v>1985</v>
      </c>
      <c r="E1258" s="88">
        <v>44196</v>
      </c>
      <c r="F1258" s="88">
        <v>44226</v>
      </c>
      <c r="G1258" s="4">
        <v>6813598.7300000004</v>
      </c>
    </row>
    <row r="1259" spans="1:7" ht="15.5" x14ac:dyDescent="0.35">
      <c r="A1259" s="85" t="s">
        <v>254</v>
      </c>
      <c r="B1259" s="86" t="s">
        <v>1983</v>
      </c>
      <c r="C1259" s="86" t="s">
        <v>1984</v>
      </c>
      <c r="D1259" s="87" t="s">
        <v>1986</v>
      </c>
      <c r="E1259" s="88">
        <v>44227</v>
      </c>
      <c r="F1259" s="88">
        <v>44255</v>
      </c>
      <c r="G1259" s="4">
        <v>6776873.0099999998</v>
      </c>
    </row>
    <row r="1260" spans="1:7" ht="15.5" x14ac:dyDescent="0.35">
      <c r="A1260" s="85" t="s">
        <v>254</v>
      </c>
      <c r="B1260" s="86" t="s">
        <v>1983</v>
      </c>
      <c r="C1260" s="86" t="s">
        <v>1984</v>
      </c>
      <c r="D1260" s="87" t="s">
        <v>1987</v>
      </c>
      <c r="E1260" s="88">
        <v>44347</v>
      </c>
      <c r="F1260" s="88">
        <v>44377</v>
      </c>
      <c r="G1260" s="4">
        <v>58569.64</v>
      </c>
    </row>
    <row r="1261" spans="1:7" ht="15.5" x14ac:dyDescent="0.35">
      <c r="A1261" s="85" t="s">
        <v>254</v>
      </c>
      <c r="B1261" s="86" t="s">
        <v>1988</v>
      </c>
      <c r="C1261" s="86" t="s">
        <v>1989</v>
      </c>
      <c r="D1261" s="87" t="s">
        <v>1990</v>
      </c>
      <c r="E1261" s="88">
        <v>43769</v>
      </c>
      <c r="F1261" s="88">
        <v>43799</v>
      </c>
      <c r="G1261" s="4">
        <v>52952124.829999998</v>
      </c>
    </row>
    <row r="1262" spans="1:7" ht="15.5" x14ac:dyDescent="0.35">
      <c r="A1262" s="85" t="s">
        <v>254</v>
      </c>
      <c r="B1262" s="86" t="s">
        <v>1988</v>
      </c>
      <c r="C1262" s="86" t="s">
        <v>1989</v>
      </c>
      <c r="D1262" s="87" t="s">
        <v>1991</v>
      </c>
      <c r="E1262" s="88">
        <v>43799</v>
      </c>
      <c r="F1262" s="88">
        <v>43830</v>
      </c>
      <c r="G1262" s="4">
        <v>7379080.7000000002</v>
      </c>
    </row>
    <row r="1263" spans="1:7" ht="15.5" x14ac:dyDescent="0.35">
      <c r="A1263" s="85" t="s">
        <v>254</v>
      </c>
      <c r="B1263" s="86" t="s">
        <v>1988</v>
      </c>
      <c r="C1263" s="86" t="s">
        <v>1989</v>
      </c>
      <c r="D1263" s="87" t="s">
        <v>1992</v>
      </c>
      <c r="E1263" s="88">
        <v>43830</v>
      </c>
      <c r="F1263" s="88">
        <v>43860</v>
      </c>
      <c r="G1263" s="4">
        <v>7837591.7800000003</v>
      </c>
    </row>
    <row r="1264" spans="1:7" ht="15.5" x14ac:dyDescent="0.35">
      <c r="A1264" s="85" t="s">
        <v>254</v>
      </c>
      <c r="B1264" s="86" t="s">
        <v>1993</v>
      </c>
      <c r="C1264" s="86" t="s">
        <v>1994</v>
      </c>
      <c r="D1264" s="87" t="s">
        <v>1995</v>
      </c>
      <c r="E1264" s="88">
        <v>43799</v>
      </c>
      <c r="F1264" s="88">
        <v>43830</v>
      </c>
      <c r="G1264" s="4">
        <v>6277749.8099999996</v>
      </c>
    </row>
    <row r="1265" spans="1:7" ht="15.5" x14ac:dyDescent="0.35">
      <c r="A1265" s="85" t="s">
        <v>254</v>
      </c>
      <c r="B1265" s="86" t="s">
        <v>1993</v>
      </c>
      <c r="C1265" s="86" t="s">
        <v>1994</v>
      </c>
      <c r="D1265" s="87" t="s">
        <v>1996</v>
      </c>
      <c r="E1265" s="88">
        <v>43830</v>
      </c>
      <c r="F1265" s="88">
        <v>43860</v>
      </c>
      <c r="G1265" s="4">
        <v>584631</v>
      </c>
    </row>
    <row r="1266" spans="1:7" ht="15.5" x14ac:dyDescent="0.35">
      <c r="A1266" s="85" t="s">
        <v>254</v>
      </c>
      <c r="B1266" s="86" t="s">
        <v>1993</v>
      </c>
      <c r="C1266" s="86" t="s">
        <v>1994</v>
      </c>
      <c r="D1266" s="87" t="s">
        <v>1997</v>
      </c>
      <c r="E1266" s="88">
        <v>44135</v>
      </c>
      <c r="F1266" s="88">
        <v>44165</v>
      </c>
      <c r="G1266" s="4">
        <v>3389518.92</v>
      </c>
    </row>
    <row r="1267" spans="1:7" ht="15.5" x14ac:dyDescent="0.35">
      <c r="A1267" s="85" t="s">
        <v>254</v>
      </c>
      <c r="B1267" s="86" t="s">
        <v>1993</v>
      </c>
      <c r="C1267" s="86" t="s">
        <v>1994</v>
      </c>
      <c r="D1267" s="87" t="s">
        <v>1998</v>
      </c>
      <c r="E1267" s="88">
        <v>44165</v>
      </c>
      <c r="F1267" s="88">
        <v>44196</v>
      </c>
      <c r="G1267" s="4">
        <v>4694580.7</v>
      </c>
    </row>
    <row r="1268" spans="1:7" ht="15.5" x14ac:dyDescent="0.35">
      <c r="A1268" s="85" t="s">
        <v>254</v>
      </c>
      <c r="B1268" s="86" t="s">
        <v>1993</v>
      </c>
      <c r="C1268" s="86" t="s">
        <v>1994</v>
      </c>
      <c r="D1268" s="87" t="s">
        <v>1999</v>
      </c>
      <c r="E1268" s="88">
        <v>44196</v>
      </c>
      <c r="F1268" s="88">
        <v>44226</v>
      </c>
      <c r="G1268" s="4">
        <v>6131781.6100000003</v>
      </c>
    </row>
    <row r="1269" spans="1:7" ht="15.5" x14ac:dyDescent="0.35">
      <c r="A1269" s="85" t="s">
        <v>254</v>
      </c>
      <c r="B1269" s="86" t="s">
        <v>1993</v>
      </c>
      <c r="C1269" s="86" t="s">
        <v>1994</v>
      </c>
      <c r="D1269" s="87" t="s">
        <v>2000</v>
      </c>
      <c r="E1269" s="88">
        <v>44227</v>
      </c>
      <c r="F1269" s="88">
        <v>44255</v>
      </c>
      <c r="G1269" s="4">
        <v>2473632.37</v>
      </c>
    </row>
    <row r="1270" spans="1:7" ht="15.5" x14ac:dyDescent="0.35">
      <c r="A1270" s="85" t="s">
        <v>254</v>
      </c>
      <c r="B1270" s="86" t="s">
        <v>2001</v>
      </c>
      <c r="C1270" s="86" t="s">
        <v>2002</v>
      </c>
      <c r="D1270" s="87" t="s">
        <v>2003</v>
      </c>
      <c r="E1270" s="88">
        <v>44104</v>
      </c>
      <c r="F1270" s="88">
        <v>44134</v>
      </c>
      <c r="G1270" s="4">
        <v>1150717.6200000001</v>
      </c>
    </row>
    <row r="1271" spans="1:7" ht="15.5" x14ac:dyDescent="0.35">
      <c r="A1271" s="85" t="s">
        <v>254</v>
      </c>
      <c r="B1271" s="86" t="s">
        <v>2001</v>
      </c>
      <c r="C1271" s="86" t="s">
        <v>2002</v>
      </c>
      <c r="D1271" s="87" t="s">
        <v>2004</v>
      </c>
      <c r="E1271" s="88">
        <v>44135</v>
      </c>
      <c r="F1271" s="88">
        <v>44165</v>
      </c>
      <c r="G1271" s="4">
        <v>3943302.74</v>
      </c>
    </row>
    <row r="1272" spans="1:7" ht="15.5" x14ac:dyDescent="0.35">
      <c r="A1272" s="85" t="s">
        <v>254</v>
      </c>
      <c r="B1272" s="86" t="s">
        <v>2001</v>
      </c>
      <c r="C1272" s="86" t="s">
        <v>2002</v>
      </c>
      <c r="D1272" s="87" t="s">
        <v>2005</v>
      </c>
      <c r="E1272" s="88">
        <v>44165</v>
      </c>
      <c r="F1272" s="88">
        <v>44196</v>
      </c>
      <c r="G1272" s="4">
        <v>4513882.33</v>
      </c>
    </row>
    <row r="1273" spans="1:7" ht="15.5" x14ac:dyDescent="0.35">
      <c r="A1273" s="85" t="s">
        <v>254</v>
      </c>
      <c r="B1273" s="86" t="s">
        <v>2001</v>
      </c>
      <c r="C1273" s="86" t="s">
        <v>2002</v>
      </c>
      <c r="D1273" s="87" t="s">
        <v>2006</v>
      </c>
      <c r="E1273" s="88">
        <v>44196</v>
      </c>
      <c r="F1273" s="88">
        <v>44226</v>
      </c>
      <c r="G1273" s="4">
        <v>3467914.54</v>
      </c>
    </row>
    <row r="1274" spans="1:7" ht="15.5" x14ac:dyDescent="0.35">
      <c r="A1274" s="85" t="s">
        <v>254</v>
      </c>
      <c r="B1274" s="86" t="s">
        <v>2001</v>
      </c>
      <c r="C1274" s="86" t="s">
        <v>2002</v>
      </c>
      <c r="D1274" s="87" t="s">
        <v>2007</v>
      </c>
      <c r="E1274" s="88">
        <v>44227</v>
      </c>
      <c r="F1274" s="88">
        <v>44255</v>
      </c>
      <c r="G1274" s="4">
        <v>2222529.1800000002</v>
      </c>
    </row>
    <row r="1275" spans="1:7" ht="15.5" x14ac:dyDescent="0.35">
      <c r="A1275" s="85" t="s">
        <v>255</v>
      </c>
      <c r="B1275" s="86" t="s">
        <v>260</v>
      </c>
      <c r="C1275" s="86" t="s">
        <v>261</v>
      </c>
      <c r="D1275" s="87" t="s">
        <v>2008</v>
      </c>
      <c r="E1275" s="88">
        <v>44439</v>
      </c>
      <c r="F1275" s="88">
        <v>44440</v>
      </c>
      <c r="G1275" s="4">
        <v>247083.43</v>
      </c>
    </row>
    <row r="1276" spans="1:7" ht="15.5" x14ac:dyDescent="0.35">
      <c r="A1276" s="85" t="s">
        <v>255</v>
      </c>
      <c r="B1276" s="86" t="s">
        <v>824</v>
      </c>
      <c r="C1276" s="86" t="s">
        <v>825</v>
      </c>
      <c r="D1276" s="87" t="s">
        <v>2008</v>
      </c>
      <c r="E1276" s="88">
        <v>44439</v>
      </c>
      <c r="F1276" s="88">
        <v>44440</v>
      </c>
      <c r="G1276" s="4">
        <v>238854</v>
      </c>
    </row>
    <row r="1277" spans="1:7" ht="15.5" x14ac:dyDescent="0.35">
      <c r="A1277" s="85" t="s">
        <v>255</v>
      </c>
      <c r="B1277" s="86" t="s">
        <v>829</v>
      </c>
      <c r="C1277" s="86" t="s">
        <v>830</v>
      </c>
      <c r="D1277" s="87" t="s">
        <v>2009</v>
      </c>
      <c r="E1277" s="88">
        <v>44408</v>
      </c>
      <c r="F1277" s="88">
        <v>44409</v>
      </c>
      <c r="G1277" s="4">
        <v>52620</v>
      </c>
    </row>
    <row r="1278" spans="1:7" ht="15.5" x14ac:dyDescent="0.35">
      <c r="A1278" s="85" t="s">
        <v>255</v>
      </c>
      <c r="B1278" s="86" t="s">
        <v>833</v>
      </c>
      <c r="C1278" s="86" t="s">
        <v>834</v>
      </c>
      <c r="D1278" s="87" t="s">
        <v>2010</v>
      </c>
      <c r="E1278" s="88">
        <v>44439</v>
      </c>
      <c r="F1278" s="88">
        <v>44440</v>
      </c>
      <c r="G1278" s="4">
        <v>216185</v>
      </c>
    </row>
    <row r="1279" spans="1:7" ht="15.5" x14ac:dyDescent="0.35">
      <c r="A1279" s="85" t="s">
        <v>255</v>
      </c>
      <c r="B1279" s="86" t="s">
        <v>837</v>
      </c>
      <c r="C1279" s="86" t="s">
        <v>838</v>
      </c>
      <c r="D1279" s="87" t="s">
        <v>2008</v>
      </c>
      <c r="E1279" s="88">
        <v>44439</v>
      </c>
      <c r="F1279" s="88">
        <v>44440</v>
      </c>
      <c r="G1279" s="4">
        <v>17220</v>
      </c>
    </row>
    <row r="1280" spans="1:7" ht="15.5" x14ac:dyDescent="0.35">
      <c r="A1280" s="85" t="s">
        <v>255</v>
      </c>
      <c r="B1280" s="86" t="s">
        <v>150</v>
      </c>
      <c r="C1280" s="86" t="s">
        <v>151</v>
      </c>
      <c r="D1280" s="87" t="s">
        <v>2011</v>
      </c>
      <c r="E1280" s="88">
        <v>44408</v>
      </c>
      <c r="F1280" s="88">
        <v>44409</v>
      </c>
      <c r="G1280" s="4">
        <v>55232</v>
      </c>
    </row>
    <row r="1281" spans="1:7" ht="15.5" x14ac:dyDescent="0.35">
      <c r="A1281" s="85" t="s">
        <v>255</v>
      </c>
      <c r="B1281" s="86" t="s">
        <v>150</v>
      </c>
      <c r="C1281" s="86" t="s">
        <v>151</v>
      </c>
      <c r="D1281" s="87" t="s">
        <v>2008</v>
      </c>
      <c r="E1281" s="88">
        <v>44439</v>
      </c>
      <c r="F1281" s="88">
        <v>44440</v>
      </c>
      <c r="G1281" s="4">
        <v>1088663.3999999999</v>
      </c>
    </row>
    <row r="1282" spans="1:7" ht="15.5" x14ac:dyDescent="0.35">
      <c r="A1282" s="85" t="s">
        <v>255</v>
      </c>
      <c r="B1282" s="86" t="s">
        <v>168</v>
      </c>
      <c r="C1282" s="86" t="s">
        <v>169</v>
      </c>
      <c r="D1282" s="87" t="s">
        <v>2012</v>
      </c>
      <c r="E1282" s="88">
        <v>44439</v>
      </c>
      <c r="F1282" s="88">
        <v>44440</v>
      </c>
      <c r="G1282" s="4">
        <v>28574</v>
      </c>
    </row>
    <row r="1283" spans="1:7" ht="15.5" x14ac:dyDescent="0.35">
      <c r="A1283" s="85" t="s">
        <v>255</v>
      </c>
      <c r="B1283" s="86" t="s">
        <v>170</v>
      </c>
      <c r="C1283" s="86" t="s">
        <v>171</v>
      </c>
      <c r="D1283" s="87" t="s">
        <v>2008</v>
      </c>
      <c r="E1283" s="88">
        <v>44439</v>
      </c>
      <c r="F1283" s="88">
        <v>44440</v>
      </c>
      <c r="G1283" s="4">
        <v>937956.02</v>
      </c>
    </row>
    <row r="1284" spans="1:7" ht="15.5" x14ac:dyDescent="0.35">
      <c r="A1284" s="85" t="s">
        <v>255</v>
      </c>
      <c r="B1284" s="86" t="s">
        <v>170</v>
      </c>
      <c r="C1284" s="86" t="s">
        <v>171</v>
      </c>
      <c r="D1284" s="87" t="s">
        <v>2013</v>
      </c>
      <c r="E1284" s="88">
        <v>44439</v>
      </c>
      <c r="F1284" s="88">
        <v>44440</v>
      </c>
      <c r="G1284" s="4">
        <v>469543.94</v>
      </c>
    </row>
    <row r="1285" spans="1:7" ht="15.5" x14ac:dyDescent="0.35">
      <c r="A1285" s="85" t="s">
        <v>255</v>
      </c>
      <c r="B1285" s="86" t="s">
        <v>170</v>
      </c>
      <c r="C1285" s="86" t="s">
        <v>171</v>
      </c>
      <c r="D1285" s="87" t="s">
        <v>2014</v>
      </c>
      <c r="E1285" s="88">
        <v>44439</v>
      </c>
      <c r="F1285" s="88">
        <v>44440</v>
      </c>
      <c r="G1285" s="4">
        <v>759091.92</v>
      </c>
    </row>
    <row r="1286" spans="1:7" ht="15.5" x14ac:dyDescent="0.35">
      <c r="A1286" s="85" t="s">
        <v>255</v>
      </c>
      <c r="B1286" s="86" t="s">
        <v>170</v>
      </c>
      <c r="C1286" s="86" t="s">
        <v>171</v>
      </c>
      <c r="D1286" s="87" t="s">
        <v>2010</v>
      </c>
      <c r="E1286" s="88">
        <v>44439</v>
      </c>
      <c r="F1286" s="88">
        <v>44440</v>
      </c>
      <c r="G1286" s="4">
        <v>2282193.27</v>
      </c>
    </row>
    <row r="1287" spans="1:7" ht="15.5" x14ac:dyDescent="0.35">
      <c r="A1287" s="85" t="s">
        <v>255</v>
      </c>
      <c r="B1287" s="86" t="s">
        <v>170</v>
      </c>
      <c r="C1287" s="86" t="s">
        <v>171</v>
      </c>
      <c r="D1287" s="87" t="s">
        <v>2012</v>
      </c>
      <c r="E1287" s="88">
        <v>44439</v>
      </c>
      <c r="F1287" s="88">
        <v>44440</v>
      </c>
      <c r="G1287" s="4">
        <v>486103.46</v>
      </c>
    </row>
    <row r="1288" spans="1:7" ht="15.5" x14ac:dyDescent="0.35">
      <c r="A1288" s="85" t="s">
        <v>255</v>
      </c>
      <c r="B1288" s="86" t="s">
        <v>130</v>
      </c>
      <c r="C1288" s="86" t="s">
        <v>131</v>
      </c>
      <c r="D1288" s="87" t="s">
        <v>2015</v>
      </c>
      <c r="E1288" s="88">
        <v>44408</v>
      </c>
      <c r="F1288" s="88">
        <v>44408</v>
      </c>
      <c r="G1288" s="4">
        <v>102192.44</v>
      </c>
    </row>
    <row r="1289" spans="1:7" ht="15.5" x14ac:dyDescent="0.35">
      <c r="A1289" s="85" t="s">
        <v>255</v>
      </c>
      <c r="B1289" s="86" t="s">
        <v>130</v>
      </c>
      <c r="C1289" s="86" t="s">
        <v>131</v>
      </c>
      <c r="D1289" s="87" t="s">
        <v>2016</v>
      </c>
      <c r="E1289" s="88">
        <v>44439</v>
      </c>
      <c r="F1289" s="88">
        <v>44439</v>
      </c>
      <c r="G1289" s="4">
        <v>108399.48</v>
      </c>
    </row>
    <row r="1290" spans="1:7" ht="15.5" x14ac:dyDescent="0.35">
      <c r="A1290" s="85" t="s">
        <v>255</v>
      </c>
      <c r="B1290" s="86" t="s">
        <v>130</v>
      </c>
      <c r="C1290" s="86" t="s">
        <v>131</v>
      </c>
      <c r="D1290" s="87" t="s">
        <v>2017</v>
      </c>
      <c r="E1290" s="88">
        <v>44441</v>
      </c>
      <c r="F1290" s="88">
        <v>44441</v>
      </c>
      <c r="G1290" s="4">
        <v>3822.28</v>
      </c>
    </row>
    <row r="1291" spans="1:7" ht="15.5" x14ac:dyDescent="0.35">
      <c r="A1291" s="85" t="s">
        <v>255</v>
      </c>
      <c r="B1291" s="86" t="s">
        <v>911</v>
      </c>
      <c r="C1291" s="86" t="s">
        <v>912</v>
      </c>
      <c r="D1291" s="87" t="s">
        <v>2008</v>
      </c>
      <c r="E1291" s="88">
        <v>44439</v>
      </c>
      <c r="F1291" s="88">
        <v>44440</v>
      </c>
      <c r="G1291" s="4">
        <v>2485481</v>
      </c>
    </row>
    <row r="1292" spans="1:7" ht="15.5" x14ac:dyDescent="0.35">
      <c r="A1292" s="85" t="s">
        <v>255</v>
      </c>
      <c r="B1292" s="86" t="s">
        <v>922</v>
      </c>
      <c r="C1292" s="86" t="s">
        <v>923</v>
      </c>
      <c r="D1292" s="87" t="s">
        <v>2010</v>
      </c>
      <c r="E1292" s="88">
        <v>44439</v>
      </c>
      <c r="F1292" s="88">
        <v>44440</v>
      </c>
      <c r="G1292" s="4">
        <v>1187480</v>
      </c>
    </row>
    <row r="1293" spans="1:7" ht="15.5" x14ac:dyDescent="0.35">
      <c r="A1293" s="85" t="s">
        <v>255</v>
      </c>
      <c r="B1293" s="86" t="s">
        <v>172</v>
      </c>
      <c r="C1293" s="86" t="s">
        <v>173</v>
      </c>
      <c r="D1293" s="87" t="s">
        <v>2018</v>
      </c>
      <c r="E1293" s="88">
        <v>44377</v>
      </c>
      <c r="F1293" s="88">
        <v>44378</v>
      </c>
      <c r="G1293" s="4">
        <v>7665.2</v>
      </c>
    </row>
    <row r="1294" spans="1:7" ht="15.5" x14ac:dyDescent="0.35">
      <c r="A1294" s="85" t="s">
        <v>255</v>
      </c>
      <c r="B1294" s="86" t="s">
        <v>172</v>
      </c>
      <c r="C1294" s="86" t="s">
        <v>173</v>
      </c>
      <c r="D1294" s="87" t="s">
        <v>2013</v>
      </c>
      <c r="E1294" s="88">
        <v>44439</v>
      </c>
      <c r="F1294" s="88">
        <v>44440</v>
      </c>
      <c r="G1294" s="4">
        <v>173988</v>
      </c>
    </row>
    <row r="1295" spans="1:7" ht="15.5" x14ac:dyDescent="0.35">
      <c r="A1295" s="85" t="s">
        <v>255</v>
      </c>
      <c r="B1295" s="86" t="s">
        <v>174</v>
      </c>
      <c r="C1295" s="86" t="s">
        <v>175</v>
      </c>
      <c r="D1295" s="87" t="s">
        <v>2009</v>
      </c>
      <c r="E1295" s="88">
        <v>44408</v>
      </c>
      <c r="F1295" s="88">
        <v>44409</v>
      </c>
      <c r="G1295" s="4">
        <v>592390.40000000002</v>
      </c>
    </row>
    <row r="1296" spans="1:7" ht="15.5" x14ac:dyDescent="0.35">
      <c r="A1296" s="85" t="s">
        <v>255</v>
      </c>
      <c r="B1296" s="86" t="s">
        <v>174</v>
      </c>
      <c r="C1296" s="86" t="s">
        <v>175</v>
      </c>
      <c r="D1296" s="87" t="s">
        <v>2010</v>
      </c>
      <c r="E1296" s="88">
        <v>44439</v>
      </c>
      <c r="F1296" s="88">
        <v>44440</v>
      </c>
      <c r="G1296" s="4">
        <v>50123.199999999997</v>
      </c>
    </row>
    <row r="1297" spans="1:7" ht="15.5" x14ac:dyDescent="0.35">
      <c r="A1297" s="85" t="s">
        <v>255</v>
      </c>
      <c r="B1297" s="86" t="s">
        <v>947</v>
      </c>
      <c r="C1297" s="86" t="s">
        <v>948</v>
      </c>
      <c r="D1297" s="87" t="s">
        <v>2009</v>
      </c>
      <c r="E1297" s="88">
        <v>44408</v>
      </c>
      <c r="F1297" s="88">
        <v>44409</v>
      </c>
      <c r="G1297" s="4">
        <v>54395</v>
      </c>
    </row>
    <row r="1298" spans="1:7" ht="15.5" x14ac:dyDescent="0.35">
      <c r="A1298" s="85" t="s">
        <v>255</v>
      </c>
      <c r="B1298" s="86" t="s">
        <v>947</v>
      </c>
      <c r="C1298" s="86" t="s">
        <v>948</v>
      </c>
      <c r="D1298" s="87" t="s">
        <v>2010</v>
      </c>
      <c r="E1298" s="88">
        <v>44439</v>
      </c>
      <c r="F1298" s="88">
        <v>44440</v>
      </c>
      <c r="G1298" s="4">
        <v>2368694.75</v>
      </c>
    </row>
    <row r="1299" spans="1:7" ht="15.5" x14ac:dyDescent="0.35">
      <c r="A1299" s="85" t="s">
        <v>255</v>
      </c>
      <c r="B1299" s="86" t="s">
        <v>954</v>
      </c>
      <c r="C1299" s="86" t="s">
        <v>955</v>
      </c>
      <c r="D1299" s="87" t="s">
        <v>2019</v>
      </c>
      <c r="E1299" s="88">
        <v>44377</v>
      </c>
      <c r="F1299" s="88">
        <v>44378</v>
      </c>
      <c r="G1299" s="4">
        <v>7665.2</v>
      </c>
    </row>
    <row r="1300" spans="1:7" ht="15.5" x14ac:dyDescent="0.35">
      <c r="A1300" s="85" t="s">
        <v>255</v>
      </c>
      <c r="B1300" s="86" t="s">
        <v>954</v>
      </c>
      <c r="C1300" s="86" t="s">
        <v>955</v>
      </c>
      <c r="D1300" s="87" t="s">
        <v>2020</v>
      </c>
      <c r="E1300" s="88">
        <v>44439</v>
      </c>
      <c r="F1300" s="88">
        <v>44440</v>
      </c>
      <c r="G1300" s="4">
        <v>178050</v>
      </c>
    </row>
    <row r="1301" spans="1:7" ht="15.5" x14ac:dyDescent="0.35">
      <c r="A1301" s="85" t="s">
        <v>255</v>
      </c>
      <c r="B1301" s="86" t="s">
        <v>146</v>
      </c>
      <c r="C1301" s="86" t="s">
        <v>147</v>
      </c>
      <c r="D1301" s="87" t="s">
        <v>2021</v>
      </c>
      <c r="E1301" s="88">
        <v>44408</v>
      </c>
      <c r="F1301" s="88">
        <v>44409</v>
      </c>
      <c r="G1301" s="4">
        <v>1623084.17</v>
      </c>
    </row>
    <row r="1302" spans="1:7" ht="15.5" x14ac:dyDescent="0.35">
      <c r="A1302" s="85" t="s">
        <v>255</v>
      </c>
      <c r="B1302" s="86" t="s">
        <v>146</v>
      </c>
      <c r="C1302" s="86" t="s">
        <v>147</v>
      </c>
      <c r="D1302" s="87" t="s">
        <v>2012</v>
      </c>
      <c r="E1302" s="88">
        <v>44439</v>
      </c>
      <c r="F1302" s="88">
        <v>44440</v>
      </c>
      <c r="G1302" s="4">
        <v>13318238</v>
      </c>
    </row>
    <row r="1303" spans="1:7" ht="15.5" x14ac:dyDescent="0.35">
      <c r="A1303" s="85" t="s">
        <v>255</v>
      </c>
      <c r="B1303" s="86" t="s">
        <v>176</v>
      </c>
      <c r="C1303" s="86" t="s">
        <v>177</v>
      </c>
      <c r="D1303" s="87" t="s">
        <v>2008</v>
      </c>
      <c r="E1303" s="88">
        <v>44439</v>
      </c>
      <c r="F1303" s="88">
        <v>44440</v>
      </c>
      <c r="G1303" s="4">
        <v>434600</v>
      </c>
    </row>
    <row r="1304" spans="1:7" ht="15.5" x14ac:dyDescent="0.35">
      <c r="A1304" s="85" t="s">
        <v>255</v>
      </c>
      <c r="B1304" s="86" t="s">
        <v>1047</v>
      </c>
      <c r="C1304" s="86" t="s">
        <v>1048</v>
      </c>
      <c r="D1304" s="87" t="s">
        <v>2022</v>
      </c>
      <c r="E1304" s="88">
        <v>43889</v>
      </c>
      <c r="F1304" s="88">
        <v>44286</v>
      </c>
      <c r="G1304" s="4">
        <v>396730.82</v>
      </c>
    </row>
    <row r="1305" spans="1:7" ht="15.5" x14ac:dyDescent="0.35">
      <c r="A1305" s="85" t="s">
        <v>255</v>
      </c>
      <c r="B1305" s="86" t="s">
        <v>1047</v>
      </c>
      <c r="C1305" s="86" t="s">
        <v>1048</v>
      </c>
      <c r="D1305" s="87" t="s">
        <v>2023</v>
      </c>
      <c r="E1305" s="88">
        <v>44227</v>
      </c>
      <c r="F1305" s="88">
        <v>44255</v>
      </c>
      <c r="G1305" s="4">
        <v>714293.36</v>
      </c>
    </row>
    <row r="1306" spans="1:7" ht="15.5" x14ac:dyDescent="0.35">
      <c r="A1306" s="85" t="s">
        <v>255</v>
      </c>
      <c r="B1306" s="86" t="s">
        <v>1047</v>
      </c>
      <c r="C1306" s="86" t="s">
        <v>1048</v>
      </c>
      <c r="D1306" s="87" t="s">
        <v>2024</v>
      </c>
      <c r="E1306" s="88">
        <v>44286</v>
      </c>
      <c r="F1306" s="88">
        <v>44316</v>
      </c>
      <c r="G1306" s="4">
        <v>122931.19</v>
      </c>
    </row>
    <row r="1307" spans="1:7" ht="15.5" x14ac:dyDescent="0.35">
      <c r="A1307" s="85" t="s">
        <v>255</v>
      </c>
      <c r="B1307" s="86" t="s">
        <v>1047</v>
      </c>
      <c r="C1307" s="86" t="s">
        <v>1048</v>
      </c>
      <c r="D1307" s="87" t="s">
        <v>2025</v>
      </c>
      <c r="E1307" s="88">
        <v>44316</v>
      </c>
      <c r="F1307" s="88">
        <v>44347</v>
      </c>
      <c r="G1307" s="4">
        <v>840721.72</v>
      </c>
    </row>
    <row r="1308" spans="1:7" ht="15.5" x14ac:dyDescent="0.35">
      <c r="A1308" s="85" t="s">
        <v>255</v>
      </c>
      <c r="B1308" s="86" t="s">
        <v>1047</v>
      </c>
      <c r="C1308" s="86" t="s">
        <v>1048</v>
      </c>
      <c r="D1308" s="87" t="s">
        <v>2026</v>
      </c>
      <c r="E1308" s="88">
        <v>44347</v>
      </c>
      <c r="F1308" s="88">
        <v>44377</v>
      </c>
      <c r="G1308" s="4">
        <v>594764.46</v>
      </c>
    </row>
    <row r="1309" spans="1:7" ht="15.5" x14ac:dyDescent="0.35">
      <c r="A1309" s="85" t="s">
        <v>255</v>
      </c>
      <c r="B1309" s="86" t="s">
        <v>1047</v>
      </c>
      <c r="C1309" s="86" t="s">
        <v>1048</v>
      </c>
      <c r="D1309" s="87" t="s">
        <v>2027</v>
      </c>
      <c r="E1309" s="88">
        <v>44377</v>
      </c>
      <c r="F1309" s="88">
        <v>44378</v>
      </c>
      <c r="G1309" s="4">
        <v>272877.65000000002</v>
      </c>
    </row>
    <row r="1310" spans="1:7" ht="15.5" x14ac:dyDescent="0.35">
      <c r="A1310" s="85" t="s">
        <v>255</v>
      </c>
      <c r="B1310" s="86" t="s">
        <v>1047</v>
      </c>
      <c r="C1310" s="86" t="s">
        <v>1048</v>
      </c>
      <c r="D1310" s="87" t="s">
        <v>2011</v>
      </c>
      <c r="E1310" s="88">
        <v>44408</v>
      </c>
      <c r="F1310" s="88">
        <v>44409</v>
      </c>
      <c r="G1310" s="4">
        <v>5891232.4000000004</v>
      </c>
    </row>
    <row r="1311" spans="1:7" ht="15.5" x14ac:dyDescent="0.35">
      <c r="A1311" s="85" t="s">
        <v>255</v>
      </c>
      <c r="B1311" s="86" t="s">
        <v>1047</v>
      </c>
      <c r="C1311" s="86" t="s">
        <v>1048</v>
      </c>
      <c r="D1311" s="87" t="s">
        <v>2008</v>
      </c>
      <c r="E1311" s="88">
        <v>44439</v>
      </c>
      <c r="F1311" s="88">
        <v>44440</v>
      </c>
      <c r="G1311" s="4">
        <v>45748117.310000002</v>
      </c>
    </row>
    <row r="1312" spans="1:7" ht="15.5" x14ac:dyDescent="0.35">
      <c r="A1312" s="85" t="s">
        <v>255</v>
      </c>
      <c r="B1312" s="86" t="s">
        <v>2028</v>
      </c>
      <c r="C1312" s="86" t="s">
        <v>2029</v>
      </c>
      <c r="D1312" s="87" t="s">
        <v>2021</v>
      </c>
      <c r="E1312" s="88">
        <v>44408</v>
      </c>
      <c r="F1312" s="88">
        <v>44409</v>
      </c>
      <c r="G1312" s="4">
        <v>398680</v>
      </c>
    </row>
    <row r="1313" spans="1:7" ht="15.5" x14ac:dyDescent="0.35">
      <c r="A1313" s="85" t="s">
        <v>255</v>
      </c>
      <c r="B1313" s="86" t="s">
        <v>2028</v>
      </c>
      <c r="C1313" s="86" t="s">
        <v>2029</v>
      </c>
      <c r="D1313" s="87" t="s">
        <v>2012</v>
      </c>
      <c r="E1313" s="88">
        <v>44439</v>
      </c>
      <c r="F1313" s="88">
        <v>44440</v>
      </c>
      <c r="G1313" s="4">
        <v>118920</v>
      </c>
    </row>
    <row r="1314" spans="1:7" ht="15.5" x14ac:dyDescent="0.35">
      <c r="A1314" s="85" t="s">
        <v>255</v>
      </c>
      <c r="B1314" s="86" t="s">
        <v>154</v>
      </c>
      <c r="C1314" s="86" t="s">
        <v>155</v>
      </c>
      <c r="D1314" s="87" t="s">
        <v>2027</v>
      </c>
      <c r="E1314" s="88">
        <v>44377</v>
      </c>
      <c r="F1314" s="88">
        <v>44378</v>
      </c>
      <c r="G1314" s="4">
        <v>211363</v>
      </c>
    </row>
    <row r="1315" spans="1:7" ht="15.5" x14ac:dyDescent="0.35">
      <c r="A1315" s="85" t="s">
        <v>255</v>
      </c>
      <c r="B1315" s="86" t="s">
        <v>154</v>
      </c>
      <c r="C1315" s="86" t="s">
        <v>155</v>
      </c>
      <c r="D1315" s="87" t="s">
        <v>2011</v>
      </c>
      <c r="E1315" s="88">
        <v>44408</v>
      </c>
      <c r="F1315" s="88">
        <v>44409</v>
      </c>
      <c r="G1315" s="4">
        <v>132000</v>
      </c>
    </row>
    <row r="1316" spans="1:7" ht="15.5" x14ac:dyDescent="0.35">
      <c r="A1316" s="85" t="s">
        <v>255</v>
      </c>
      <c r="B1316" s="86" t="s">
        <v>154</v>
      </c>
      <c r="C1316" s="86" t="s">
        <v>155</v>
      </c>
      <c r="D1316" s="87" t="s">
        <v>2008</v>
      </c>
      <c r="E1316" s="88">
        <v>44439</v>
      </c>
      <c r="F1316" s="88">
        <v>44440</v>
      </c>
      <c r="G1316" s="4">
        <v>2444472.12</v>
      </c>
    </row>
    <row r="1317" spans="1:7" ht="15.5" x14ac:dyDescent="0.35">
      <c r="A1317" s="85" t="s">
        <v>255</v>
      </c>
      <c r="B1317" s="86" t="s">
        <v>1091</v>
      </c>
      <c r="C1317" s="86" t="s">
        <v>1092</v>
      </c>
      <c r="D1317" s="87" t="s">
        <v>2008</v>
      </c>
      <c r="E1317" s="88">
        <v>44439</v>
      </c>
      <c r="F1317" s="88">
        <v>44440</v>
      </c>
      <c r="G1317" s="4">
        <v>62676.84</v>
      </c>
    </row>
    <row r="1318" spans="1:7" ht="15.5" x14ac:dyDescent="0.35">
      <c r="A1318" s="85" t="s">
        <v>255</v>
      </c>
      <c r="B1318" s="86" t="s">
        <v>1095</v>
      </c>
      <c r="C1318" s="86" t="s">
        <v>1096</v>
      </c>
      <c r="D1318" s="87" t="s">
        <v>2008</v>
      </c>
      <c r="E1318" s="88">
        <v>44439</v>
      </c>
      <c r="F1318" s="88">
        <v>44440</v>
      </c>
      <c r="G1318" s="4">
        <v>171887.5</v>
      </c>
    </row>
    <row r="1319" spans="1:7" ht="15.5" x14ac:dyDescent="0.35">
      <c r="A1319" s="85" t="s">
        <v>255</v>
      </c>
      <c r="B1319" s="86" t="s">
        <v>1124</v>
      </c>
      <c r="C1319" s="86" t="s">
        <v>1125</v>
      </c>
      <c r="D1319" s="87" t="s">
        <v>2014</v>
      </c>
      <c r="E1319" s="88">
        <v>44439</v>
      </c>
      <c r="F1319" s="88">
        <v>44440</v>
      </c>
      <c r="G1319" s="4">
        <v>142177.12</v>
      </c>
    </row>
    <row r="1320" spans="1:7" ht="15.5" x14ac:dyDescent="0.35">
      <c r="A1320" s="85" t="s">
        <v>255</v>
      </c>
      <c r="B1320" s="86" t="s">
        <v>158</v>
      </c>
      <c r="C1320" s="86" t="s">
        <v>159</v>
      </c>
      <c r="D1320" s="87" t="s">
        <v>2011</v>
      </c>
      <c r="E1320" s="88">
        <v>44408</v>
      </c>
      <c r="F1320" s="88">
        <v>44409</v>
      </c>
      <c r="G1320" s="4">
        <v>5937857.5199999996</v>
      </c>
    </row>
    <row r="1321" spans="1:7" ht="15.5" x14ac:dyDescent="0.35">
      <c r="A1321" s="85" t="s">
        <v>255</v>
      </c>
      <c r="B1321" s="86" t="s">
        <v>158</v>
      </c>
      <c r="C1321" s="86" t="s">
        <v>159</v>
      </c>
      <c r="D1321" s="87" t="s">
        <v>2009</v>
      </c>
      <c r="E1321" s="88">
        <v>44408</v>
      </c>
      <c r="F1321" s="88">
        <v>44409</v>
      </c>
      <c r="G1321" s="4">
        <v>312968.94</v>
      </c>
    </row>
    <row r="1322" spans="1:7" ht="15.5" x14ac:dyDescent="0.35">
      <c r="A1322" s="85" t="s">
        <v>255</v>
      </c>
      <c r="B1322" s="86" t="s">
        <v>158</v>
      </c>
      <c r="C1322" s="86" t="s">
        <v>159</v>
      </c>
      <c r="D1322" s="87" t="s">
        <v>2008</v>
      </c>
      <c r="E1322" s="88">
        <v>44439</v>
      </c>
      <c r="F1322" s="88">
        <v>44440</v>
      </c>
      <c r="G1322" s="4">
        <v>130370623.31</v>
      </c>
    </row>
    <row r="1323" spans="1:7" ht="15.5" x14ac:dyDescent="0.35">
      <c r="A1323" s="85" t="s">
        <v>255</v>
      </c>
      <c r="B1323" s="86" t="s">
        <v>158</v>
      </c>
      <c r="C1323" s="86" t="s">
        <v>159</v>
      </c>
      <c r="D1323" s="87" t="s">
        <v>2010</v>
      </c>
      <c r="E1323" s="88">
        <v>44439</v>
      </c>
      <c r="F1323" s="88">
        <v>44440</v>
      </c>
      <c r="G1323" s="4">
        <v>29360643.75</v>
      </c>
    </row>
    <row r="1324" spans="1:7" ht="15.5" x14ac:dyDescent="0.35">
      <c r="A1324" s="85" t="s">
        <v>255</v>
      </c>
      <c r="B1324" s="86" t="s">
        <v>1171</v>
      </c>
      <c r="C1324" s="86" t="s">
        <v>1172</v>
      </c>
      <c r="D1324" s="87" t="s">
        <v>2030</v>
      </c>
      <c r="E1324" s="88">
        <v>44377</v>
      </c>
      <c r="F1324" s="88">
        <v>44378</v>
      </c>
      <c r="G1324" s="4">
        <v>52200</v>
      </c>
    </row>
    <row r="1325" spans="1:7" ht="15.5" x14ac:dyDescent="0.35">
      <c r="A1325" s="85" t="s">
        <v>255</v>
      </c>
      <c r="B1325" s="86" t="s">
        <v>1171</v>
      </c>
      <c r="C1325" s="86" t="s">
        <v>1172</v>
      </c>
      <c r="D1325" s="87" t="s">
        <v>2010</v>
      </c>
      <c r="E1325" s="88">
        <v>44439</v>
      </c>
      <c r="F1325" s="88">
        <v>44440</v>
      </c>
      <c r="G1325" s="4">
        <v>262730</v>
      </c>
    </row>
    <row r="1326" spans="1:7" ht="15.5" x14ac:dyDescent="0.35">
      <c r="A1326" s="85" t="s">
        <v>255</v>
      </c>
      <c r="B1326" s="86" t="s">
        <v>1180</v>
      </c>
      <c r="C1326" s="86" t="s">
        <v>1181</v>
      </c>
      <c r="D1326" s="87" t="s">
        <v>2014</v>
      </c>
      <c r="E1326" s="88">
        <v>44439</v>
      </c>
      <c r="F1326" s="88">
        <v>44440</v>
      </c>
      <c r="G1326" s="4">
        <v>732000</v>
      </c>
    </row>
    <row r="1327" spans="1:7" ht="15.5" x14ac:dyDescent="0.35">
      <c r="A1327" s="85" t="s">
        <v>255</v>
      </c>
      <c r="B1327" s="86" t="s">
        <v>160</v>
      </c>
      <c r="C1327" s="86" t="s">
        <v>161</v>
      </c>
      <c r="D1327" s="87" t="s">
        <v>2027</v>
      </c>
      <c r="E1327" s="88">
        <v>44377</v>
      </c>
      <c r="F1327" s="88">
        <v>44378</v>
      </c>
      <c r="G1327" s="4">
        <v>3915.76</v>
      </c>
    </row>
    <row r="1328" spans="1:7" ht="15.5" x14ac:dyDescent="0.35">
      <c r="A1328" s="85" t="s">
        <v>255</v>
      </c>
      <c r="B1328" s="86" t="s">
        <v>160</v>
      </c>
      <c r="C1328" s="86" t="s">
        <v>161</v>
      </c>
      <c r="D1328" s="87" t="s">
        <v>2011</v>
      </c>
      <c r="E1328" s="88">
        <v>44408</v>
      </c>
      <c r="F1328" s="88">
        <v>44409</v>
      </c>
      <c r="G1328" s="4">
        <v>1073144.72</v>
      </c>
    </row>
    <row r="1329" spans="1:7" ht="15.5" x14ac:dyDescent="0.35">
      <c r="A1329" s="85" t="s">
        <v>255</v>
      </c>
      <c r="B1329" s="86" t="s">
        <v>160</v>
      </c>
      <c r="C1329" s="86" t="s">
        <v>161</v>
      </c>
      <c r="D1329" s="87" t="s">
        <v>2008</v>
      </c>
      <c r="E1329" s="88">
        <v>44439</v>
      </c>
      <c r="F1329" s="88">
        <v>44440</v>
      </c>
      <c r="G1329" s="4">
        <v>20528035.68</v>
      </c>
    </row>
    <row r="1330" spans="1:7" ht="15.5" x14ac:dyDescent="0.35">
      <c r="A1330" s="85" t="s">
        <v>255</v>
      </c>
      <c r="B1330" s="86" t="s">
        <v>2031</v>
      </c>
      <c r="C1330" s="86" t="s">
        <v>2032</v>
      </c>
      <c r="D1330" s="87" t="s">
        <v>2008</v>
      </c>
      <c r="E1330" s="88">
        <v>44439</v>
      </c>
      <c r="F1330" s="88">
        <v>44440</v>
      </c>
      <c r="G1330" s="4">
        <v>35767</v>
      </c>
    </row>
    <row r="1331" spans="1:7" ht="15.5" x14ac:dyDescent="0.35">
      <c r="A1331" s="85" t="s">
        <v>255</v>
      </c>
      <c r="B1331" s="86" t="s">
        <v>1205</v>
      </c>
      <c r="C1331" s="86" t="s">
        <v>1206</v>
      </c>
      <c r="D1331" s="87" t="s">
        <v>2008</v>
      </c>
      <c r="E1331" s="88">
        <v>44439</v>
      </c>
      <c r="F1331" s="88">
        <v>44440</v>
      </c>
      <c r="G1331" s="4">
        <v>271619</v>
      </c>
    </row>
    <row r="1332" spans="1:7" ht="15.5" x14ac:dyDescent="0.35">
      <c r="A1332" s="85" t="s">
        <v>255</v>
      </c>
      <c r="B1332" s="86" t="s">
        <v>110</v>
      </c>
      <c r="C1332" s="86" t="s">
        <v>111</v>
      </c>
      <c r="D1332" s="87" t="s">
        <v>2012</v>
      </c>
      <c r="E1332" s="88">
        <v>44439</v>
      </c>
      <c r="F1332" s="88">
        <v>44440</v>
      </c>
      <c r="G1332" s="4">
        <v>342727.5</v>
      </c>
    </row>
    <row r="1333" spans="1:7" ht="15.5" x14ac:dyDescent="0.35">
      <c r="A1333" s="85" t="s">
        <v>255</v>
      </c>
      <c r="B1333" s="86" t="s">
        <v>122</v>
      </c>
      <c r="C1333" s="86" t="s">
        <v>123</v>
      </c>
      <c r="D1333" s="87" t="s">
        <v>2033</v>
      </c>
      <c r="E1333" s="88">
        <v>44013</v>
      </c>
      <c r="F1333" s="88">
        <v>44013</v>
      </c>
      <c r="G1333" s="4">
        <v>4017177.6</v>
      </c>
    </row>
    <row r="1334" spans="1:7" ht="15.5" x14ac:dyDescent="0.35">
      <c r="A1334" s="85" t="s">
        <v>255</v>
      </c>
      <c r="B1334" s="86" t="s">
        <v>122</v>
      </c>
      <c r="C1334" s="86" t="s">
        <v>123</v>
      </c>
      <c r="D1334" s="87" t="s">
        <v>2034</v>
      </c>
      <c r="E1334" s="88">
        <v>44013</v>
      </c>
      <c r="F1334" s="88">
        <v>44013</v>
      </c>
      <c r="G1334" s="4">
        <v>211907</v>
      </c>
    </row>
    <row r="1335" spans="1:7" ht="15.5" x14ac:dyDescent="0.35">
      <c r="A1335" s="85" t="s">
        <v>255</v>
      </c>
      <c r="B1335" s="86" t="s">
        <v>122</v>
      </c>
      <c r="C1335" s="86" t="s">
        <v>123</v>
      </c>
      <c r="D1335" s="87" t="s">
        <v>2035</v>
      </c>
      <c r="E1335" s="88">
        <v>44013</v>
      </c>
      <c r="F1335" s="88">
        <v>44013</v>
      </c>
      <c r="G1335" s="4">
        <v>293271</v>
      </c>
    </row>
    <row r="1336" spans="1:7" ht="15.5" x14ac:dyDescent="0.35">
      <c r="A1336" s="85" t="s">
        <v>255</v>
      </c>
      <c r="B1336" s="86" t="s">
        <v>162</v>
      </c>
      <c r="C1336" s="86" t="s">
        <v>163</v>
      </c>
      <c r="D1336" s="87" t="s">
        <v>2036</v>
      </c>
      <c r="E1336" s="88">
        <v>44408</v>
      </c>
      <c r="F1336" s="88">
        <v>44409</v>
      </c>
      <c r="G1336" s="4">
        <v>28729</v>
      </c>
    </row>
    <row r="1337" spans="1:7" ht="15.5" x14ac:dyDescent="0.35">
      <c r="A1337" s="85" t="s">
        <v>255</v>
      </c>
      <c r="B1337" s="86" t="s">
        <v>162</v>
      </c>
      <c r="C1337" s="86" t="s">
        <v>163</v>
      </c>
      <c r="D1337" s="87" t="s">
        <v>2013</v>
      </c>
      <c r="E1337" s="88">
        <v>44439</v>
      </c>
      <c r="F1337" s="88">
        <v>44440</v>
      </c>
      <c r="G1337" s="4">
        <v>72391336</v>
      </c>
    </row>
    <row r="1338" spans="1:7" ht="15.5" x14ac:dyDescent="0.35">
      <c r="A1338" s="85" t="s">
        <v>255</v>
      </c>
      <c r="B1338" s="86" t="s">
        <v>1251</v>
      </c>
      <c r="C1338" s="86" t="s">
        <v>1252</v>
      </c>
      <c r="D1338" s="87" t="s">
        <v>2011</v>
      </c>
      <c r="E1338" s="88">
        <v>44408</v>
      </c>
      <c r="F1338" s="88">
        <v>44409</v>
      </c>
      <c r="G1338" s="4">
        <v>369685.08</v>
      </c>
    </row>
    <row r="1339" spans="1:7" ht="15.5" x14ac:dyDescent="0.35">
      <c r="A1339" s="85" t="s">
        <v>255</v>
      </c>
      <c r="B1339" s="86" t="s">
        <v>1251</v>
      </c>
      <c r="C1339" s="86" t="s">
        <v>1252</v>
      </c>
      <c r="D1339" s="87" t="s">
        <v>2037</v>
      </c>
      <c r="E1339" s="88">
        <v>44439</v>
      </c>
      <c r="F1339" s="88">
        <v>44439</v>
      </c>
      <c r="G1339" s="4">
        <v>92653097</v>
      </c>
    </row>
    <row r="1340" spans="1:7" ht="15.5" x14ac:dyDescent="0.35">
      <c r="A1340" s="85" t="s">
        <v>255</v>
      </c>
      <c r="B1340" s="86" t="s">
        <v>1251</v>
      </c>
      <c r="C1340" s="86" t="s">
        <v>1252</v>
      </c>
      <c r="D1340" s="87" t="s">
        <v>2008</v>
      </c>
      <c r="E1340" s="88">
        <v>44439</v>
      </c>
      <c r="F1340" s="88">
        <v>44440</v>
      </c>
      <c r="G1340" s="4">
        <v>2134983</v>
      </c>
    </row>
    <row r="1341" spans="1:7" ht="15.5" x14ac:dyDescent="0.35">
      <c r="A1341" s="85" t="s">
        <v>255</v>
      </c>
      <c r="B1341" s="86" t="s">
        <v>1254</v>
      </c>
      <c r="C1341" s="86" t="s">
        <v>1255</v>
      </c>
      <c r="D1341" s="87" t="s">
        <v>2008</v>
      </c>
      <c r="E1341" s="88">
        <v>44439</v>
      </c>
      <c r="F1341" s="88">
        <v>44440</v>
      </c>
      <c r="G1341" s="4">
        <v>265620</v>
      </c>
    </row>
    <row r="1342" spans="1:7" ht="15.5" x14ac:dyDescent="0.35">
      <c r="A1342" s="85" t="s">
        <v>255</v>
      </c>
      <c r="B1342" s="86" t="s">
        <v>1257</v>
      </c>
      <c r="C1342" s="86" t="s">
        <v>1258</v>
      </c>
      <c r="D1342" s="87" t="s">
        <v>2012</v>
      </c>
      <c r="E1342" s="88">
        <v>44439</v>
      </c>
      <c r="F1342" s="88">
        <v>44440</v>
      </c>
      <c r="G1342" s="4">
        <v>285868.18</v>
      </c>
    </row>
    <row r="1343" spans="1:7" ht="15.5" x14ac:dyDescent="0.35">
      <c r="A1343" s="85" t="s">
        <v>255</v>
      </c>
      <c r="B1343" s="86" t="s">
        <v>1262</v>
      </c>
      <c r="C1343" s="86" t="s">
        <v>1263</v>
      </c>
      <c r="D1343" s="87" t="s">
        <v>2013</v>
      </c>
      <c r="E1343" s="88">
        <v>44439</v>
      </c>
      <c r="F1343" s="88">
        <v>44440</v>
      </c>
      <c r="G1343" s="4">
        <v>1536673.6</v>
      </c>
    </row>
    <row r="1344" spans="1:7" ht="15.5" x14ac:dyDescent="0.35">
      <c r="A1344" s="85" t="s">
        <v>255</v>
      </c>
      <c r="B1344" s="86" t="s">
        <v>1266</v>
      </c>
      <c r="C1344" s="86" t="s">
        <v>1267</v>
      </c>
      <c r="D1344" s="87" t="s">
        <v>2038</v>
      </c>
      <c r="E1344" s="88">
        <v>44408</v>
      </c>
      <c r="F1344" s="88">
        <v>44409</v>
      </c>
      <c r="G1344" s="4">
        <v>18049</v>
      </c>
    </row>
    <row r="1345" spans="1:7" ht="15.5" x14ac:dyDescent="0.35">
      <c r="A1345" s="85" t="s">
        <v>255</v>
      </c>
      <c r="B1345" s="86" t="s">
        <v>1266</v>
      </c>
      <c r="C1345" s="86" t="s">
        <v>1267</v>
      </c>
      <c r="D1345" s="87" t="s">
        <v>2014</v>
      </c>
      <c r="E1345" s="88">
        <v>44439</v>
      </c>
      <c r="F1345" s="88">
        <v>44440</v>
      </c>
      <c r="G1345" s="4">
        <v>834253</v>
      </c>
    </row>
    <row r="1346" spans="1:7" ht="15.5" x14ac:dyDescent="0.35">
      <c r="A1346" s="85" t="s">
        <v>255</v>
      </c>
      <c r="B1346" s="86" t="s">
        <v>182</v>
      </c>
      <c r="C1346" s="86" t="s">
        <v>183</v>
      </c>
      <c r="D1346" s="87" t="s">
        <v>2037</v>
      </c>
      <c r="E1346" s="88">
        <v>44439</v>
      </c>
      <c r="F1346" s="88">
        <v>44439</v>
      </c>
      <c r="G1346" s="4">
        <v>93061669</v>
      </c>
    </row>
    <row r="1347" spans="1:7" ht="15.5" x14ac:dyDescent="0.35">
      <c r="A1347" s="85" t="s">
        <v>255</v>
      </c>
      <c r="B1347" s="86" t="s">
        <v>112</v>
      </c>
      <c r="C1347" s="86" t="s">
        <v>113</v>
      </c>
      <c r="D1347" s="87" t="s">
        <v>2012</v>
      </c>
      <c r="E1347" s="88">
        <v>44439</v>
      </c>
      <c r="F1347" s="88">
        <v>44440</v>
      </c>
      <c r="G1347" s="4">
        <v>5273491.16</v>
      </c>
    </row>
    <row r="1348" spans="1:7" ht="15.5" x14ac:dyDescent="0.35">
      <c r="A1348" s="85" t="s">
        <v>255</v>
      </c>
      <c r="B1348" s="86" t="s">
        <v>1305</v>
      </c>
      <c r="C1348" s="86" t="s">
        <v>1306</v>
      </c>
      <c r="D1348" s="87" t="s">
        <v>2012</v>
      </c>
      <c r="E1348" s="88">
        <v>44439</v>
      </c>
      <c r="F1348" s="88">
        <v>44440</v>
      </c>
      <c r="G1348" s="4">
        <v>931428</v>
      </c>
    </row>
    <row r="1349" spans="1:7" ht="15.5" x14ac:dyDescent="0.35">
      <c r="A1349" s="85" t="s">
        <v>255</v>
      </c>
      <c r="B1349" s="86" t="s">
        <v>1320</v>
      </c>
      <c r="C1349" s="86" t="s">
        <v>1321</v>
      </c>
      <c r="D1349" s="87" t="s">
        <v>2030</v>
      </c>
      <c r="E1349" s="88">
        <v>44377</v>
      </c>
      <c r="F1349" s="88">
        <v>44378</v>
      </c>
      <c r="G1349" s="4">
        <v>34990</v>
      </c>
    </row>
    <row r="1350" spans="1:7" ht="15.5" x14ac:dyDescent="0.35">
      <c r="A1350" s="85" t="s">
        <v>255</v>
      </c>
      <c r="B1350" s="86" t="s">
        <v>1320</v>
      </c>
      <c r="C1350" s="86" t="s">
        <v>1321</v>
      </c>
      <c r="D1350" s="87" t="s">
        <v>2009</v>
      </c>
      <c r="E1350" s="88">
        <v>44408</v>
      </c>
      <c r="F1350" s="88">
        <v>44409</v>
      </c>
      <c r="G1350" s="4">
        <v>113860</v>
      </c>
    </row>
    <row r="1351" spans="1:7" ht="15.5" x14ac:dyDescent="0.35">
      <c r="A1351" s="85" t="s">
        <v>255</v>
      </c>
      <c r="B1351" s="86" t="s">
        <v>1320</v>
      </c>
      <c r="C1351" s="86" t="s">
        <v>1321</v>
      </c>
      <c r="D1351" s="87" t="s">
        <v>2010</v>
      </c>
      <c r="E1351" s="88">
        <v>44439</v>
      </c>
      <c r="F1351" s="88">
        <v>44440</v>
      </c>
      <c r="G1351" s="4">
        <v>1259042</v>
      </c>
    </row>
    <row r="1352" spans="1:7" ht="15.5" x14ac:dyDescent="0.35">
      <c r="A1352" s="85" t="s">
        <v>255</v>
      </c>
      <c r="B1352" s="86" t="s">
        <v>1351</v>
      </c>
      <c r="C1352" s="86" t="s">
        <v>1352</v>
      </c>
      <c r="D1352" s="87" t="s">
        <v>2010</v>
      </c>
      <c r="E1352" s="88">
        <v>44439</v>
      </c>
      <c r="F1352" s="88">
        <v>44440</v>
      </c>
      <c r="G1352" s="4">
        <v>460393.5</v>
      </c>
    </row>
    <row r="1353" spans="1:7" ht="15.5" x14ac:dyDescent="0.35">
      <c r="A1353" s="85" t="s">
        <v>255</v>
      </c>
      <c r="B1353" s="86" t="s">
        <v>1357</v>
      </c>
      <c r="C1353" s="86" t="s">
        <v>1358</v>
      </c>
      <c r="D1353" s="87" t="s">
        <v>2036</v>
      </c>
      <c r="E1353" s="88">
        <v>44408</v>
      </c>
      <c r="F1353" s="88">
        <v>44409</v>
      </c>
      <c r="G1353" s="4">
        <v>1209643.02</v>
      </c>
    </row>
    <row r="1354" spans="1:7" ht="15.5" x14ac:dyDescent="0.35">
      <c r="A1354" s="85" t="s">
        <v>255</v>
      </c>
      <c r="B1354" s="86" t="s">
        <v>1357</v>
      </c>
      <c r="C1354" s="86" t="s">
        <v>1358</v>
      </c>
      <c r="D1354" s="87" t="s">
        <v>2013</v>
      </c>
      <c r="E1354" s="88">
        <v>44439</v>
      </c>
      <c r="F1354" s="88">
        <v>44440</v>
      </c>
      <c r="G1354" s="4">
        <v>2019753.96</v>
      </c>
    </row>
    <row r="1355" spans="1:7" ht="15.5" x14ac:dyDescent="0.35">
      <c r="A1355" s="85" t="s">
        <v>255</v>
      </c>
      <c r="B1355" s="86" t="s">
        <v>1360</v>
      </c>
      <c r="C1355" s="86" t="s">
        <v>1361</v>
      </c>
      <c r="D1355" s="87" t="s">
        <v>2036</v>
      </c>
      <c r="E1355" s="88">
        <v>44408</v>
      </c>
      <c r="F1355" s="88">
        <v>44409</v>
      </c>
      <c r="G1355" s="4">
        <v>148412.12</v>
      </c>
    </row>
    <row r="1356" spans="1:7" ht="15.5" x14ac:dyDescent="0.35">
      <c r="A1356" s="85" t="s">
        <v>255</v>
      </c>
      <c r="B1356" s="86" t="s">
        <v>1360</v>
      </c>
      <c r="C1356" s="86" t="s">
        <v>1361</v>
      </c>
      <c r="D1356" s="87" t="s">
        <v>2013</v>
      </c>
      <c r="E1356" s="88">
        <v>44439</v>
      </c>
      <c r="F1356" s="88">
        <v>44440</v>
      </c>
      <c r="G1356" s="4">
        <v>464516.7</v>
      </c>
    </row>
    <row r="1357" spans="1:7" ht="15.5" x14ac:dyDescent="0.35">
      <c r="A1357" s="85" t="s">
        <v>255</v>
      </c>
      <c r="B1357" s="86" t="s">
        <v>1360</v>
      </c>
      <c r="C1357" s="86" t="s">
        <v>1361</v>
      </c>
      <c r="D1357" s="87" t="s">
        <v>2012</v>
      </c>
      <c r="E1357" s="88">
        <v>44439</v>
      </c>
      <c r="F1357" s="88">
        <v>44440</v>
      </c>
      <c r="G1357" s="4">
        <v>6592000</v>
      </c>
    </row>
    <row r="1358" spans="1:7" ht="15.5" x14ac:dyDescent="0.35">
      <c r="A1358" s="85" t="s">
        <v>255</v>
      </c>
      <c r="B1358" s="86" t="s">
        <v>1375</v>
      </c>
      <c r="C1358" s="86" t="s">
        <v>1376</v>
      </c>
      <c r="D1358" s="87" t="s">
        <v>2039</v>
      </c>
      <c r="E1358" s="88">
        <v>44377</v>
      </c>
      <c r="F1358" s="88">
        <v>44378</v>
      </c>
      <c r="G1358" s="4">
        <v>8890</v>
      </c>
    </row>
    <row r="1359" spans="1:7" ht="15.5" x14ac:dyDescent="0.35">
      <c r="A1359" s="85" t="s">
        <v>255</v>
      </c>
      <c r="B1359" s="86" t="s">
        <v>1375</v>
      </c>
      <c r="C1359" s="86" t="s">
        <v>1376</v>
      </c>
      <c r="D1359" s="87" t="s">
        <v>2012</v>
      </c>
      <c r="E1359" s="88">
        <v>44439</v>
      </c>
      <c r="F1359" s="88">
        <v>44440</v>
      </c>
      <c r="G1359" s="4">
        <v>8890</v>
      </c>
    </row>
    <row r="1360" spans="1:7" ht="15.5" x14ac:dyDescent="0.35">
      <c r="A1360" s="85" t="s">
        <v>255</v>
      </c>
      <c r="B1360" s="86" t="s">
        <v>128</v>
      </c>
      <c r="C1360" s="86" t="s">
        <v>129</v>
      </c>
      <c r="D1360" s="87" t="s">
        <v>2008</v>
      </c>
      <c r="E1360" s="88">
        <v>44439</v>
      </c>
      <c r="F1360" s="88">
        <v>44440</v>
      </c>
      <c r="G1360" s="4">
        <v>15680</v>
      </c>
    </row>
    <row r="1361" spans="1:7" ht="15.5" x14ac:dyDescent="0.35">
      <c r="A1361" s="85" t="s">
        <v>255</v>
      </c>
      <c r="B1361" s="86" t="s">
        <v>1387</v>
      </c>
      <c r="C1361" s="86" t="s">
        <v>1388</v>
      </c>
      <c r="D1361" s="87" t="s">
        <v>2008</v>
      </c>
      <c r="E1361" s="88">
        <v>44439</v>
      </c>
      <c r="F1361" s="88">
        <v>44440</v>
      </c>
      <c r="G1361" s="4">
        <v>3036107.47</v>
      </c>
    </row>
    <row r="1362" spans="1:7" ht="15.5" x14ac:dyDescent="0.35">
      <c r="A1362" s="85" t="s">
        <v>255</v>
      </c>
      <c r="B1362" s="86" t="s">
        <v>2040</v>
      </c>
      <c r="C1362" s="86" t="s">
        <v>2041</v>
      </c>
      <c r="D1362" s="87" t="s">
        <v>2035</v>
      </c>
      <c r="E1362" s="88">
        <v>44013</v>
      </c>
      <c r="F1362" s="88">
        <v>44013</v>
      </c>
      <c r="G1362" s="4">
        <v>55096</v>
      </c>
    </row>
    <row r="1363" spans="1:7" ht="15.5" x14ac:dyDescent="0.35">
      <c r="A1363" s="85" t="s">
        <v>255</v>
      </c>
      <c r="B1363" s="86" t="s">
        <v>184</v>
      </c>
      <c r="C1363" s="86" t="s">
        <v>185</v>
      </c>
      <c r="D1363" s="87" t="s">
        <v>2012</v>
      </c>
      <c r="E1363" s="88">
        <v>44439</v>
      </c>
      <c r="F1363" s="88">
        <v>44440</v>
      </c>
      <c r="G1363" s="4">
        <v>889920</v>
      </c>
    </row>
    <row r="1364" spans="1:7" ht="15.5" x14ac:dyDescent="0.35">
      <c r="A1364" s="85" t="s">
        <v>255</v>
      </c>
      <c r="B1364" s="86" t="s">
        <v>1410</v>
      </c>
      <c r="C1364" s="86" t="s">
        <v>1411</v>
      </c>
      <c r="D1364" s="87" t="s">
        <v>2042</v>
      </c>
      <c r="E1364" s="88">
        <v>44439</v>
      </c>
      <c r="F1364" s="88">
        <v>44440</v>
      </c>
      <c r="G1364" s="4">
        <v>237768</v>
      </c>
    </row>
    <row r="1365" spans="1:7" ht="15.5" x14ac:dyDescent="0.35">
      <c r="A1365" s="85" t="s">
        <v>255</v>
      </c>
      <c r="B1365" s="86" t="s">
        <v>1420</v>
      </c>
      <c r="C1365" s="86" t="s">
        <v>1421</v>
      </c>
      <c r="D1365" s="87" t="s">
        <v>2012</v>
      </c>
      <c r="E1365" s="88">
        <v>44439</v>
      </c>
      <c r="F1365" s="88">
        <v>44440</v>
      </c>
      <c r="G1365" s="4">
        <v>120959</v>
      </c>
    </row>
    <row r="1366" spans="1:7" ht="15.5" x14ac:dyDescent="0.35">
      <c r="A1366" s="85" t="s">
        <v>255</v>
      </c>
      <c r="B1366" s="86" t="s">
        <v>1448</v>
      </c>
      <c r="C1366" s="86" t="s">
        <v>1449</v>
      </c>
      <c r="D1366" s="87" t="s">
        <v>2008</v>
      </c>
      <c r="E1366" s="88">
        <v>44439</v>
      </c>
      <c r="F1366" s="88">
        <v>44440</v>
      </c>
      <c r="G1366" s="4">
        <v>497101</v>
      </c>
    </row>
    <row r="1367" spans="1:7" ht="15.5" x14ac:dyDescent="0.35">
      <c r="A1367" s="85" t="s">
        <v>255</v>
      </c>
      <c r="B1367" s="86" t="s">
        <v>1461</v>
      </c>
      <c r="C1367" s="86" t="s">
        <v>1462</v>
      </c>
      <c r="D1367" s="87" t="s">
        <v>2012</v>
      </c>
      <c r="E1367" s="88">
        <v>44439</v>
      </c>
      <c r="F1367" s="88">
        <v>44440</v>
      </c>
      <c r="G1367" s="4">
        <v>17376</v>
      </c>
    </row>
    <row r="1368" spans="1:7" ht="15.5" x14ac:dyDescent="0.35">
      <c r="A1368" s="85" t="s">
        <v>255</v>
      </c>
      <c r="B1368" s="86" t="s">
        <v>186</v>
      </c>
      <c r="C1368" s="86" t="s">
        <v>187</v>
      </c>
      <c r="D1368" s="87" t="s">
        <v>2027</v>
      </c>
      <c r="E1368" s="88">
        <v>44377</v>
      </c>
      <c r="F1368" s="88">
        <v>44378</v>
      </c>
      <c r="G1368" s="4">
        <v>10807.2</v>
      </c>
    </row>
    <row r="1369" spans="1:7" ht="15.5" x14ac:dyDescent="0.35">
      <c r="A1369" s="85" t="s">
        <v>255</v>
      </c>
      <c r="B1369" s="86" t="s">
        <v>186</v>
      </c>
      <c r="C1369" s="86" t="s">
        <v>187</v>
      </c>
      <c r="D1369" s="87" t="s">
        <v>2011</v>
      </c>
      <c r="E1369" s="88">
        <v>44408</v>
      </c>
      <c r="F1369" s="88">
        <v>44409</v>
      </c>
      <c r="G1369" s="4">
        <v>757221.76</v>
      </c>
    </row>
    <row r="1370" spans="1:7" ht="15.5" x14ac:dyDescent="0.35">
      <c r="A1370" s="85" t="s">
        <v>255</v>
      </c>
      <c r="B1370" s="86" t="s">
        <v>186</v>
      </c>
      <c r="C1370" s="86" t="s">
        <v>187</v>
      </c>
      <c r="D1370" s="87" t="s">
        <v>2008</v>
      </c>
      <c r="E1370" s="88">
        <v>44439</v>
      </c>
      <c r="F1370" s="88">
        <v>44440</v>
      </c>
      <c r="G1370" s="4">
        <v>20636574.719999999</v>
      </c>
    </row>
    <row r="1371" spans="1:7" ht="15.5" x14ac:dyDescent="0.35">
      <c r="A1371" s="85" t="s">
        <v>255</v>
      </c>
      <c r="B1371" s="86" t="s">
        <v>188</v>
      </c>
      <c r="C1371" s="86" t="s">
        <v>189</v>
      </c>
      <c r="D1371" s="87" t="s">
        <v>2008</v>
      </c>
      <c r="E1371" s="88">
        <v>44439</v>
      </c>
      <c r="F1371" s="88">
        <v>44440</v>
      </c>
      <c r="G1371" s="4">
        <v>7122814.6699999999</v>
      </c>
    </row>
    <row r="1372" spans="1:7" ht="15.5" x14ac:dyDescent="0.35">
      <c r="A1372" s="85" t="s">
        <v>255</v>
      </c>
      <c r="B1372" s="86" t="s">
        <v>1468</v>
      </c>
      <c r="C1372" s="86" t="s">
        <v>1469</v>
      </c>
      <c r="D1372" s="87" t="s">
        <v>2008</v>
      </c>
      <c r="E1372" s="88">
        <v>44439</v>
      </c>
      <c r="F1372" s="88">
        <v>44440</v>
      </c>
      <c r="G1372" s="4">
        <v>341060</v>
      </c>
    </row>
    <row r="1373" spans="1:7" ht="15.5" x14ac:dyDescent="0.35">
      <c r="A1373" s="85" t="s">
        <v>255</v>
      </c>
      <c r="B1373" s="86" t="s">
        <v>1475</v>
      </c>
      <c r="C1373" s="86" t="s">
        <v>1476</v>
      </c>
      <c r="D1373" s="87" t="s">
        <v>2043</v>
      </c>
      <c r="E1373" s="88">
        <v>44377</v>
      </c>
      <c r="F1373" s="88">
        <v>44378</v>
      </c>
      <c r="G1373" s="4">
        <v>169329</v>
      </c>
    </row>
    <row r="1374" spans="1:7" ht="15.5" x14ac:dyDescent="0.35">
      <c r="A1374" s="85" t="s">
        <v>255</v>
      </c>
      <c r="B1374" s="86" t="s">
        <v>1475</v>
      </c>
      <c r="C1374" s="86" t="s">
        <v>1476</v>
      </c>
      <c r="D1374" s="87" t="s">
        <v>2044</v>
      </c>
      <c r="E1374" s="88">
        <v>44408</v>
      </c>
      <c r="F1374" s="88">
        <v>44409</v>
      </c>
      <c r="G1374" s="4">
        <v>66000</v>
      </c>
    </row>
    <row r="1375" spans="1:7" ht="15.5" x14ac:dyDescent="0.35">
      <c r="A1375" s="85" t="s">
        <v>255</v>
      </c>
      <c r="B1375" s="86" t="s">
        <v>1475</v>
      </c>
      <c r="C1375" s="86" t="s">
        <v>1476</v>
      </c>
      <c r="D1375" s="87" t="s">
        <v>2042</v>
      </c>
      <c r="E1375" s="88">
        <v>44439</v>
      </c>
      <c r="F1375" s="88">
        <v>44440</v>
      </c>
      <c r="G1375" s="4">
        <v>1693699</v>
      </c>
    </row>
    <row r="1376" spans="1:7" ht="15.5" x14ac:dyDescent="0.35">
      <c r="A1376" s="85" t="s">
        <v>255</v>
      </c>
      <c r="B1376" s="86" t="s">
        <v>1486</v>
      </c>
      <c r="C1376" s="86" t="s">
        <v>1487</v>
      </c>
      <c r="D1376" s="87" t="s">
        <v>2011</v>
      </c>
      <c r="E1376" s="88">
        <v>44408</v>
      </c>
      <c r="F1376" s="88">
        <v>44409</v>
      </c>
      <c r="G1376" s="4">
        <v>98418</v>
      </c>
    </row>
    <row r="1377" spans="1:7" ht="15.5" x14ac:dyDescent="0.35">
      <c r="A1377" s="85" t="s">
        <v>255</v>
      </c>
      <c r="B1377" s="86" t="s">
        <v>1486</v>
      </c>
      <c r="C1377" s="86" t="s">
        <v>1487</v>
      </c>
      <c r="D1377" s="87" t="s">
        <v>2008</v>
      </c>
      <c r="E1377" s="88">
        <v>44439</v>
      </c>
      <c r="F1377" s="88">
        <v>44440</v>
      </c>
      <c r="G1377" s="4">
        <v>393590</v>
      </c>
    </row>
    <row r="1378" spans="1:7" ht="15.5" x14ac:dyDescent="0.35">
      <c r="A1378" s="85" t="s">
        <v>255</v>
      </c>
      <c r="B1378" s="86" t="s">
        <v>1577</v>
      </c>
      <c r="C1378" s="86" t="s">
        <v>1578</v>
      </c>
      <c r="D1378" s="87" t="s">
        <v>2010</v>
      </c>
      <c r="E1378" s="88">
        <v>44439</v>
      </c>
      <c r="F1378" s="88">
        <v>44440</v>
      </c>
      <c r="G1378" s="4">
        <v>3014820</v>
      </c>
    </row>
    <row r="1379" spans="1:7" ht="15.5" x14ac:dyDescent="0.35">
      <c r="A1379" s="85" t="s">
        <v>255</v>
      </c>
      <c r="B1379" s="86" t="s">
        <v>1588</v>
      </c>
      <c r="C1379" s="86" t="s">
        <v>1589</v>
      </c>
      <c r="D1379" s="87" t="s">
        <v>2045</v>
      </c>
      <c r="E1379" s="88">
        <v>44377</v>
      </c>
      <c r="F1379" s="88">
        <v>44378</v>
      </c>
      <c r="G1379" s="4">
        <v>122832</v>
      </c>
    </row>
    <row r="1380" spans="1:7" ht="15.5" x14ac:dyDescent="0.35">
      <c r="A1380" s="85" t="s">
        <v>255</v>
      </c>
      <c r="B1380" s="86" t="s">
        <v>1588</v>
      </c>
      <c r="C1380" s="86" t="s">
        <v>1589</v>
      </c>
      <c r="D1380" s="87" t="s">
        <v>2014</v>
      </c>
      <c r="E1380" s="88">
        <v>44439</v>
      </c>
      <c r="F1380" s="88">
        <v>44440</v>
      </c>
      <c r="G1380" s="4">
        <v>612849.4</v>
      </c>
    </row>
    <row r="1381" spans="1:7" ht="15.5" x14ac:dyDescent="0.35">
      <c r="A1381" s="85" t="s">
        <v>255</v>
      </c>
      <c r="B1381" s="86" t="s">
        <v>1594</v>
      </c>
      <c r="C1381" s="86" t="s">
        <v>1595</v>
      </c>
      <c r="D1381" s="87" t="s">
        <v>2011</v>
      </c>
      <c r="E1381" s="88">
        <v>44408</v>
      </c>
      <c r="F1381" s="88">
        <v>44409</v>
      </c>
      <c r="G1381" s="4">
        <v>352440</v>
      </c>
    </row>
    <row r="1382" spans="1:7" ht="15.5" x14ac:dyDescent="0.35">
      <c r="A1382" s="85" t="s">
        <v>255</v>
      </c>
      <c r="B1382" s="86" t="s">
        <v>1594</v>
      </c>
      <c r="C1382" s="86" t="s">
        <v>1595</v>
      </c>
      <c r="D1382" s="87" t="s">
        <v>2008</v>
      </c>
      <c r="E1382" s="88">
        <v>44439</v>
      </c>
      <c r="F1382" s="88">
        <v>44440</v>
      </c>
      <c r="G1382" s="4">
        <v>2621775</v>
      </c>
    </row>
    <row r="1383" spans="1:7" ht="15.5" x14ac:dyDescent="0.35">
      <c r="A1383" s="85" t="s">
        <v>255</v>
      </c>
      <c r="B1383" s="86" t="s">
        <v>114</v>
      </c>
      <c r="C1383" s="86" t="s">
        <v>115</v>
      </c>
      <c r="D1383" s="87" t="s">
        <v>2008</v>
      </c>
      <c r="E1383" s="88">
        <v>44439</v>
      </c>
      <c r="F1383" s="88">
        <v>44440</v>
      </c>
      <c r="G1383" s="4">
        <v>28311863.640000001</v>
      </c>
    </row>
    <row r="1384" spans="1:7" ht="15.5" x14ac:dyDescent="0.35">
      <c r="A1384" s="85" t="s">
        <v>255</v>
      </c>
      <c r="B1384" s="86" t="s">
        <v>104</v>
      </c>
      <c r="C1384" s="86" t="s">
        <v>105</v>
      </c>
      <c r="D1384" s="87" t="s">
        <v>2046</v>
      </c>
      <c r="E1384" s="88">
        <v>44255</v>
      </c>
      <c r="F1384" s="88">
        <v>44255</v>
      </c>
      <c r="G1384" s="4">
        <v>200000000</v>
      </c>
    </row>
    <row r="1385" spans="1:7" ht="15.5" x14ac:dyDescent="0.35">
      <c r="A1385" s="85" t="s">
        <v>255</v>
      </c>
      <c r="B1385" s="86" t="s">
        <v>104</v>
      </c>
      <c r="C1385" s="86" t="s">
        <v>105</v>
      </c>
      <c r="D1385" s="87" t="s">
        <v>2047</v>
      </c>
      <c r="E1385" s="88">
        <v>44255</v>
      </c>
      <c r="F1385" s="88">
        <v>44255</v>
      </c>
      <c r="G1385" s="4">
        <v>125000000</v>
      </c>
    </row>
    <row r="1386" spans="1:7" ht="15.5" x14ac:dyDescent="0.35">
      <c r="A1386" s="85" t="s">
        <v>255</v>
      </c>
      <c r="B1386" s="86" t="s">
        <v>104</v>
      </c>
      <c r="C1386" s="86" t="s">
        <v>105</v>
      </c>
      <c r="D1386" s="87" t="s">
        <v>2048</v>
      </c>
      <c r="E1386" s="88">
        <v>44255</v>
      </c>
      <c r="F1386" s="88">
        <v>44255</v>
      </c>
      <c r="G1386" s="4">
        <v>65000000</v>
      </c>
    </row>
    <row r="1387" spans="1:7" ht="15.5" x14ac:dyDescent="0.35">
      <c r="A1387" s="85" t="s">
        <v>255</v>
      </c>
      <c r="B1387" s="86" t="s">
        <v>104</v>
      </c>
      <c r="C1387" s="86" t="s">
        <v>105</v>
      </c>
      <c r="D1387" s="87" t="s">
        <v>2049</v>
      </c>
      <c r="E1387" s="88">
        <v>44255</v>
      </c>
      <c r="F1387" s="88">
        <v>44255</v>
      </c>
      <c r="G1387" s="4">
        <v>50000000</v>
      </c>
    </row>
    <row r="1388" spans="1:7" ht="15.5" x14ac:dyDescent="0.35">
      <c r="A1388" s="85" t="s">
        <v>255</v>
      </c>
      <c r="B1388" s="86" t="s">
        <v>104</v>
      </c>
      <c r="C1388" s="86" t="s">
        <v>105</v>
      </c>
      <c r="D1388" s="87" t="s">
        <v>2050</v>
      </c>
      <c r="E1388" s="88">
        <v>44255</v>
      </c>
      <c r="F1388" s="88">
        <v>44255</v>
      </c>
      <c r="G1388" s="4">
        <v>43500000</v>
      </c>
    </row>
    <row r="1389" spans="1:7" ht="15.5" x14ac:dyDescent="0.35">
      <c r="A1389" s="85" t="s">
        <v>255</v>
      </c>
      <c r="B1389" s="86" t="s">
        <v>104</v>
      </c>
      <c r="C1389" s="86" t="s">
        <v>105</v>
      </c>
      <c r="D1389" s="87" t="s">
        <v>2051</v>
      </c>
      <c r="E1389" s="88">
        <v>44377</v>
      </c>
      <c r="F1389" s="88">
        <v>44377</v>
      </c>
      <c r="G1389" s="4">
        <v>20000000</v>
      </c>
    </row>
    <row r="1390" spans="1:7" ht="15.5" x14ac:dyDescent="0.35">
      <c r="A1390" s="85" t="s">
        <v>255</v>
      </c>
      <c r="B1390" s="86" t="s">
        <v>1630</v>
      </c>
      <c r="C1390" s="86" t="s">
        <v>1631</v>
      </c>
      <c r="D1390" s="87" t="s">
        <v>2013</v>
      </c>
      <c r="E1390" s="88">
        <v>44439</v>
      </c>
      <c r="F1390" s="88">
        <v>44440</v>
      </c>
      <c r="G1390" s="4">
        <v>518739.24</v>
      </c>
    </row>
    <row r="1391" spans="1:7" ht="15.5" x14ac:dyDescent="0.35">
      <c r="A1391" s="85" t="s">
        <v>255</v>
      </c>
      <c r="B1391" s="86" t="s">
        <v>1662</v>
      </c>
      <c r="C1391" s="86" t="s">
        <v>1663</v>
      </c>
      <c r="D1391" s="87" t="s">
        <v>2010</v>
      </c>
      <c r="E1391" s="88">
        <v>44439</v>
      </c>
      <c r="F1391" s="88">
        <v>44440</v>
      </c>
      <c r="G1391" s="4">
        <v>405029.4</v>
      </c>
    </row>
    <row r="1392" spans="1:7" ht="15.5" x14ac:dyDescent="0.35">
      <c r="A1392" s="85" t="s">
        <v>255</v>
      </c>
      <c r="B1392" s="86" t="s">
        <v>1668</v>
      </c>
      <c r="C1392" s="86" t="s">
        <v>1669</v>
      </c>
      <c r="D1392" s="87" t="s">
        <v>2008</v>
      </c>
      <c r="E1392" s="88">
        <v>44439</v>
      </c>
      <c r="F1392" s="88">
        <v>44440</v>
      </c>
      <c r="G1392" s="4">
        <v>18618.599999999999</v>
      </c>
    </row>
    <row r="1393" spans="1:7" ht="15.5" x14ac:dyDescent="0.35">
      <c r="A1393" s="85" t="s">
        <v>255</v>
      </c>
      <c r="B1393" s="86" t="s">
        <v>1679</v>
      </c>
      <c r="C1393" s="86" t="s">
        <v>1680</v>
      </c>
      <c r="D1393" s="87" t="s">
        <v>2021</v>
      </c>
      <c r="E1393" s="88">
        <v>44408</v>
      </c>
      <c r="F1393" s="88">
        <v>44409</v>
      </c>
      <c r="G1393" s="4">
        <v>19900</v>
      </c>
    </row>
    <row r="1394" spans="1:7" ht="15.5" x14ac:dyDescent="0.35">
      <c r="A1394" s="85" t="s">
        <v>255</v>
      </c>
      <c r="B1394" s="86" t="s">
        <v>1679</v>
      </c>
      <c r="C1394" s="86" t="s">
        <v>1680</v>
      </c>
      <c r="D1394" s="87" t="s">
        <v>2012</v>
      </c>
      <c r="E1394" s="88">
        <v>44439</v>
      </c>
      <c r="F1394" s="88">
        <v>44440</v>
      </c>
      <c r="G1394" s="4">
        <v>503405.84</v>
      </c>
    </row>
    <row r="1395" spans="1:7" ht="15.5" x14ac:dyDescent="0.35">
      <c r="A1395" s="85" t="s">
        <v>255</v>
      </c>
      <c r="B1395" s="86" t="s">
        <v>1688</v>
      </c>
      <c r="C1395" s="86" t="s">
        <v>1689</v>
      </c>
      <c r="D1395" s="87" t="s">
        <v>2008</v>
      </c>
      <c r="E1395" s="88">
        <v>44439</v>
      </c>
      <c r="F1395" s="88">
        <v>44440</v>
      </c>
      <c r="G1395" s="4">
        <v>280302</v>
      </c>
    </row>
    <row r="1396" spans="1:7" ht="15.5" x14ac:dyDescent="0.35">
      <c r="A1396" s="85" t="s">
        <v>255</v>
      </c>
      <c r="B1396" s="86" t="s">
        <v>192</v>
      </c>
      <c r="C1396" s="86" t="s">
        <v>193</v>
      </c>
      <c r="D1396" s="87" t="s">
        <v>2027</v>
      </c>
      <c r="E1396" s="88">
        <v>44377</v>
      </c>
      <c r="F1396" s="88">
        <v>44378</v>
      </c>
      <c r="G1396" s="4">
        <v>4818</v>
      </c>
    </row>
    <row r="1397" spans="1:7" ht="15.5" x14ac:dyDescent="0.35">
      <c r="A1397" s="85" t="s">
        <v>255</v>
      </c>
      <c r="B1397" s="86" t="s">
        <v>192</v>
      </c>
      <c r="C1397" s="86" t="s">
        <v>193</v>
      </c>
      <c r="D1397" s="87" t="s">
        <v>2008</v>
      </c>
      <c r="E1397" s="88">
        <v>44439</v>
      </c>
      <c r="F1397" s="88">
        <v>44440</v>
      </c>
      <c r="G1397" s="4">
        <v>80040</v>
      </c>
    </row>
    <row r="1398" spans="1:7" ht="15.5" x14ac:dyDescent="0.35">
      <c r="A1398" s="85" t="s">
        <v>255</v>
      </c>
      <c r="B1398" s="86" t="s">
        <v>2052</v>
      </c>
      <c r="C1398" s="86" t="s">
        <v>2053</v>
      </c>
      <c r="D1398" s="87" t="s">
        <v>2008</v>
      </c>
      <c r="E1398" s="88">
        <v>44439</v>
      </c>
      <c r="F1398" s="88">
        <v>44440</v>
      </c>
      <c r="G1398" s="4">
        <v>1514416.4</v>
      </c>
    </row>
    <row r="1399" spans="1:7" ht="15.5" x14ac:dyDescent="0.35">
      <c r="A1399" s="85" t="s">
        <v>255</v>
      </c>
      <c r="B1399" s="86" t="s">
        <v>1702</v>
      </c>
      <c r="C1399" s="86" t="s">
        <v>1703</v>
      </c>
      <c r="D1399" s="87" t="s">
        <v>2010</v>
      </c>
      <c r="E1399" s="88">
        <v>44439</v>
      </c>
      <c r="F1399" s="88">
        <v>44440</v>
      </c>
      <c r="G1399" s="4">
        <v>57934</v>
      </c>
    </row>
    <row r="1400" spans="1:7" ht="15.5" x14ac:dyDescent="0.35">
      <c r="A1400" s="85" t="s">
        <v>255</v>
      </c>
      <c r="B1400" s="86" t="s">
        <v>1707</v>
      </c>
      <c r="C1400" s="86" t="s">
        <v>1708</v>
      </c>
      <c r="D1400" s="87" t="s">
        <v>2008</v>
      </c>
      <c r="E1400" s="88">
        <v>44439</v>
      </c>
      <c r="F1400" s="88">
        <v>44440</v>
      </c>
      <c r="G1400" s="4">
        <v>6320068.0899999999</v>
      </c>
    </row>
    <row r="1401" spans="1:7" ht="15.5" x14ac:dyDescent="0.35">
      <c r="A1401" s="85" t="s">
        <v>255</v>
      </c>
      <c r="B1401" s="86" t="s">
        <v>194</v>
      </c>
      <c r="C1401" s="86" t="s">
        <v>195</v>
      </c>
      <c r="D1401" s="87" t="s">
        <v>2011</v>
      </c>
      <c r="E1401" s="88">
        <v>44408</v>
      </c>
      <c r="F1401" s="88">
        <v>44409</v>
      </c>
      <c r="G1401" s="4">
        <v>84329.16</v>
      </c>
    </row>
    <row r="1402" spans="1:7" ht="15.5" x14ac:dyDescent="0.35">
      <c r="A1402" s="85" t="s">
        <v>255</v>
      </c>
      <c r="B1402" s="86" t="s">
        <v>194</v>
      </c>
      <c r="C1402" s="86" t="s">
        <v>195</v>
      </c>
      <c r="D1402" s="87" t="s">
        <v>2008</v>
      </c>
      <c r="E1402" s="88">
        <v>44439</v>
      </c>
      <c r="F1402" s="88">
        <v>44440</v>
      </c>
      <c r="G1402" s="4">
        <v>9715328.5899999999</v>
      </c>
    </row>
    <row r="1403" spans="1:7" ht="15.5" x14ac:dyDescent="0.35">
      <c r="A1403" s="85" t="s">
        <v>255</v>
      </c>
      <c r="B1403" s="86" t="s">
        <v>697</v>
      </c>
      <c r="C1403" s="86" t="s">
        <v>698</v>
      </c>
      <c r="D1403" s="87" t="s">
        <v>2054</v>
      </c>
      <c r="E1403" s="88">
        <v>44013</v>
      </c>
      <c r="F1403" s="88">
        <v>44013</v>
      </c>
      <c r="G1403" s="4">
        <v>128437028.19</v>
      </c>
    </row>
    <row r="1404" spans="1:7" ht="15.5" x14ac:dyDescent="0.35">
      <c r="A1404" s="85" t="s">
        <v>255</v>
      </c>
      <c r="B1404" s="86" t="s">
        <v>1742</v>
      </c>
      <c r="C1404" s="86" t="s">
        <v>1743</v>
      </c>
      <c r="D1404" s="87" t="s">
        <v>2027</v>
      </c>
      <c r="E1404" s="88">
        <v>44377</v>
      </c>
      <c r="F1404" s="88">
        <v>44378</v>
      </c>
      <c r="G1404" s="4">
        <v>4456.25</v>
      </c>
    </row>
    <row r="1405" spans="1:7" ht="15.5" x14ac:dyDescent="0.35">
      <c r="A1405" s="85" t="s">
        <v>255</v>
      </c>
      <c r="B1405" s="86" t="s">
        <v>1742</v>
      </c>
      <c r="C1405" s="86" t="s">
        <v>1743</v>
      </c>
      <c r="D1405" s="87" t="s">
        <v>2011</v>
      </c>
      <c r="E1405" s="88">
        <v>44408</v>
      </c>
      <c r="F1405" s="88">
        <v>44409</v>
      </c>
      <c r="G1405" s="4">
        <v>19747.5</v>
      </c>
    </row>
    <row r="1406" spans="1:7" ht="15.5" x14ac:dyDescent="0.35">
      <c r="A1406" s="85" t="s">
        <v>255</v>
      </c>
      <c r="B1406" s="86" t="s">
        <v>1742</v>
      </c>
      <c r="C1406" s="86" t="s">
        <v>1743</v>
      </c>
      <c r="D1406" s="87" t="s">
        <v>2008</v>
      </c>
      <c r="E1406" s="88">
        <v>44439</v>
      </c>
      <c r="F1406" s="88">
        <v>44440</v>
      </c>
      <c r="G1406" s="4">
        <v>632710.19999999995</v>
      </c>
    </row>
    <row r="1407" spans="1:7" ht="15.5" x14ac:dyDescent="0.35">
      <c r="A1407" s="85" t="s">
        <v>255</v>
      </c>
      <c r="B1407" s="86" t="s">
        <v>1777</v>
      </c>
      <c r="C1407" s="86" t="s">
        <v>1778</v>
      </c>
      <c r="D1407" s="87" t="s">
        <v>2044</v>
      </c>
      <c r="E1407" s="88">
        <v>44408</v>
      </c>
      <c r="F1407" s="88">
        <v>44409</v>
      </c>
      <c r="G1407" s="4">
        <v>9682</v>
      </c>
    </row>
    <row r="1408" spans="1:7" ht="15.5" x14ac:dyDescent="0.35">
      <c r="A1408" s="85" t="s">
        <v>255</v>
      </c>
      <c r="B1408" s="86" t="s">
        <v>1777</v>
      </c>
      <c r="C1408" s="86" t="s">
        <v>1778</v>
      </c>
      <c r="D1408" s="87" t="s">
        <v>2042</v>
      </c>
      <c r="E1408" s="88">
        <v>44439</v>
      </c>
      <c r="F1408" s="88">
        <v>44440</v>
      </c>
      <c r="G1408" s="4">
        <v>111663.5</v>
      </c>
    </row>
    <row r="1409" spans="1:7" ht="15.5" x14ac:dyDescent="0.35">
      <c r="A1409" s="85" t="s">
        <v>255</v>
      </c>
      <c r="B1409" s="86" t="s">
        <v>1782</v>
      </c>
      <c r="C1409" s="86" t="s">
        <v>1783</v>
      </c>
      <c r="D1409" s="87" t="s">
        <v>2008</v>
      </c>
      <c r="E1409" s="88">
        <v>44439</v>
      </c>
      <c r="F1409" s="88">
        <v>44440</v>
      </c>
      <c r="G1409" s="4">
        <v>18036</v>
      </c>
    </row>
    <row r="1410" spans="1:7" ht="15.5" x14ac:dyDescent="0.35">
      <c r="A1410" s="85" t="s">
        <v>255</v>
      </c>
      <c r="B1410" s="86" t="s">
        <v>1786</v>
      </c>
      <c r="C1410" s="86" t="s">
        <v>1787</v>
      </c>
      <c r="D1410" s="87" t="s">
        <v>2042</v>
      </c>
      <c r="E1410" s="88">
        <v>44439</v>
      </c>
      <c r="F1410" s="88">
        <v>44440</v>
      </c>
      <c r="G1410" s="4">
        <v>720163</v>
      </c>
    </row>
    <row r="1411" spans="1:7" ht="15.5" x14ac:dyDescent="0.35">
      <c r="A1411" s="85" t="s">
        <v>255</v>
      </c>
      <c r="B1411" s="86" t="s">
        <v>148</v>
      </c>
      <c r="C1411" s="86" t="s">
        <v>149</v>
      </c>
      <c r="D1411" s="87" t="s">
        <v>2027</v>
      </c>
      <c r="E1411" s="88">
        <v>44377</v>
      </c>
      <c r="F1411" s="88">
        <v>44378</v>
      </c>
      <c r="G1411" s="4">
        <v>204000</v>
      </c>
    </row>
    <row r="1412" spans="1:7" ht="15.5" x14ac:dyDescent="0.35">
      <c r="A1412" s="85" t="s">
        <v>255</v>
      </c>
      <c r="B1412" s="86" t="s">
        <v>148</v>
      </c>
      <c r="C1412" s="86" t="s">
        <v>149</v>
      </c>
      <c r="D1412" s="87" t="s">
        <v>2008</v>
      </c>
      <c r="E1412" s="88">
        <v>44439</v>
      </c>
      <c r="F1412" s="88">
        <v>44440</v>
      </c>
      <c r="G1412" s="4">
        <v>213836</v>
      </c>
    </row>
    <row r="1413" spans="1:7" ht="15.5" x14ac:dyDescent="0.35">
      <c r="A1413" s="85" t="s">
        <v>255</v>
      </c>
      <c r="B1413" s="86" t="s">
        <v>1812</v>
      </c>
      <c r="C1413" s="86" t="s">
        <v>1813</v>
      </c>
      <c r="D1413" s="87" t="s">
        <v>2030</v>
      </c>
      <c r="E1413" s="88">
        <v>44377</v>
      </c>
      <c r="F1413" s="88">
        <v>44378</v>
      </c>
      <c r="G1413" s="4">
        <v>20610</v>
      </c>
    </row>
    <row r="1414" spans="1:7" ht="15.5" x14ac:dyDescent="0.35">
      <c r="A1414" s="85" t="s">
        <v>255</v>
      </c>
      <c r="B1414" s="86" t="s">
        <v>1812</v>
      </c>
      <c r="C1414" s="86" t="s">
        <v>1813</v>
      </c>
      <c r="D1414" s="87" t="s">
        <v>2010</v>
      </c>
      <c r="E1414" s="88">
        <v>44439</v>
      </c>
      <c r="F1414" s="88">
        <v>44440</v>
      </c>
      <c r="G1414" s="4">
        <v>105305</v>
      </c>
    </row>
    <row r="1415" spans="1:7" ht="15.5" x14ac:dyDescent="0.35">
      <c r="A1415" s="85" t="s">
        <v>255</v>
      </c>
      <c r="B1415" s="86" t="s">
        <v>196</v>
      </c>
      <c r="C1415" s="86" t="s">
        <v>197</v>
      </c>
      <c r="D1415" s="87" t="s">
        <v>2027</v>
      </c>
      <c r="E1415" s="88">
        <v>44377</v>
      </c>
      <c r="F1415" s="88">
        <v>44378</v>
      </c>
      <c r="G1415" s="4">
        <v>7040.2</v>
      </c>
    </row>
    <row r="1416" spans="1:7" ht="15.5" x14ac:dyDescent="0.35">
      <c r="A1416" s="85" t="s">
        <v>255</v>
      </c>
      <c r="B1416" s="86" t="s">
        <v>196</v>
      </c>
      <c r="C1416" s="86" t="s">
        <v>197</v>
      </c>
      <c r="D1416" s="87" t="s">
        <v>2011</v>
      </c>
      <c r="E1416" s="88">
        <v>44408</v>
      </c>
      <c r="F1416" s="88">
        <v>44409</v>
      </c>
      <c r="G1416" s="4">
        <v>37302</v>
      </c>
    </row>
    <row r="1417" spans="1:7" ht="15.5" x14ac:dyDescent="0.35">
      <c r="A1417" s="85" t="s">
        <v>255</v>
      </c>
      <c r="B1417" s="86" t="s">
        <v>196</v>
      </c>
      <c r="C1417" s="86" t="s">
        <v>197</v>
      </c>
      <c r="D1417" s="87" t="s">
        <v>2008</v>
      </c>
      <c r="E1417" s="88">
        <v>44439</v>
      </c>
      <c r="F1417" s="88">
        <v>44440</v>
      </c>
      <c r="G1417" s="4">
        <v>2455091.54</v>
      </c>
    </row>
    <row r="1418" spans="1:7" ht="15.5" x14ac:dyDescent="0.35">
      <c r="A1418" s="85" t="s">
        <v>255</v>
      </c>
      <c r="B1418" s="86" t="s">
        <v>196</v>
      </c>
      <c r="C1418" s="86" t="s">
        <v>197</v>
      </c>
      <c r="D1418" s="87" t="s">
        <v>2010</v>
      </c>
      <c r="E1418" s="88">
        <v>44439</v>
      </c>
      <c r="F1418" s="88">
        <v>44440</v>
      </c>
      <c r="G1418" s="4">
        <v>404403.77</v>
      </c>
    </row>
    <row r="1419" spans="1:7" ht="15.5" x14ac:dyDescent="0.35">
      <c r="A1419" s="85" t="s">
        <v>255</v>
      </c>
      <c r="B1419" s="86" t="s">
        <v>1832</v>
      </c>
      <c r="C1419" s="86" t="s">
        <v>1833</v>
      </c>
      <c r="D1419" s="87" t="s">
        <v>2008</v>
      </c>
      <c r="E1419" s="88">
        <v>44439</v>
      </c>
      <c r="F1419" s="88">
        <v>44440</v>
      </c>
      <c r="G1419" s="4">
        <v>45581.599999999999</v>
      </c>
    </row>
    <row r="1420" spans="1:7" ht="15.5" x14ac:dyDescent="0.35">
      <c r="A1420" s="85" t="s">
        <v>255</v>
      </c>
      <c r="B1420" s="86" t="s">
        <v>1854</v>
      </c>
      <c r="C1420" s="86" t="s">
        <v>1855</v>
      </c>
      <c r="D1420" s="87" t="s">
        <v>2008</v>
      </c>
      <c r="E1420" s="88">
        <v>44439</v>
      </c>
      <c r="F1420" s="88">
        <v>44440</v>
      </c>
      <c r="G1420" s="4">
        <v>443799.05</v>
      </c>
    </row>
    <row r="1421" spans="1:7" ht="15.5" x14ac:dyDescent="0.35">
      <c r="A1421" s="85" t="s">
        <v>255</v>
      </c>
      <c r="B1421" s="86" t="s">
        <v>1889</v>
      </c>
      <c r="C1421" s="86" t="s">
        <v>1890</v>
      </c>
      <c r="D1421" s="87" t="s">
        <v>2027</v>
      </c>
      <c r="E1421" s="88">
        <v>44377</v>
      </c>
      <c r="F1421" s="88">
        <v>44378</v>
      </c>
      <c r="G1421" s="4">
        <v>104581.38</v>
      </c>
    </row>
    <row r="1422" spans="1:7" ht="15.5" x14ac:dyDescent="0.35">
      <c r="A1422" s="85" t="s">
        <v>255</v>
      </c>
      <c r="B1422" s="86" t="s">
        <v>1889</v>
      </c>
      <c r="C1422" s="86" t="s">
        <v>1890</v>
      </c>
      <c r="D1422" s="87" t="s">
        <v>2011</v>
      </c>
      <c r="E1422" s="88">
        <v>44408</v>
      </c>
      <c r="F1422" s="88">
        <v>44409</v>
      </c>
      <c r="G1422" s="4">
        <v>12490</v>
      </c>
    </row>
    <row r="1423" spans="1:7" ht="15.5" x14ac:dyDescent="0.35">
      <c r="A1423" s="85" t="s">
        <v>255</v>
      </c>
      <c r="B1423" s="86" t="s">
        <v>2055</v>
      </c>
      <c r="C1423" s="86" t="s">
        <v>2056</v>
      </c>
      <c r="D1423" s="87" t="s">
        <v>2037</v>
      </c>
      <c r="E1423" s="88">
        <v>44439</v>
      </c>
      <c r="F1423" s="88">
        <v>44439</v>
      </c>
      <c r="G1423" s="4">
        <v>109271316</v>
      </c>
    </row>
    <row r="1424" spans="1:7" ht="15.5" x14ac:dyDescent="0.35">
      <c r="A1424" s="85" t="s">
        <v>255</v>
      </c>
      <c r="B1424" s="86" t="s">
        <v>1900</v>
      </c>
      <c r="C1424" s="86" t="s">
        <v>1901</v>
      </c>
      <c r="D1424" s="87" t="s">
        <v>2027</v>
      </c>
      <c r="E1424" s="88">
        <v>44377</v>
      </c>
      <c r="F1424" s="88">
        <v>44378</v>
      </c>
      <c r="G1424" s="4">
        <v>17720</v>
      </c>
    </row>
    <row r="1425" spans="1:7" ht="15.5" x14ac:dyDescent="0.35">
      <c r="A1425" s="85" t="s">
        <v>255</v>
      </c>
      <c r="B1425" s="86" t="s">
        <v>1900</v>
      </c>
      <c r="C1425" s="86" t="s">
        <v>1901</v>
      </c>
      <c r="D1425" s="87" t="s">
        <v>2011</v>
      </c>
      <c r="E1425" s="88">
        <v>44408</v>
      </c>
      <c r="F1425" s="88">
        <v>44409</v>
      </c>
      <c r="G1425" s="4">
        <v>56443</v>
      </c>
    </row>
    <row r="1426" spans="1:7" ht="15.5" x14ac:dyDescent="0.35">
      <c r="A1426" s="85" t="s">
        <v>255</v>
      </c>
      <c r="B1426" s="86" t="s">
        <v>1900</v>
      </c>
      <c r="C1426" s="86" t="s">
        <v>1901</v>
      </c>
      <c r="D1426" s="87" t="s">
        <v>2008</v>
      </c>
      <c r="E1426" s="88">
        <v>44439</v>
      </c>
      <c r="F1426" s="88">
        <v>44440</v>
      </c>
      <c r="G1426" s="4">
        <v>466089</v>
      </c>
    </row>
    <row r="1427" spans="1:7" ht="15.5" x14ac:dyDescent="0.35">
      <c r="A1427" s="85" t="s">
        <v>256</v>
      </c>
      <c r="B1427" s="86" t="s">
        <v>144</v>
      </c>
      <c r="C1427" s="86" t="s">
        <v>145</v>
      </c>
      <c r="D1427" s="87" t="s">
        <v>2057</v>
      </c>
      <c r="E1427" s="88">
        <v>44196</v>
      </c>
      <c r="F1427" s="88">
        <v>44197</v>
      </c>
      <c r="G1427" s="4">
        <v>-185696.1</v>
      </c>
    </row>
    <row r="1428" spans="1:7" ht="15.5" x14ac:dyDescent="0.35">
      <c r="A1428" s="85" t="s">
        <v>256</v>
      </c>
      <c r="B1428" s="86" t="s">
        <v>144</v>
      </c>
      <c r="C1428" s="86" t="s">
        <v>145</v>
      </c>
      <c r="D1428" s="87" t="s">
        <v>2058</v>
      </c>
      <c r="E1428" s="88">
        <v>44196</v>
      </c>
      <c r="F1428" s="88">
        <v>44197</v>
      </c>
      <c r="G1428" s="4">
        <v>-10683</v>
      </c>
    </row>
    <row r="1429" spans="1:7" ht="15.5" x14ac:dyDescent="0.35">
      <c r="A1429" s="85" t="s">
        <v>256</v>
      </c>
      <c r="B1429" s="86" t="s">
        <v>144</v>
      </c>
      <c r="C1429" s="86" t="s">
        <v>145</v>
      </c>
      <c r="D1429" s="87" t="s">
        <v>2059</v>
      </c>
      <c r="E1429" s="88">
        <v>44196</v>
      </c>
      <c r="F1429" s="88">
        <v>44197</v>
      </c>
      <c r="G1429" s="4">
        <v>-578233</v>
      </c>
    </row>
    <row r="1430" spans="1:7" ht="15.5" x14ac:dyDescent="0.35">
      <c r="A1430" s="85" t="s">
        <v>256</v>
      </c>
      <c r="B1430" s="86" t="s">
        <v>801</v>
      </c>
      <c r="C1430" s="86" t="s">
        <v>802</v>
      </c>
      <c r="D1430" s="87" t="s">
        <v>2060</v>
      </c>
      <c r="E1430" s="88">
        <v>44196</v>
      </c>
      <c r="F1430" s="88">
        <v>44197</v>
      </c>
      <c r="G1430" s="4">
        <v>-107306</v>
      </c>
    </row>
    <row r="1431" spans="1:7" ht="15.5" x14ac:dyDescent="0.35">
      <c r="A1431" s="85" t="s">
        <v>256</v>
      </c>
      <c r="B1431" s="86" t="s">
        <v>801</v>
      </c>
      <c r="C1431" s="86" t="s">
        <v>802</v>
      </c>
      <c r="D1431" s="87" t="s">
        <v>2061</v>
      </c>
      <c r="E1431" s="88">
        <v>44196</v>
      </c>
      <c r="F1431" s="88">
        <v>44197</v>
      </c>
      <c r="G1431" s="4">
        <v>-234157</v>
      </c>
    </row>
    <row r="1432" spans="1:7" ht="15.5" x14ac:dyDescent="0.35">
      <c r="A1432" s="85" t="s">
        <v>256</v>
      </c>
      <c r="B1432" s="86" t="s">
        <v>801</v>
      </c>
      <c r="C1432" s="86" t="s">
        <v>802</v>
      </c>
      <c r="D1432" s="87" t="s">
        <v>2062</v>
      </c>
      <c r="E1432" s="88">
        <v>44196</v>
      </c>
      <c r="F1432" s="88">
        <v>44197</v>
      </c>
      <c r="G1432" s="4">
        <v>-163657</v>
      </c>
    </row>
    <row r="1433" spans="1:7" ht="15.5" x14ac:dyDescent="0.35">
      <c r="A1433" s="85" t="s">
        <v>256</v>
      </c>
      <c r="B1433" s="86" t="s">
        <v>801</v>
      </c>
      <c r="C1433" s="86" t="s">
        <v>802</v>
      </c>
      <c r="D1433" s="87" t="s">
        <v>2063</v>
      </c>
      <c r="E1433" s="88">
        <v>44196</v>
      </c>
      <c r="F1433" s="88">
        <v>44197</v>
      </c>
      <c r="G1433" s="4">
        <v>-102589</v>
      </c>
    </row>
    <row r="1434" spans="1:7" ht="15.5" x14ac:dyDescent="0.35">
      <c r="A1434" s="85" t="s">
        <v>256</v>
      </c>
      <c r="B1434" s="86" t="s">
        <v>801</v>
      </c>
      <c r="C1434" s="86" t="s">
        <v>802</v>
      </c>
      <c r="D1434" s="87" t="s">
        <v>2064</v>
      </c>
      <c r="E1434" s="88">
        <v>44196</v>
      </c>
      <c r="F1434" s="88">
        <v>44197</v>
      </c>
      <c r="G1434" s="4">
        <v>-95881</v>
      </c>
    </row>
    <row r="1435" spans="1:7" ht="15.5" x14ac:dyDescent="0.35">
      <c r="A1435" s="85" t="s">
        <v>256</v>
      </c>
      <c r="B1435" s="86" t="s">
        <v>801</v>
      </c>
      <c r="C1435" s="86" t="s">
        <v>802</v>
      </c>
      <c r="D1435" s="87" t="s">
        <v>2065</v>
      </c>
      <c r="E1435" s="88">
        <v>44196</v>
      </c>
      <c r="F1435" s="88">
        <v>44197</v>
      </c>
      <c r="G1435" s="4">
        <v>-34881</v>
      </c>
    </row>
    <row r="1436" spans="1:7" ht="15.5" x14ac:dyDescent="0.35">
      <c r="A1436" s="85" t="s">
        <v>256</v>
      </c>
      <c r="B1436" s="86" t="s">
        <v>273</v>
      </c>
      <c r="C1436" s="86" t="s">
        <v>274</v>
      </c>
      <c r="D1436" s="87" t="s">
        <v>2066</v>
      </c>
      <c r="E1436" s="88">
        <v>44196</v>
      </c>
      <c r="F1436" s="88">
        <v>44197</v>
      </c>
      <c r="G1436" s="4">
        <v>-6637305</v>
      </c>
    </row>
    <row r="1437" spans="1:7" ht="15.5" x14ac:dyDescent="0.35">
      <c r="A1437" s="85" t="s">
        <v>256</v>
      </c>
      <c r="B1437" s="86" t="s">
        <v>273</v>
      </c>
      <c r="C1437" s="86" t="s">
        <v>274</v>
      </c>
      <c r="D1437" s="87" t="s">
        <v>2067</v>
      </c>
      <c r="E1437" s="88">
        <v>44196</v>
      </c>
      <c r="F1437" s="88">
        <v>44197</v>
      </c>
      <c r="G1437" s="4">
        <v>-6055987</v>
      </c>
    </row>
    <row r="1438" spans="1:7" ht="15.5" x14ac:dyDescent="0.35">
      <c r="A1438" s="85" t="s">
        <v>256</v>
      </c>
      <c r="B1438" s="86" t="s">
        <v>273</v>
      </c>
      <c r="C1438" s="86" t="s">
        <v>274</v>
      </c>
      <c r="D1438" s="87" t="s">
        <v>2068</v>
      </c>
      <c r="E1438" s="88">
        <v>44196</v>
      </c>
      <c r="F1438" s="88">
        <v>44197</v>
      </c>
      <c r="G1438" s="4">
        <v>-6183716</v>
      </c>
    </row>
    <row r="1439" spans="1:7" ht="15.5" x14ac:dyDescent="0.35">
      <c r="A1439" s="85" t="s">
        <v>256</v>
      </c>
      <c r="B1439" s="86" t="s">
        <v>273</v>
      </c>
      <c r="C1439" s="86" t="s">
        <v>274</v>
      </c>
      <c r="D1439" s="87" t="s">
        <v>2069</v>
      </c>
      <c r="E1439" s="88">
        <v>44196</v>
      </c>
      <c r="F1439" s="88">
        <v>44197</v>
      </c>
      <c r="G1439" s="4">
        <v>-5354649</v>
      </c>
    </row>
    <row r="1440" spans="1:7" ht="15.5" x14ac:dyDescent="0.35">
      <c r="A1440" s="85" t="s">
        <v>256</v>
      </c>
      <c r="B1440" s="86" t="s">
        <v>273</v>
      </c>
      <c r="C1440" s="86" t="s">
        <v>274</v>
      </c>
      <c r="D1440" s="87" t="s">
        <v>2070</v>
      </c>
      <c r="E1440" s="88">
        <v>44196</v>
      </c>
      <c r="F1440" s="88">
        <v>44197</v>
      </c>
      <c r="G1440" s="4">
        <v>-4847933</v>
      </c>
    </row>
    <row r="1441" spans="1:7" ht="15.5" x14ac:dyDescent="0.35">
      <c r="A1441" s="85" t="s">
        <v>256</v>
      </c>
      <c r="B1441" s="86" t="s">
        <v>273</v>
      </c>
      <c r="C1441" s="86" t="s">
        <v>274</v>
      </c>
      <c r="D1441" s="87" t="s">
        <v>2071</v>
      </c>
      <c r="E1441" s="88">
        <v>44196</v>
      </c>
      <c r="F1441" s="88">
        <v>44197</v>
      </c>
      <c r="G1441" s="4">
        <v>-4450750</v>
      </c>
    </row>
    <row r="1442" spans="1:7" ht="15.5" x14ac:dyDescent="0.35">
      <c r="A1442" s="85" t="s">
        <v>256</v>
      </c>
      <c r="B1442" s="86" t="s">
        <v>809</v>
      </c>
      <c r="C1442" s="86" t="s">
        <v>810</v>
      </c>
      <c r="D1442" s="87" t="s">
        <v>2072</v>
      </c>
      <c r="E1442" s="88">
        <v>44196</v>
      </c>
      <c r="F1442" s="88">
        <v>44197</v>
      </c>
      <c r="G1442" s="4">
        <v>-135135</v>
      </c>
    </row>
    <row r="1443" spans="1:7" ht="15.5" x14ac:dyDescent="0.35">
      <c r="A1443" s="85" t="s">
        <v>256</v>
      </c>
      <c r="B1443" s="86" t="s">
        <v>809</v>
      </c>
      <c r="C1443" s="86" t="s">
        <v>810</v>
      </c>
      <c r="D1443" s="87" t="s">
        <v>2073</v>
      </c>
      <c r="E1443" s="88">
        <v>44196</v>
      </c>
      <c r="F1443" s="88">
        <v>44197</v>
      </c>
      <c r="G1443" s="4">
        <v>-99400</v>
      </c>
    </row>
    <row r="1444" spans="1:7" ht="15.5" x14ac:dyDescent="0.35">
      <c r="A1444" s="85" t="s">
        <v>256</v>
      </c>
      <c r="B1444" s="86" t="s">
        <v>809</v>
      </c>
      <c r="C1444" s="86" t="s">
        <v>810</v>
      </c>
      <c r="D1444" s="87" t="s">
        <v>2074</v>
      </c>
      <c r="E1444" s="88">
        <v>44196</v>
      </c>
      <c r="F1444" s="88">
        <v>44197</v>
      </c>
      <c r="G1444" s="4">
        <v>-28000</v>
      </c>
    </row>
    <row r="1445" spans="1:7" ht="15.5" x14ac:dyDescent="0.35">
      <c r="A1445" s="85" t="s">
        <v>256</v>
      </c>
      <c r="B1445" s="86" t="s">
        <v>809</v>
      </c>
      <c r="C1445" s="86" t="s">
        <v>810</v>
      </c>
      <c r="D1445" s="87" t="s">
        <v>2075</v>
      </c>
      <c r="E1445" s="88">
        <v>44196</v>
      </c>
      <c r="F1445" s="88">
        <v>44197</v>
      </c>
      <c r="G1445" s="4">
        <v>-163409</v>
      </c>
    </row>
    <row r="1446" spans="1:7" ht="15.5" x14ac:dyDescent="0.35">
      <c r="A1446" s="85" t="s">
        <v>256</v>
      </c>
      <c r="B1446" s="86" t="s">
        <v>815</v>
      </c>
      <c r="C1446" s="86" t="s">
        <v>816</v>
      </c>
      <c r="D1446" s="87" t="s">
        <v>2076</v>
      </c>
      <c r="E1446" s="88">
        <v>44196</v>
      </c>
      <c r="F1446" s="88">
        <v>44197</v>
      </c>
      <c r="G1446" s="4">
        <v>-9120</v>
      </c>
    </row>
    <row r="1447" spans="1:7" ht="15.5" x14ac:dyDescent="0.35">
      <c r="A1447" s="85" t="s">
        <v>256</v>
      </c>
      <c r="B1447" s="86" t="s">
        <v>815</v>
      </c>
      <c r="C1447" s="86" t="s">
        <v>816</v>
      </c>
      <c r="D1447" s="87" t="s">
        <v>2077</v>
      </c>
      <c r="E1447" s="88">
        <v>44196</v>
      </c>
      <c r="F1447" s="88">
        <v>44197</v>
      </c>
      <c r="G1447" s="4">
        <v>-7347</v>
      </c>
    </row>
    <row r="1448" spans="1:7" ht="15.5" x14ac:dyDescent="0.35">
      <c r="A1448" s="85" t="s">
        <v>256</v>
      </c>
      <c r="B1448" s="86" t="s">
        <v>815</v>
      </c>
      <c r="C1448" s="86" t="s">
        <v>816</v>
      </c>
      <c r="D1448" s="87" t="s">
        <v>2078</v>
      </c>
      <c r="E1448" s="88">
        <v>44196</v>
      </c>
      <c r="F1448" s="88">
        <v>44197</v>
      </c>
      <c r="G1448" s="4">
        <v>-14547</v>
      </c>
    </row>
    <row r="1449" spans="1:7" ht="15.5" x14ac:dyDescent="0.35">
      <c r="A1449" s="85" t="s">
        <v>256</v>
      </c>
      <c r="B1449" s="86" t="s">
        <v>815</v>
      </c>
      <c r="C1449" s="86" t="s">
        <v>816</v>
      </c>
      <c r="D1449" s="87" t="s">
        <v>2079</v>
      </c>
      <c r="E1449" s="88">
        <v>44196</v>
      </c>
      <c r="F1449" s="88">
        <v>44197</v>
      </c>
      <c r="G1449" s="4">
        <v>-79060</v>
      </c>
    </row>
    <row r="1450" spans="1:7" ht="15.5" x14ac:dyDescent="0.35">
      <c r="A1450" s="85" t="s">
        <v>256</v>
      </c>
      <c r="B1450" s="86" t="s">
        <v>821</v>
      </c>
      <c r="C1450" s="86" t="s">
        <v>822</v>
      </c>
      <c r="D1450" s="87" t="s">
        <v>2080</v>
      </c>
      <c r="E1450" s="88">
        <v>44196</v>
      </c>
      <c r="F1450" s="88">
        <v>44197</v>
      </c>
      <c r="G1450" s="4">
        <v>-549681</v>
      </c>
    </row>
    <row r="1451" spans="1:7" ht="15.5" x14ac:dyDescent="0.35">
      <c r="A1451" s="85" t="s">
        <v>256</v>
      </c>
      <c r="B1451" s="86" t="s">
        <v>841</v>
      </c>
      <c r="C1451" s="86" t="s">
        <v>842</v>
      </c>
      <c r="D1451" s="87" t="s">
        <v>2081</v>
      </c>
      <c r="E1451" s="88">
        <v>44196</v>
      </c>
      <c r="F1451" s="88">
        <v>44197</v>
      </c>
      <c r="G1451" s="4">
        <v>-49742</v>
      </c>
    </row>
    <row r="1452" spans="1:7" ht="15.5" x14ac:dyDescent="0.35">
      <c r="A1452" s="85" t="s">
        <v>256</v>
      </c>
      <c r="B1452" s="86" t="s">
        <v>287</v>
      </c>
      <c r="C1452" s="86" t="s">
        <v>288</v>
      </c>
      <c r="D1452" s="87" t="s">
        <v>2082</v>
      </c>
      <c r="E1452" s="88">
        <v>44196</v>
      </c>
      <c r="F1452" s="88">
        <v>44197</v>
      </c>
      <c r="G1452" s="4">
        <v>-230000</v>
      </c>
    </row>
    <row r="1453" spans="1:7" ht="15.5" x14ac:dyDescent="0.35">
      <c r="A1453" s="85" t="s">
        <v>256</v>
      </c>
      <c r="B1453" s="86" t="s">
        <v>295</v>
      </c>
      <c r="C1453" s="86" t="s">
        <v>296</v>
      </c>
      <c r="D1453" s="87" t="s">
        <v>2083</v>
      </c>
      <c r="E1453" s="88">
        <v>44196</v>
      </c>
      <c r="F1453" s="88">
        <v>44197</v>
      </c>
      <c r="G1453" s="4">
        <v>-526680</v>
      </c>
    </row>
    <row r="1454" spans="1:7" ht="15.5" x14ac:dyDescent="0.35">
      <c r="A1454" s="85" t="s">
        <v>256</v>
      </c>
      <c r="B1454" s="86" t="s">
        <v>892</v>
      </c>
      <c r="C1454" s="86" t="s">
        <v>893</v>
      </c>
      <c r="D1454" s="87" t="s">
        <v>2084</v>
      </c>
      <c r="E1454" s="88">
        <v>44196</v>
      </c>
      <c r="F1454" s="88">
        <v>44197</v>
      </c>
      <c r="G1454" s="4">
        <v>-113347</v>
      </c>
    </row>
    <row r="1455" spans="1:7" ht="15.5" x14ac:dyDescent="0.35">
      <c r="A1455" s="85" t="s">
        <v>256</v>
      </c>
      <c r="B1455" s="86" t="s">
        <v>892</v>
      </c>
      <c r="C1455" s="86" t="s">
        <v>893</v>
      </c>
      <c r="D1455" s="87" t="s">
        <v>2085</v>
      </c>
      <c r="E1455" s="88">
        <v>44196</v>
      </c>
      <c r="F1455" s="88">
        <v>44197</v>
      </c>
      <c r="G1455" s="4">
        <v>-14764</v>
      </c>
    </row>
    <row r="1456" spans="1:7" ht="15.5" x14ac:dyDescent="0.35">
      <c r="A1456" s="85" t="s">
        <v>256</v>
      </c>
      <c r="B1456" s="86" t="s">
        <v>892</v>
      </c>
      <c r="C1456" s="86" t="s">
        <v>893</v>
      </c>
      <c r="D1456" s="87" t="s">
        <v>2086</v>
      </c>
      <c r="E1456" s="88">
        <v>44196</v>
      </c>
      <c r="F1456" s="88">
        <v>44197</v>
      </c>
      <c r="G1456" s="4">
        <v>-40818</v>
      </c>
    </row>
    <row r="1457" spans="1:7" ht="15.5" x14ac:dyDescent="0.35">
      <c r="A1457" s="85" t="s">
        <v>256</v>
      </c>
      <c r="B1457" s="86" t="s">
        <v>892</v>
      </c>
      <c r="C1457" s="86" t="s">
        <v>893</v>
      </c>
      <c r="D1457" s="87" t="s">
        <v>2087</v>
      </c>
      <c r="E1457" s="88">
        <v>44196</v>
      </c>
      <c r="F1457" s="88">
        <v>44197</v>
      </c>
      <c r="G1457" s="4">
        <v>-493186</v>
      </c>
    </row>
    <row r="1458" spans="1:7" ht="15.5" x14ac:dyDescent="0.35">
      <c r="A1458" s="85" t="s">
        <v>256</v>
      </c>
      <c r="B1458" s="86" t="s">
        <v>902</v>
      </c>
      <c r="C1458" s="86" t="s">
        <v>903</v>
      </c>
      <c r="D1458" s="87" t="s">
        <v>2088</v>
      </c>
      <c r="E1458" s="88">
        <v>44196</v>
      </c>
      <c r="F1458" s="88">
        <v>44197</v>
      </c>
      <c r="G1458" s="4">
        <v>-92951</v>
      </c>
    </row>
    <row r="1459" spans="1:7" ht="15.5" x14ac:dyDescent="0.35">
      <c r="A1459" s="85" t="s">
        <v>256</v>
      </c>
      <c r="B1459" s="86" t="s">
        <v>902</v>
      </c>
      <c r="C1459" s="86" t="s">
        <v>903</v>
      </c>
      <c r="D1459" s="87" t="s">
        <v>2089</v>
      </c>
      <c r="E1459" s="88">
        <v>44196</v>
      </c>
      <c r="F1459" s="88">
        <v>44197</v>
      </c>
      <c r="G1459" s="4">
        <v>-50421</v>
      </c>
    </row>
    <row r="1460" spans="1:7" ht="15.5" x14ac:dyDescent="0.35">
      <c r="A1460" s="85" t="s">
        <v>256</v>
      </c>
      <c r="B1460" s="86" t="s">
        <v>902</v>
      </c>
      <c r="C1460" s="86" t="s">
        <v>903</v>
      </c>
      <c r="D1460" s="87" t="s">
        <v>2090</v>
      </c>
      <c r="E1460" s="88">
        <v>44196</v>
      </c>
      <c r="F1460" s="88">
        <v>44197</v>
      </c>
      <c r="G1460" s="4">
        <v>-205889</v>
      </c>
    </row>
    <row r="1461" spans="1:7" ht="15.5" x14ac:dyDescent="0.35">
      <c r="A1461" s="85" t="s">
        <v>256</v>
      </c>
      <c r="B1461" s="86" t="s">
        <v>108</v>
      </c>
      <c r="C1461" s="86" t="s">
        <v>109</v>
      </c>
      <c r="D1461" s="87" t="s">
        <v>2091</v>
      </c>
      <c r="E1461" s="88">
        <v>44196</v>
      </c>
      <c r="F1461" s="88">
        <v>44197</v>
      </c>
      <c r="G1461" s="4">
        <v>-38976</v>
      </c>
    </row>
    <row r="1462" spans="1:7" ht="15.5" x14ac:dyDescent="0.35">
      <c r="A1462" s="85" t="s">
        <v>256</v>
      </c>
      <c r="B1462" s="86" t="s">
        <v>152</v>
      </c>
      <c r="C1462" s="86" t="s">
        <v>153</v>
      </c>
      <c r="D1462" s="87" t="s">
        <v>2092</v>
      </c>
      <c r="E1462" s="88">
        <v>44196</v>
      </c>
      <c r="F1462" s="88">
        <v>44197</v>
      </c>
      <c r="G1462" s="4">
        <v>-31119</v>
      </c>
    </row>
    <row r="1463" spans="1:7" ht="15.5" x14ac:dyDescent="0.35">
      <c r="A1463" s="85" t="s">
        <v>256</v>
      </c>
      <c r="B1463" s="86" t="s">
        <v>309</v>
      </c>
      <c r="C1463" s="86" t="s">
        <v>310</v>
      </c>
      <c r="D1463" s="87" t="s">
        <v>2093</v>
      </c>
      <c r="E1463" s="88">
        <v>44196</v>
      </c>
      <c r="F1463" s="88">
        <v>44197</v>
      </c>
      <c r="G1463" s="4">
        <v>-364124</v>
      </c>
    </row>
    <row r="1464" spans="1:7" ht="15.5" x14ac:dyDescent="0.35">
      <c r="A1464" s="85" t="s">
        <v>256</v>
      </c>
      <c r="B1464" s="86" t="s">
        <v>316</v>
      </c>
      <c r="C1464" s="86" t="s">
        <v>317</v>
      </c>
      <c r="D1464" s="87" t="s">
        <v>2094</v>
      </c>
      <c r="E1464" s="88">
        <v>44196</v>
      </c>
      <c r="F1464" s="88">
        <v>44197</v>
      </c>
      <c r="G1464" s="4">
        <v>-680847</v>
      </c>
    </row>
    <row r="1465" spans="1:7" ht="15.5" x14ac:dyDescent="0.35">
      <c r="A1465" s="85" t="s">
        <v>256</v>
      </c>
      <c r="B1465" s="86" t="s">
        <v>316</v>
      </c>
      <c r="C1465" s="86" t="s">
        <v>317</v>
      </c>
      <c r="D1465" s="87" t="s">
        <v>2095</v>
      </c>
      <c r="E1465" s="88">
        <v>44196</v>
      </c>
      <c r="F1465" s="88">
        <v>44197</v>
      </c>
      <c r="G1465" s="4">
        <v>-253680</v>
      </c>
    </row>
    <row r="1466" spans="1:7" ht="15.5" x14ac:dyDescent="0.35">
      <c r="A1466" s="85" t="s">
        <v>256</v>
      </c>
      <c r="B1466" s="86" t="s">
        <v>316</v>
      </c>
      <c r="C1466" s="86" t="s">
        <v>317</v>
      </c>
      <c r="D1466" s="87" t="s">
        <v>2096</v>
      </c>
      <c r="E1466" s="88">
        <v>44196</v>
      </c>
      <c r="F1466" s="88">
        <v>44197</v>
      </c>
      <c r="G1466" s="4">
        <v>-25380</v>
      </c>
    </row>
    <row r="1467" spans="1:7" ht="15.5" x14ac:dyDescent="0.35">
      <c r="A1467" s="85" t="s">
        <v>256</v>
      </c>
      <c r="B1467" s="86" t="s">
        <v>339</v>
      </c>
      <c r="C1467" s="86" t="s">
        <v>340</v>
      </c>
      <c r="D1467" s="87" t="s">
        <v>2097</v>
      </c>
      <c r="E1467" s="88">
        <v>44196</v>
      </c>
      <c r="F1467" s="88">
        <v>44197</v>
      </c>
      <c r="G1467" s="4">
        <v>-654299</v>
      </c>
    </row>
    <row r="1468" spans="1:7" ht="15.5" x14ac:dyDescent="0.35">
      <c r="A1468" s="85" t="s">
        <v>256</v>
      </c>
      <c r="B1468" s="86" t="s">
        <v>1057</v>
      </c>
      <c r="C1468" s="86" t="s">
        <v>1058</v>
      </c>
      <c r="D1468" s="87" t="s">
        <v>2098</v>
      </c>
      <c r="E1468" s="88">
        <v>44196</v>
      </c>
      <c r="F1468" s="88">
        <v>44197</v>
      </c>
      <c r="G1468" s="4">
        <v>-45608</v>
      </c>
    </row>
    <row r="1469" spans="1:7" ht="15.5" x14ac:dyDescent="0.35">
      <c r="A1469" s="85" t="s">
        <v>256</v>
      </c>
      <c r="B1469" s="86" t="s">
        <v>1066</v>
      </c>
      <c r="C1469" s="86" t="s">
        <v>1067</v>
      </c>
      <c r="D1469" s="87" t="s">
        <v>2099</v>
      </c>
      <c r="E1469" s="88">
        <v>44196</v>
      </c>
      <c r="F1469" s="88">
        <v>44197</v>
      </c>
      <c r="G1469" s="4">
        <v>-218772</v>
      </c>
    </row>
    <row r="1470" spans="1:7" ht="15.5" x14ac:dyDescent="0.35">
      <c r="A1470" s="85" t="s">
        <v>256</v>
      </c>
      <c r="B1470" s="86" t="s">
        <v>1078</v>
      </c>
      <c r="C1470" s="86" t="s">
        <v>1079</v>
      </c>
      <c r="D1470" s="87" t="s">
        <v>2100</v>
      </c>
      <c r="E1470" s="88">
        <v>44196</v>
      </c>
      <c r="F1470" s="88">
        <v>44197</v>
      </c>
      <c r="G1470" s="4">
        <v>-40293</v>
      </c>
    </row>
    <row r="1471" spans="1:7" ht="15.5" x14ac:dyDescent="0.35">
      <c r="A1471" s="85" t="s">
        <v>256</v>
      </c>
      <c r="B1471" s="86" t="s">
        <v>1088</v>
      </c>
      <c r="C1471" s="86" t="s">
        <v>1089</v>
      </c>
      <c r="D1471" s="87" t="s">
        <v>2101</v>
      </c>
      <c r="E1471" s="88">
        <v>44196</v>
      </c>
      <c r="F1471" s="88">
        <v>44197</v>
      </c>
      <c r="G1471" s="4">
        <v>-11868</v>
      </c>
    </row>
    <row r="1472" spans="1:7" ht="15.5" x14ac:dyDescent="0.35">
      <c r="A1472" s="85" t="s">
        <v>256</v>
      </c>
      <c r="B1472" s="86" t="s">
        <v>1088</v>
      </c>
      <c r="C1472" s="86" t="s">
        <v>1089</v>
      </c>
      <c r="D1472" s="87" t="s">
        <v>2102</v>
      </c>
      <c r="E1472" s="88">
        <v>44196</v>
      </c>
      <c r="F1472" s="88">
        <v>44197</v>
      </c>
      <c r="G1472" s="4">
        <v>-45288</v>
      </c>
    </row>
    <row r="1473" spans="1:7" ht="15.5" x14ac:dyDescent="0.35">
      <c r="A1473" s="85" t="s">
        <v>256</v>
      </c>
      <c r="B1473" s="86" t="s">
        <v>378</v>
      </c>
      <c r="C1473" s="86" t="s">
        <v>379</v>
      </c>
      <c r="D1473" s="87" t="s">
        <v>2103</v>
      </c>
      <c r="E1473" s="88">
        <v>44196</v>
      </c>
      <c r="F1473" s="88">
        <v>44197</v>
      </c>
      <c r="G1473" s="4">
        <v>-676070</v>
      </c>
    </row>
    <row r="1474" spans="1:7" ht="15.5" x14ac:dyDescent="0.35">
      <c r="A1474" s="85" t="s">
        <v>256</v>
      </c>
      <c r="B1474" s="86" t="s">
        <v>378</v>
      </c>
      <c r="C1474" s="86" t="s">
        <v>379</v>
      </c>
      <c r="D1474" s="87" t="s">
        <v>2104</v>
      </c>
      <c r="E1474" s="88">
        <v>44196</v>
      </c>
      <c r="F1474" s="88">
        <v>44197</v>
      </c>
      <c r="G1474" s="4">
        <v>-41786</v>
      </c>
    </row>
    <row r="1475" spans="1:7" ht="15.5" x14ac:dyDescent="0.35">
      <c r="A1475" s="85" t="s">
        <v>256</v>
      </c>
      <c r="B1475" s="86" t="s">
        <v>378</v>
      </c>
      <c r="C1475" s="86" t="s">
        <v>379</v>
      </c>
      <c r="D1475" s="87" t="s">
        <v>2105</v>
      </c>
      <c r="E1475" s="88">
        <v>44196</v>
      </c>
      <c r="F1475" s="88">
        <v>44197</v>
      </c>
      <c r="G1475" s="4">
        <v>-21579</v>
      </c>
    </row>
    <row r="1476" spans="1:7" ht="15.5" x14ac:dyDescent="0.35">
      <c r="A1476" s="85" t="s">
        <v>256</v>
      </c>
      <c r="B1476" s="86" t="s">
        <v>382</v>
      </c>
      <c r="C1476" s="86" t="s">
        <v>383</v>
      </c>
      <c r="D1476" s="87" t="s">
        <v>2106</v>
      </c>
      <c r="E1476" s="88">
        <v>44196</v>
      </c>
      <c r="F1476" s="88">
        <v>44197</v>
      </c>
      <c r="G1476" s="4">
        <v>-527116</v>
      </c>
    </row>
    <row r="1477" spans="1:7" ht="15.5" x14ac:dyDescent="0.35">
      <c r="A1477" s="85" t="s">
        <v>256</v>
      </c>
      <c r="B1477" s="86" t="s">
        <v>1180</v>
      </c>
      <c r="C1477" s="86" t="s">
        <v>1181</v>
      </c>
      <c r="D1477" s="87" t="s">
        <v>2107</v>
      </c>
      <c r="E1477" s="88">
        <v>44196</v>
      </c>
      <c r="F1477" s="88">
        <v>44197</v>
      </c>
      <c r="G1477" s="4">
        <v>-91500</v>
      </c>
    </row>
    <row r="1478" spans="1:7" ht="15.5" x14ac:dyDescent="0.35">
      <c r="A1478" s="85" t="s">
        <v>256</v>
      </c>
      <c r="B1478" s="86" t="s">
        <v>134</v>
      </c>
      <c r="C1478" s="86" t="s">
        <v>135</v>
      </c>
      <c r="D1478" s="87" t="s">
        <v>2108</v>
      </c>
      <c r="E1478" s="88">
        <v>44196</v>
      </c>
      <c r="F1478" s="88">
        <v>44197</v>
      </c>
      <c r="G1478" s="4">
        <v>-50468</v>
      </c>
    </row>
    <row r="1479" spans="1:7" ht="15.5" x14ac:dyDescent="0.35">
      <c r="A1479" s="85" t="s">
        <v>256</v>
      </c>
      <c r="B1479" s="86" t="s">
        <v>398</v>
      </c>
      <c r="C1479" s="86" t="s">
        <v>399</v>
      </c>
      <c r="D1479" s="87" t="s">
        <v>2109</v>
      </c>
      <c r="E1479" s="88">
        <v>44196</v>
      </c>
      <c r="F1479" s="88">
        <v>44197</v>
      </c>
      <c r="G1479" s="4">
        <v>-1135836</v>
      </c>
    </row>
    <row r="1480" spans="1:7" ht="15.5" x14ac:dyDescent="0.35">
      <c r="A1480" s="85" t="s">
        <v>256</v>
      </c>
      <c r="B1480" s="86" t="s">
        <v>1251</v>
      </c>
      <c r="C1480" s="86" t="s">
        <v>1252</v>
      </c>
      <c r="D1480" s="87" t="s">
        <v>2110</v>
      </c>
      <c r="E1480" s="88">
        <v>44196</v>
      </c>
      <c r="F1480" s="88">
        <v>44197</v>
      </c>
      <c r="G1480" s="4">
        <v>-134752</v>
      </c>
    </row>
    <row r="1481" spans="1:7" ht="15.5" x14ac:dyDescent="0.35">
      <c r="A1481" s="85" t="s">
        <v>256</v>
      </c>
      <c r="B1481" s="86" t="s">
        <v>1316</v>
      </c>
      <c r="C1481" s="86" t="s">
        <v>1317</v>
      </c>
      <c r="D1481" s="87" t="s">
        <v>2111</v>
      </c>
      <c r="E1481" s="88">
        <v>44196</v>
      </c>
      <c r="F1481" s="88">
        <v>44197</v>
      </c>
      <c r="G1481" s="4">
        <v>-4430</v>
      </c>
    </row>
    <row r="1482" spans="1:7" ht="15.5" x14ac:dyDescent="0.35">
      <c r="A1482" s="85" t="s">
        <v>256</v>
      </c>
      <c r="B1482" s="86" t="s">
        <v>1316</v>
      </c>
      <c r="C1482" s="86" t="s">
        <v>1317</v>
      </c>
      <c r="D1482" s="87" t="s">
        <v>2112</v>
      </c>
      <c r="E1482" s="88">
        <v>44196</v>
      </c>
      <c r="F1482" s="88">
        <v>44197</v>
      </c>
      <c r="G1482" s="4">
        <v>-199733</v>
      </c>
    </row>
    <row r="1483" spans="1:7" ht="15.5" x14ac:dyDescent="0.35">
      <c r="A1483" s="85" t="s">
        <v>256</v>
      </c>
      <c r="B1483" s="86" t="s">
        <v>166</v>
      </c>
      <c r="C1483" s="86" t="s">
        <v>167</v>
      </c>
      <c r="D1483" s="87" t="s">
        <v>2113</v>
      </c>
      <c r="E1483" s="88">
        <v>44196</v>
      </c>
      <c r="F1483" s="88">
        <v>44197</v>
      </c>
      <c r="G1483" s="4">
        <v>-25176</v>
      </c>
    </row>
    <row r="1484" spans="1:7" ht="15.5" x14ac:dyDescent="0.35">
      <c r="A1484" s="85" t="s">
        <v>256</v>
      </c>
      <c r="B1484" s="86" t="s">
        <v>166</v>
      </c>
      <c r="C1484" s="86" t="s">
        <v>167</v>
      </c>
      <c r="D1484" s="87" t="s">
        <v>2114</v>
      </c>
      <c r="E1484" s="88">
        <v>44196</v>
      </c>
      <c r="F1484" s="88">
        <v>44197</v>
      </c>
      <c r="G1484" s="4">
        <v>-61920</v>
      </c>
    </row>
    <row r="1485" spans="1:7" ht="15.5" x14ac:dyDescent="0.35">
      <c r="A1485" s="85" t="s">
        <v>256</v>
      </c>
      <c r="B1485" s="86" t="s">
        <v>412</v>
      </c>
      <c r="C1485" s="86" t="s">
        <v>413</v>
      </c>
      <c r="D1485" s="87" t="s">
        <v>2115</v>
      </c>
      <c r="E1485" s="88">
        <v>44196</v>
      </c>
      <c r="F1485" s="88">
        <v>44197</v>
      </c>
      <c r="G1485" s="4">
        <v>-268488</v>
      </c>
    </row>
    <row r="1486" spans="1:7" ht="15.5" x14ac:dyDescent="0.35">
      <c r="A1486" s="85" t="s">
        <v>256</v>
      </c>
      <c r="B1486" s="86" t="s">
        <v>128</v>
      </c>
      <c r="C1486" s="86" t="s">
        <v>129</v>
      </c>
      <c r="D1486" s="87" t="s">
        <v>2116</v>
      </c>
      <c r="E1486" s="88">
        <v>44196</v>
      </c>
      <c r="F1486" s="88">
        <v>44197</v>
      </c>
      <c r="G1486" s="4">
        <v>-13832</v>
      </c>
    </row>
    <row r="1487" spans="1:7" ht="15.5" x14ac:dyDescent="0.35">
      <c r="A1487" s="85" t="s">
        <v>256</v>
      </c>
      <c r="B1487" s="86" t="s">
        <v>425</v>
      </c>
      <c r="C1487" s="86" t="s">
        <v>426</v>
      </c>
      <c r="D1487" s="87" t="s">
        <v>2117</v>
      </c>
      <c r="E1487" s="88">
        <v>44196</v>
      </c>
      <c r="F1487" s="88">
        <v>44197</v>
      </c>
      <c r="G1487" s="4">
        <v>-228874</v>
      </c>
    </row>
    <row r="1488" spans="1:7" ht="15.5" x14ac:dyDescent="0.35">
      <c r="A1488" s="85" t="s">
        <v>256</v>
      </c>
      <c r="B1488" s="86" t="s">
        <v>434</v>
      </c>
      <c r="C1488" s="86" t="s">
        <v>435</v>
      </c>
      <c r="D1488" s="87" t="s">
        <v>2118</v>
      </c>
      <c r="E1488" s="88">
        <v>44196</v>
      </c>
      <c r="F1488" s="88">
        <v>44197</v>
      </c>
      <c r="G1488" s="4">
        <v>-66246</v>
      </c>
    </row>
    <row r="1489" spans="1:7" ht="15.5" x14ac:dyDescent="0.35">
      <c r="A1489" s="85" t="s">
        <v>256</v>
      </c>
      <c r="B1489" s="86" t="s">
        <v>1454</v>
      </c>
      <c r="C1489" s="86" t="s">
        <v>1455</v>
      </c>
      <c r="D1489" s="87" t="s">
        <v>2119</v>
      </c>
      <c r="E1489" s="88">
        <v>44196</v>
      </c>
      <c r="F1489" s="88">
        <v>44197</v>
      </c>
      <c r="G1489" s="4">
        <v>-230718</v>
      </c>
    </row>
    <row r="1490" spans="1:7" ht="15.5" x14ac:dyDescent="0.35">
      <c r="A1490" s="85" t="s">
        <v>256</v>
      </c>
      <c r="B1490" s="86" t="s">
        <v>441</v>
      </c>
      <c r="C1490" s="86" t="s">
        <v>442</v>
      </c>
      <c r="D1490" s="87" t="s">
        <v>443</v>
      </c>
      <c r="E1490" s="88">
        <v>44196</v>
      </c>
      <c r="F1490" s="88">
        <v>44197</v>
      </c>
      <c r="G1490" s="4">
        <v>-372380</v>
      </c>
    </row>
    <row r="1491" spans="1:7" ht="15.5" x14ac:dyDescent="0.35">
      <c r="A1491" s="85" t="s">
        <v>256</v>
      </c>
      <c r="B1491" s="86" t="s">
        <v>441</v>
      </c>
      <c r="C1491" s="86" t="s">
        <v>442</v>
      </c>
      <c r="D1491" s="87" t="s">
        <v>444</v>
      </c>
      <c r="E1491" s="88">
        <v>44196</v>
      </c>
      <c r="F1491" s="88">
        <v>44197</v>
      </c>
      <c r="G1491" s="4">
        <v>-62690</v>
      </c>
    </row>
    <row r="1492" spans="1:7" ht="15.5" x14ac:dyDescent="0.35">
      <c r="A1492" s="85" t="s">
        <v>256</v>
      </c>
      <c r="B1492" s="86" t="s">
        <v>441</v>
      </c>
      <c r="C1492" s="86" t="s">
        <v>442</v>
      </c>
      <c r="D1492" s="87" t="s">
        <v>445</v>
      </c>
      <c r="E1492" s="88">
        <v>44196</v>
      </c>
      <c r="F1492" s="88">
        <v>44197</v>
      </c>
      <c r="G1492" s="4">
        <v>-310317</v>
      </c>
    </row>
    <row r="1493" spans="1:7" ht="15.5" x14ac:dyDescent="0.35">
      <c r="A1493" s="85" t="s">
        <v>256</v>
      </c>
      <c r="B1493" s="86" t="s">
        <v>1471</v>
      </c>
      <c r="C1493" s="86" t="s">
        <v>1472</v>
      </c>
      <c r="D1493" s="87" t="s">
        <v>2120</v>
      </c>
      <c r="E1493" s="88">
        <v>44196</v>
      </c>
      <c r="F1493" s="88">
        <v>44197</v>
      </c>
      <c r="G1493" s="4">
        <v>-717081</v>
      </c>
    </row>
    <row r="1494" spans="1:7" ht="15.5" x14ac:dyDescent="0.35">
      <c r="A1494" s="85" t="s">
        <v>256</v>
      </c>
      <c r="B1494" s="86" t="s">
        <v>1471</v>
      </c>
      <c r="C1494" s="86" t="s">
        <v>1472</v>
      </c>
      <c r="D1494" s="87" t="s">
        <v>2121</v>
      </c>
      <c r="E1494" s="88">
        <v>44196</v>
      </c>
      <c r="F1494" s="88">
        <v>44197</v>
      </c>
      <c r="G1494" s="4">
        <v>-208657</v>
      </c>
    </row>
    <row r="1495" spans="1:7" ht="15.5" x14ac:dyDescent="0.35">
      <c r="A1495" s="85" t="s">
        <v>256</v>
      </c>
      <c r="B1495" s="86" t="s">
        <v>1513</v>
      </c>
      <c r="C1495" s="86" t="s">
        <v>1514</v>
      </c>
      <c r="D1495" s="87" t="s">
        <v>2122</v>
      </c>
      <c r="E1495" s="88">
        <v>44196</v>
      </c>
      <c r="F1495" s="88">
        <v>44197</v>
      </c>
      <c r="G1495" s="4">
        <v>-37800</v>
      </c>
    </row>
    <row r="1496" spans="1:7" ht="15.5" x14ac:dyDescent="0.35">
      <c r="A1496" s="85" t="s">
        <v>256</v>
      </c>
      <c r="B1496" s="86" t="s">
        <v>1521</v>
      </c>
      <c r="C1496" s="86" t="s">
        <v>1522</v>
      </c>
      <c r="D1496" s="87" t="s">
        <v>2123</v>
      </c>
      <c r="E1496" s="88">
        <v>44196</v>
      </c>
      <c r="F1496" s="88">
        <v>44197</v>
      </c>
      <c r="G1496" s="4">
        <v>-80877</v>
      </c>
    </row>
    <row r="1497" spans="1:7" ht="15.5" x14ac:dyDescent="0.35">
      <c r="A1497" s="85" t="s">
        <v>256</v>
      </c>
      <c r="B1497" s="86" t="s">
        <v>1530</v>
      </c>
      <c r="C1497" s="86" t="s">
        <v>1531</v>
      </c>
      <c r="D1497" s="87" t="s">
        <v>2124</v>
      </c>
      <c r="E1497" s="88">
        <v>44196</v>
      </c>
      <c r="F1497" s="88">
        <v>44197</v>
      </c>
      <c r="G1497" s="4">
        <v>-139784</v>
      </c>
    </row>
    <row r="1498" spans="1:7" ht="15.5" x14ac:dyDescent="0.35">
      <c r="A1498" s="85" t="s">
        <v>256</v>
      </c>
      <c r="B1498" s="86" t="s">
        <v>1537</v>
      </c>
      <c r="C1498" s="86" t="s">
        <v>1538</v>
      </c>
      <c r="D1498" s="87" t="s">
        <v>2125</v>
      </c>
      <c r="E1498" s="88">
        <v>44196</v>
      </c>
      <c r="F1498" s="88">
        <v>44197</v>
      </c>
      <c r="G1498" s="4">
        <v>-181658</v>
      </c>
    </row>
    <row r="1499" spans="1:7" ht="15.5" x14ac:dyDescent="0.35">
      <c r="A1499" s="85" t="s">
        <v>256</v>
      </c>
      <c r="B1499" s="86" t="s">
        <v>599</v>
      </c>
      <c r="C1499" s="86" t="s">
        <v>600</v>
      </c>
      <c r="D1499" s="87" t="s">
        <v>2126</v>
      </c>
      <c r="E1499" s="88">
        <v>44196</v>
      </c>
      <c r="F1499" s="88">
        <v>44197</v>
      </c>
      <c r="G1499" s="4">
        <v>-843431</v>
      </c>
    </row>
    <row r="1500" spans="1:7" ht="15.5" x14ac:dyDescent="0.35">
      <c r="A1500" s="85" t="s">
        <v>256</v>
      </c>
      <c r="B1500" s="86" t="s">
        <v>602</v>
      </c>
      <c r="C1500" s="86" t="s">
        <v>603</v>
      </c>
      <c r="D1500" s="87" t="s">
        <v>2127</v>
      </c>
      <c r="E1500" s="88">
        <v>44196</v>
      </c>
      <c r="F1500" s="88">
        <v>44197</v>
      </c>
      <c r="G1500" s="4">
        <v>-19500</v>
      </c>
    </row>
    <row r="1501" spans="1:7" ht="15.5" x14ac:dyDescent="0.35">
      <c r="A1501" s="85" t="s">
        <v>256</v>
      </c>
      <c r="B1501" s="86" t="s">
        <v>1543</v>
      </c>
      <c r="C1501" s="86" t="s">
        <v>1544</v>
      </c>
      <c r="D1501" s="87" t="s">
        <v>2128</v>
      </c>
      <c r="E1501" s="88">
        <v>44196</v>
      </c>
      <c r="F1501" s="88">
        <v>44197</v>
      </c>
      <c r="G1501" s="4">
        <v>-635004</v>
      </c>
    </row>
    <row r="1502" spans="1:7" ht="15.5" x14ac:dyDescent="0.35">
      <c r="A1502" s="85" t="s">
        <v>256</v>
      </c>
      <c r="B1502" s="86" t="s">
        <v>1559</v>
      </c>
      <c r="C1502" s="86" t="s">
        <v>1560</v>
      </c>
      <c r="D1502" s="87" t="s">
        <v>2129</v>
      </c>
      <c r="E1502" s="88">
        <v>44196</v>
      </c>
      <c r="F1502" s="88">
        <v>44197</v>
      </c>
      <c r="G1502" s="4">
        <v>-15224</v>
      </c>
    </row>
    <row r="1503" spans="1:7" ht="15.5" x14ac:dyDescent="0.35">
      <c r="A1503" s="85" t="s">
        <v>256</v>
      </c>
      <c r="B1503" s="86" t="s">
        <v>1562</v>
      </c>
      <c r="C1503" s="86" t="s">
        <v>1563</v>
      </c>
      <c r="D1503" s="87" t="s">
        <v>2130</v>
      </c>
      <c r="E1503" s="88">
        <v>44196</v>
      </c>
      <c r="F1503" s="88">
        <v>44197</v>
      </c>
      <c r="G1503" s="4">
        <v>-670311</v>
      </c>
    </row>
    <row r="1504" spans="1:7" ht="15.5" x14ac:dyDescent="0.35">
      <c r="A1504" s="85" t="s">
        <v>256</v>
      </c>
      <c r="B1504" s="86" t="s">
        <v>1565</v>
      </c>
      <c r="C1504" s="86" t="s">
        <v>1566</v>
      </c>
      <c r="D1504" s="87" t="s">
        <v>2131</v>
      </c>
      <c r="E1504" s="88">
        <v>44196</v>
      </c>
      <c r="F1504" s="88">
        <v>44197</v>
      </c>
      <c r="G1504" s="4">
        <v>-130708</v>
      </c>
    </row>
    <row r="1505" spans="1:7" ht="15.5" x14ac:dyDescent="0.35">
      <c r="A1505" s="85" t="s">
        <v>256</v>
      </c>
      <c r="B1505" s="86" t="s">
        <v>1565</v>
      </c>
      <c r="C1505" s="86" t="s">
        <v>1566</v>
      </c>
      <c r="D1505" s="87" t="s">
        <v>2132</v>
      </c>
      <c r="E1505" s="88">
        <v>44196</v>
      </c>
      <c r="F1505" s="88">
        <v>44197</v>
      </c>
      <c r="G1505" s="4">
        <v>-135944</v>
      </c>
    </row>
    <row r="1506" spans="1:7" ht="15.5" x14ac:dyDescent="0.35">
      <c r="A1506" s="85" t="s">
        <v>256</v>
      </c>
      <c r="B1506" s="86" t="s">
        <v>1565</v>
      </c>
      <c r="C1506" s="86" t="s">
        <v>1566</v>
      </c>
      <c r="D1506" s="87" t="s">
        <v>2133</v>
      </c>
      <c r="E1506" s="88">
        <v>44196</v>
      </c>
      <c r="F1506" s="88">
        <v>44197</v>
      </c>
      <c r="G1506" s="4">
        <v>-115061</v>
      </c>
    </row>
    <row r="1507" spans="1:7" ht="15.5" x14ac:dyDescent="0.35">
      <c r="A1507" s="85" t="s">
        <v>256</v>
      </c>
      <c r="B1507" s="86" t="s">
        <v>631</v>
      </c>
      <c r="C1507" s="86" t="s">
        <v>632</v>
      </c>
      <c r="D1507" s="87" t="s">
        <v>2134</v>
      </c>
      <c r="E1507" s="88">
        <v>44196</v>
      </c>
      <c r="F1507" s="88">
        <v>44197</v>
      </c>
      <c r="G1507" s="4">
        <v>-185227</v>
      </c>
    </row>
    <row r="1508" spans="1:7" ht="15.5" x14ac:dyDescent="0.35">
      <c r="A1508" s="85" t="s">
        <v>256</v>
      </c>
      <c r="B1508" s="86" t="s">
        <v>634</v>
      </c>
      <c r="C1508" s="86" t="s">
        <v>635</v>
      </c>
      <c r="D1508" s="87" t="s">
        <v>2135</v>
      </c>
      <c r="E1508" s="88">
        <v>44196</v>
      </c>
      <c r="F1508" s="88">
        <v>44197</v>
      </c>
      <c r="G1508" s="4">
        <v>-22704</v>
      </c>
    </row>
    <row r="1509" spans="1:7" ht="15.5" x14ac:dyDescent="0.35">
      <c r="A1509" s="85" t="s">
        <v>256</v>
      </c>
      <c r="B1509" s="86" t="s">
        <v>634</v>
      </c>
      <c r="C1509" s="86" t="s">
        <v>635</v>
      </c>
      <c r="D1509" s="87" t="s">
        <v>2136</v>
      </c>
      <c r="E1509" s="88">
        <v>44196</v>
      </c>
      <c r="F1509" s="88">
        <v>44197</v>
      </c>
      <c r="G1509" s="4">
        <v>-19484</v>
      </c>
    </row>
    <row r="1510" spans="1:7" ht="15.5" x14ac:dyDescent="0.35">
      <c r="A1510" s="85" t="s">
        <v>256</v>
      </c>
      <c r="B1510" s="86" t="s">
        <v>1627</v>
      </c>
      <c r="C1510" s="86" t="s">
        <v>1628</v>
      </c>
      <c r="D1510" s="87" t="s">
        <v>2137</v>
      </c>
      <c r="E1510" s="88">
        <v>44196</v>
      </c>
      <c r="F1510" s="88">
        <v>44197</v>
      </c>
      <c r="G1510" s="4">
        <v>-301141</v>
      </c>
    </row>
    <row r="1511" spans="1:7" ht="15.5" x14ac:dyDescent="0.35">
      <c r="A1511" s="85" t="s">
        <v>256</v>
      </c>
      <c r="B1511" s="86" t="s">
        <v>642</v>
      </c>
      <c r="C1511" s="86" t="s">
        <v>643</v>
      </c>
      <c r="D1511" s="87" t="s">
        <v>2138</v>
      </c>
      <c r="E1511" s="88">
        <v>44196</v>
      </c>
      <c r="F1511" s="88">
        <v>44197</v>
      </c>
      <c r="G1511" s="4">
        <v>-467572</v>
      </c>
    </row>
    <row r="1512" spans="1:7" ht="15.5" x14ac:dyDescent="0.35">
      <c r="A1512" s="85" t="s">
        <v>256</v>
      </c>
      <c r="B1512" s="86" t="s">
        <v>1633</v>
      </c>
      <c r="C1512" s="86" t="s">
        <v>1634</v>
      </c>
      <c r="D1512" s="87" t="s">
        <v>2139</v>
      </c>
      <c r="E1512" s="88">
        <v>44196</v>
      </c>
      <c r="F1512" s="88">
        <v>44197</v>
      </c>
      <c r="G1512" s="4">
        <v>-387872.1</v>
      </c>
    </row>
    <row r="1513" spans="1:7" ht="15.5" x14ac:dyDescent="0.35">
      <c r="A1513" s="85" t="s">
        <v>256</v>
      </c>
      <c r="B1513" s="86" t="s">
        <v>1641</v>
      </c>
      <c r="C1513" s="86" t="s">
        <v>1642</v>
      </c>
      <c r="D1513" s="87" t="s">
        <v>2140</v>
      </c>
      <c r="E1513" s="88">
        <v>44196</v>
      </c>
      <c r="F1513" s="88">
        <v>44197</v>
      </c>
      <c r="G1513" s="4">
        <v>-152719</v>
      </c>
    </row>
    <row r="1514" spans="1:7" ht="15.5" x14ac:dyDescent="0.35">
      <c r="A1514" s="85" t="s">
        <v>256</v>
      </c>
      <c r="B1514" s="86" t="s">
        <v>1641</v>
      </c>
      <c r="C1514" s="86" t="s">
        <v>1642</v>
      </c>
      <c r="D1514" s="87" t="s">
        <v>2141</v>
      </c>
      <c r="E1514" s="88">
        <v>44196</v>
      </c>
      <c r="F1514" s="88">
        <v>44197</v>
      </c>
      <c r="G1514" s="4">
        <v>-110415</v>
      </c>
    </row>
    <row r="1515" spans="1:7" ht="15.5" x14ac:dyDescent="0.35">
      <c r="A1515" s="85" t="s">
        <v>256</v>
      </c>
      <c r="B1515" s="86" t="s">
        <v>670</v>
      </c>
      <c r="C1515" s="86" t="s">
        <v>671</v>
      </c>
      <c r="D1515" s="87" t="s">
        <v>2142</v>
      </c>
      <c r="E1515" s="88">
        <v>44196</v>
      </c>
      <c r="F1515" s="88">
        <v>44197</v>
      </c>
      <c r="G1515" s="4">
        <v>-405900</v>
      </c>
    </row>
    <row r="1516" spans="1:7" ht="15.5" x14ac:dyDescent="0.35">
      <c r="A1516" s="85" t="s">
        <v>256</v>
      </c>
      <c r="B1516" s="86" t="s">
        <v>670</v>
      </c>
      <c r="C1516" s="86" t="s">
        <v>671</v>
      </c>
      <c r="D1516" s="87" t="s">
        <v>2143</v>
      </c>
      <c r="E1516" s="88">
        <v>44196</v>
      </c>
      <c r="F1516" s="88">
        <v>44197</v>
      </c>
      <c r="G1516" s="4">
        <v>-148500</v>
      </c>
    </row>
    <row r="1517" spans="1:7" ht="15.5" x14ac:dyDescent="0.35">
      <c r="A1517" s="85" t="s">
        <v>256</v>
      </c>
      <c r="B1517" s="86" t="s">
        <v>673</v>
      </c>
      <c r="C1517" s="86" t="s">
        <v>674</v>
      </c>
      <c r="D1517" s="87" t="s">
        <v>2144</v>
      </c>
      <c r="E1517" s="88">
        <v>44196</v>
      </c>
      <c r="F1517" s="88">
        <v>44197</v>
      </c>
      <c r="G1517" s="4">
        <v>-67895</v>
      </c>
    </row>
    <row r="1518" spans="1:7" ht="15.5" x14ac:dyDescent="0.35">
      <c r="A1518" s="85" t="s">
        <v>256</v>
      </c>
      <c r="B1518" s="86" t="s">
        <v>190</v>
      </c>
      <c r="C1518" s="86" t="s">
        <v>191</v>
      </c>
      <c r="D1518" s="87" t="s">
        <v>2145</v>
      </c>
      <c r="E1518" s="88">
        <v>44196</v>
      </c>
      <c r="F1518" s="88">
        <v>44197</v>
      </c>
      <c r="G1518" s="4">
        <v>-9800</v>
      </c>
    </row>
    <row r="1519" spans="1:7" ht="15.5" x14ac:dyDescent="0.35">
      <c r="A1519" s="85" t="s">
        <v>256</v>
      </c>
      <c r="B1519" s="86" t="s">
        <v>682</v>
      </c>
      <c r="C1519" s="86" t="s">
        <v>683</v>
      </c>
      <c r="D1519" s="87" t="s">
        <v>2146</v>
      </c>
      <c r="E1519" s="88">
        <v>44196</v>
      </c>
      <c r="F1519" s="88">
        <v>44197</v>
      </c>
      <c r="G1519" s="4">
        <v>-8125</v>
      </c>
    </row>
    <row r="1520" spans="1:7" ht="15.5" x14ac:dyDescent="0.35">
      <c r="A1520" s="85" t="s">
        <v>256</v>
      </c>
      <c r="B1520" s="86" t="s">
        <v>697</v>
      </c>
      <c r="C1520" s="86" t="s">
        <v>698</v>
      </c>
      <c r="D1520" s="87" t="s">
        <v>2147</v>
      </c>
      <c r="E1520" s="88">
        <v>44196</v>
      </c>
      <c r="F1520" s="88">
        <v>44197</v>
      </c>
      <c r="G1520" s="4">
        <v>-3057110</v>
      </c>
    </row>
    <row r="1521" spans="1:7" ht="15.5" x14ac:dyDescent="0.35">
      <c r="A1521" s="85" t="s">
        <v>256</v>
      </c>
      <c r="B1521" s="86" t="s">
        <v>697</v>
      </c>
      <c r="C1521" s="86" t="s">
        <v>698</v>
      </c>
      <c r="D1521" s="87" t="s">
        <v>2148</v>
      </c>
      <c r="E1521" s="88">
        <v>44196</v>
      </c>
      <c r="F1521" s="88">
        <v>44197</v>
      </c>
      <c r="G1521" s="4">
        <v>-1071000</v>
      </c>
    </row>
    <row r="1522" spans="1:7" ht="15.5" x14ac:dyDescent="0.35">
      <c r="A1522" s="85" t="s">
        <v>256</v>
      </c>
      <c r="B1522" s="86" t="s">
        <v>697</v>
      </c>
      <c r="C1522" s="86" t="s">
        <v>698</v>
      </c>
      <c r="D1522" s="87" t="s">
        <v>2149</v>
      </c>
      <c r="E1522" s="88">
        <v>44196</v>
      </c>
      <c r="F1522" s="88">
        <v>44197</v>
      </c>
      <c r="G1522" s="4">
        <v>-203253</v>
      </c>
    </row>
    <row r="1523" spans="1:7" ht="15.5" x14ac:dyDescent="0.35">
      <c r="A1523" s="85" t="s">
        <v>256</v>
      </c>
      <c r="B1523" s="86" t="s">
        <v>702</v>
      </c>
      <c r="C1523" s="86" t="s">
        <v>703</v>
      </c>
      <c r="D1523" s="87" t="s">
        <v>704</v>
      </c>
      <c r="E1523" s="88">
        <v>44196</v>
      </c>
      <c r="F1523" s="88">
        <v>44197</v>
      </c>
      <c r="G1523" s="4">
        <v>-307692</v>
      </c>
    </row>
    <row r="1524" spans="1:7" ht="15.5" x14ac:dyDescent="0.35">
      <c r="A1524" s="85" t="s">
        <v>256</v>
      </c>
      <c r="B1524" s="86" t="s">
        <v>702</v>
      </c>
      <c r="C1524" s="86" t="s">
        <v>703</v>
      </c>
      <c r="D1524" s="87" t="s">
        <v>705</v>
      </c>
      <c r="E1524" s="88">
        <v>44196</v>
      </c>
      <c r="F1524" s="88">
        <v>44197</v>
      </c>
      <c r="G1524" s="4">
        <v>-51060</v>
      </c>
    </row>
    <row r="1525" spans="1:7" ht="15.5" x14ac:dyDescent="0.35">
      <c r="A1525" s="85" t="s">
        <v>256</v>
      </c>
      <c r="B1525" s="86" t="s">
        <v>702</v>
      </c>
      <c r="C1525" s="86" t="s">
        <v>703</v>
      </c>
      <c r="D1525" s="87" t="s">
        <v>706</v>
      </c>
      <c r="E1525" s="88">
        <v>44196</v>
      </c>
      <c r="F1525" s="88">
        <v>44197</v>
      </c>
      <c r="G1525" s="4">
        <v>-71040</v>
      </c>
    </row>
    <row r="1526" spans="1:7" ht="15.5" x14ac:dyDescent="0.35">
      <c r="A1526" s="85" t="s">
        <v>256</v>
      </c>
      <c r="B1526" s="86" t="s">
        <v>702</v>
      </c>
      <c r="C1526" s="86" t="s">
        <v>703</v>
      </c>
      <c r="D1526" s="87" t="s">
        <v>2150</v>
      </c>
      <c r="E1526" s="88">
        <v>44196</v>
      </c>
      <c r="F1526" s="88">
        <v>44197</v>
      </c>
      <c r="G1526" s="4">
        <v>-61230</v>
      </c>
    </row>
    <row r="1527" spans="1:7" ht="15.5" x14ac:dyDescent="0.35">
      <c r="A1527" s="85" t="s">
        <v>256</v>
      </c>
      <c r="B1527" s="86" t="s">
        <v>702</v>
      </c>
      <c r="C1527" s="86" t="s">
        <v>703</v>
      </c>
      <c r="D1527" s="87" t="s">
        <v>2151</v>
      </c>
      <c r="E1527" s="88">
        <v>44196</v>
      </c>
      <c r="F1527" s="88">
        <v>44197</v>
      </c>
      <c r="G1527" s="4">
        <v>-42180</v>
      </c>
    </row>
    <row r="1528" spans="1:7" ht="15.5" x14ac:dyDescent="0.35">
      <c r="A1528" s="85" t="s">
        <v>256</v>
      </c>
      <c r="B1528" s="86" t="s">
        <v>702</v>
      </c>
      <c r="C1528" s="86" t="s">
        <v>703</v>
      </c>
      <c r="D1528" s="87" t="s">
        <v>2152</v>
      </c>
      <c r="E1528" s="88">
        <v>44196</v>
      </c>
      <c r="F1528" s="88">
        <v>44197</v>
      </c>
      <c r="G1528" s="4">
        <v>-14430</v>
      </c>
    </row>
    <row r="1529" spans="1:7" ht="15.5" x14ac:dyDescent="0.35">
      <c r="A1529" s="85" t="s">
        <v>256</v>
      </c>
      <c r="B1529" s="86" t="s">
        <v>1747</v>
      </c>
      <c r="C1529" s="86" t="s">
        <v>1748</v>
      </c>
      <c r="D1529" s="87" t="s">
        <v>2153</v>
      </c>
      <c r="E1529" s="88">
        <v>44196</v>
      </c>
      <c r="F1529" s="88">
        <v>44197</v>
      </c>
      <c r="G1529" s="4">
        <v>-544718</v>
      </c>
    </row>
    <row r="1530" spans="1:7" ht="15.5" x14ac:dyDescent="0.35">
      <c r="A1530" s="85" t="s">
        <v>256</v>
      </c>
      <c r="B1530" s="86" t="s">
        <v>1747</v>
      </c>
      <c r="C1530" s="86" t="s">
        <v>1748</v>
      </c>
      <c r="D1530" s="87" t="s">
        <v>2154</v>
      </c>
      <c r="E1530" s="88">
        <v>44196</v>
      </c>
      <c r="F1530" s="88">
        <v>44197</v>
      </c>
      <c r="G1530" s="4">
        <v>-107816</v>
      </c>
    </row>
    <row r="1531" spans="1:7" ht="15.5" x14ac:dyDescent="0.35">
      <c r="A1531" s="85" t="s">
        <v>256</v>
      </c>
      <c r="B1531" s="86" t="s">
        <v>721</v>
      </c>
      <c r="C1531" s="86" t="s">
        <v>722</v>
      </c>
      <c r="D1531" s="87" t="s">
        <v>2155</v>
      </c>
      <c r="E1531" s="88">
        <v>44196</v>
      </c>
      <c r="F1531" s="88">
        <v>44197</v>
      </c>
      <c r="G1531" s="4">
        <v>-61441</v>
      </c>
    </row>
    <row r="1532" spans="1:7" ht="15.5" x14ac:dyDescent="0.35">
      <c r="A1532" s="85" t="s">
        <v>256</v>
      </c>
      <c r="B1532" s="86" t="s">
        <v>724</v>
      </c>
      <c r="C1532" s="86" t="s">
        <v>725</v>
      </c>
      <c r="D1532" s="87" t="s">
        <v>2156</v>
      </c>
      <c r="E1532" s="88">
        <v>44196</v>
      </c>
      <c r="F1532" s="88">
        <v>44197</v>
      </c>
      <c r="G1532" s="4">
        <v>-98406</v>
      </c>
    </row>
    <row r="1533" spans="1:7" ht="15.5" x14ac:dyDescent="0.35">
      <c r="A1533" s="85" t="s">
        <v>256</v>
      </c>
      <c r="B1533" s="86" t="s">
        <v>727</v>
      </c>
      <c r="C1533" s="86" t="s">
        <v>728</v>
      </c>
      <c r="D1533" s="87" t="s">
        <v>2157</v>
      </c>
      <c r="E1533" s="88">
        <v>44196</v>
      </c>
      <c r="F1533" s="88">
        <v>44197</v>
      </c>
      <c r="G1533" s="4">
        <v>-10080</v>
      </c>
    </row>
    <row r="1534" spans="1:7" ht="15.5" x14ac:dyDescent="0.35">
      <c r="A1534" s="85" t="s">
        <v>256</v>
      </c>
      <c r="B1534" s="86" t="s">
        <v>727</v>
      </c>
      <c r="C1534" s="86" t="s">
        <v>728</v>
      </c>
      <c r="D1534" s="87" t="s">
        <v>2158</v>
      </c>
      <c r="E1534" s="88">
        <v>44196</v>
      </c>
      <c r="F1534" s="88">
        <v>44197</v>
      </c>
      <c r="G1534" s="4">
        <v>-120705</v>
      </c>
    </row>
    <row r="1535" spans="1:7" ht="15.5" x14ac:dyDescent="0.35">
      <c r="A1535" s="85" t="s">
        <v>256</v>
      </c>
      <c r="B1535" s="86" t="s">
        <v>727</v>
      </c>
      <c r="C1535" s="86" t="s">
        <v>728</v>
      </c>
      <c r="D1535" s="87" t="s">
        <v>2159</v>
      </c>
      <c r="E1535" s="88">
        <v>44196</v>
      </c>
      <c r="F1535" s="88">
        <v>44197</v>
      </c>
      <c r="G1535" s="4">
        <v>-183546</v>
      </c>
    </row>
    <row r="1536" spans="1:7" ht="15.5" x14ac:dyDescent="0.35">
      <c r="A1536" s="85" t="s">
        <v>256</v>
      </c>
      <c r="B1536" s="86" t="s">
        <v>727</v>
      </c>
      <c r="C1536" s="86" t="s">
        <v>728</v>
      </c>
      <c r="D1536" s="87" t="s">
        <v>2160</v>
      </c>
      <c r="E1536" s="88">
        <v>44196</v>
      </c>
      <c r="F1536" s="88">
        <v>44197</v>
      </c>
      <c r="G1536" s="4">
        <v>-27900</v>
      </c>
    </row>
    <row r="1537" spans="1:7" ht="15.5" x14ac:dyDescent="0.35">
      <c r="A1537" s="85" t="s">
        <v>256</v>
      </c>
      <c r="B1537" s="86" t="s">
        <v>727</v>
      </c>
      <c r="C1537" s="86" t="s">
        <v>728</v>
      </c>
      <c r="D1537" s="87" t="s">
        <v>2161</v>
      </c>
      <c r="E1537" s="88">
        <v>44196</v>
      </c>
      <c r="F1537" s="88">
        <v>44197</v>
      </c>
      <c r="G1537" s="4">
        <v>-64825</v>
      </c>
    </row>
    <row r="1538" spans="1:7" ht="15.5" x14ac:dyDescent="0.35">
      <c r="A1538" s="85" t="s">
        <v>256</v>
      </c>
      <c r="B1538" s="86" t="s">
        <v>727</v>
      </c>
      <c r="C1538" s="86" t="s">
        <v>728</v>
      </c>
      <c r="D1538" s="87" t="s">
        <v>2162</v>
      </c>
      <c r="E1538" s="88">
        <v>44196</v>
      </c>
      <c r="F1538" s="88">
        <v>44197</v>
      </c>
      <c r="G1538" s="4">
        <v>-24900</v>
      </c>
    </row>
    <row r="1539" spans="1:7" ht="15.5" x14ac:dyDescent="0.35">
      <c r="A1539" s="85" t="s">
        <v>256</v>
      </c>
      <c r="B1539" s="86" t="s">
        <v>1767</v>
      </c>
      <c r="C1539" s="86" t="s">
        <v>1768</v>
      </c>
      <c r="D1539" s="87" t="s">
        <v>2163</v>
      </c>
      <c r="E1539" s="88">
        <v>44196</v>
      </c>
      <c r="F1539" s="88">
        <v>44197</v>
      </c>
      <c r="G1539" s="4">
        <v>-294030</v>
      </c>
    </row>
    <row r="1540" spans="1:7" ht="15.5" x14ac:dyDescent="0.35">
      <c r="A1540" s="85" t="s">
        <v>256</v>
      </c>
      <c r="B1540" s="86" t="s">
        <v>738</v>
      </c>
      <c r="C1540" s="86" t="s">
        <v>739</v>
      </c>
      <c r="D1540" s="87" t="s">
        <v>2164</v>
      </c>
      <c r="E1540" s="88">
        <v>44196</v>
      </c>
      <c r="F1540" s="88">
        <v>44197</v>
      </c>
      <c r="G1540" s="4">
        <v>-410667</v>
      </c>
    </row>
    <row r="1541" spans="1:7" ht="15.5" x14ac:dyDescent="0.35">
      <c r="A1541" s="85" t="s">
        <v>256</v>
      </c>
      <c r="B1541" s="86" t="s">
        <v>746</v>
      </c>
      <c r="C1541" s="86" t="s">
        <v>747</v>
      </c>
      <c r="D1541" s="87" t="s">
        <v>2165</v>
      </c>
      <c r="E1541" s="88">
        <v>44196</v>
      </c>
      <c r="F1541" s="88">
        <v>44197</v>
      </c>
      <c r="G1541" s="4">
        <v>-19380</v>
      </c>
    </row>
    <row r="1542" spans="1:7" ht="15.5" x14ac:dyDescent="0.35">
      <c r="A1542" s="85" t="s">
        <v>256</v>
      </c>
      <c r="B1542" s="86" t="s">
        <v>746</v>
      </c>
      <c r="C1542" s="86" t="s">
        <v>747</v>
      </c>
      <c r="D1542" s="87" t="s">
        <v>2166</v>
      </c>
      <c r="E1542" s="88">
        <v>44196</v>
      </c>
      <c r="F1542" s="88">
        <v>44197</v>
      </c>
      <c r="G1542" s="4">
        <v>-64232</v>
      </c>
    </row>
    <row r="1543" spans="1:7" ht="15.5" x14ac:dyDescent="0.35">
      <c r="A1543" s="85" t="s">
        <v>256</v>
      </c>
      <c r="B1543" s="86" t="s">
        <v>746</v>
      </c>
      <c r="C1543" s="86" t="s">
        <v>747</v>
      </c>
      <c r="D1543" s="87" t="s">
        <v>2167</v>
      </c>
      <c r="E1543" s="88">
        <v>44196</v>
      </c>
      <c r="F1543" s="88">
        <v>44197</v>
      </c>
      <c r="G1543" s="4">
        <v>-110137.5</v>
      </c>
    </row>
    <row r="1544" spans="1:7" ht="15.5" x14ac:dyDescent="0.35">
      <c r="A1544" s="85" t="s">
        <v>256</v>
      </c>
      <c r="B1544" s="86" t="s">
        <v>1800</v>
      </c>
      <c r="C1544" s="86" t="s">
        <v>1801</v>
      </c>
      <c r="D1544" s="87" t="s">
        <v>2168</v>
      </c>
      <c r="E1544" s="88">
        <v>44196</v>
      </c>
      <c r="F1544" s="88">
        <v>44197</v>
      </c>
      <c r="G1544" s="4">
        <v>-609840</v>
      </c>
    </row>
    <row r="1545" spans="1:7" ht="15.5" x14ac:dyDescent="0.35">
      <c r="A1545" s="85" t="s">
        <v>256</v>
      </c>
      <c r="B1545" s="86" t="s">
        <v>1800</v>
      </c>
      <c r="C1545" s="86" t="s">
        <v>1801</v>
      </c>
      <c r="D1545" s="87" t="s">
        <v>2169</v>
      </c>
      <c r="E1545" s="88">
        <v>44196</v>
      </c>
      <c r="F1545" s="88">
        <v>44197</v>
      </c>
      <c r="G1545" s="4">
        <v>-336145</v>
      </c>
    </row>
    <row r="1546" spans="1:7" ht="15.5" x14ac:dyDescent="0.35">
      <c r="A1546" s="85" t="s">
        <v>256</v>
      </c>
      <c r="B1546" s="86" t="s">
        <v>1800</v>
      </c>
      <c r="C1546" s="86" t="s">
        <v>1801</v>
      </c>
      <c r="D1546" s="87" t="s">
        <v>2170</v>
      </c>
      <c r="E1546" s="88">
        <v>44196</v>
      </c>
      <c r="F1546" s="88">
        <v>44197</v>
      </c>
      <c r="G1546" s="4">
        <v>-21080</v>
      </c>
    </row>
    <row r="1547" spans="1:7" ht="15.5" x14ac:dyDescent="0.35">
      <c r="A1547" s="85" t="s">
        <v>256</v>
      </c>
      <c r="B1547" s="86" t="s">
        <v>1809</v>
      </c>
      <c r="C1547" s="86" t="s">
        <v>1810</v>
      </c>
      <c r="D1547" s="87" t="s">
        <v>2171</v>
      </c>
      <c r="E1547" s="88">
        <v>44196</v>
      </c>
      <c r="F1547" s="88">
        <v>44197</v>
      </c>
      <c r="G1547" s="4">
        <v>-179995</v>
      </c>
    </row>
    <row r="1548" spans="1:7" ht="15.5" x14ac:dyDescent="0.35">
      <c r="A1548" s="85" t="s">
        <v>256</v>
      </c>
      <c r="B1548" s="86" t="s">
        <v>1825</v>
      </c>
      <c r="C1548" s="86" t="s">
        <v>1826</v>
      </c>
      <c r="D1548" s="87" t="s">
        <v>2172</v>
      </c>
      <c r="E1548" s="88">
        <v>44196</v>
      </c>
      <c r="F1548" s="88">
        <v>44197</v>
      </c>
      <c r="G1548" s="4">
        <v>-58928</v>
      </c>
    </row>
    <row r="1549" spans="1:7" ht="15.5" x14ac:dyDescent="0.35">
      <c r="A1549" s="85" t="s">
        <v>256</v>
      </c>
      <c r="B1549" s="86" t="s">
        <v>1825</v>
      </c>
      <c r="C1549" s="86" t="s">
        <v>1826</v>
      </c>
      <c r="D1549" s="87" t="s">
        <v>2173</v>
      </c>
      <c r="E1549" s="88">
        <v>44196</v>
      </c>
      <c r="F1549" s="88">
        <v>44197</v>
      </c>
      <c r="G1549" s="4">
        <v>-36900</v>
      </c>
    </row>
    <row r="1550" spans="1:7" ht="15.5" x14ac:dyDescent="0.35">
      <c r="A1550" s="85" t="s">
        <v>256</v>
      </c>
      <c r="B1550" s="86" t="s">
        <v>1825</v>
      </c>
      <c r="C1550" s="86" t="s">
        <v>1826</v>
      </c>
      <c r="D1550" s="87" t="s">
        <v>2174</v>
      </c>
      <c r="E1550" s="88">
        <v>44196</v>
      </c>
      <c r="F1550" s="88">
        <v>44197</v>
      </c>
      <c r="G1550" s="4">
        <v>-460214</v>
      </c>
    </row>
    <row r="1551" spans="1:7" ht="15.5" x14ac:dyDescent="0.35">
      <c r="A1551" s="85" t="s">
        <v>256</v>
      </c>
      <c r="B1551" s="86" t="s">
        <v>1825</v>
      </c>
      <c r="C1551" s="86" t="s">
        <v>1826</v>
      </c>
      <c r="D1551" s="87" t="s">
        <v>2175</v>
      </c>
      <c r="E1551" s="88">
        <v>44196</v>
      </c>
      <c r="F1551" s="88">
        <v>44197</v>
      </c>
      <c r="G1551" s="4">
        <v>-65629</v>
      </c>
    </row>
    <row r="1552" spans="1:7" ht="15.5" x14ac:dyDescent="0.35">
      <c r="A1552" s="85" t="s">
        <v>256</v>
      </c>
      <c r="B1552" s="86" t="s">
        <v>1825</v>
      </c>
      <c r="C1552" s="86" t="s">
        <v>1826</v>
      </c>
      <c r="D1552" s="87" t="s">
        <v>2176</v>
      </c>
      <c r="E1552" s="88">
        <v>44196</v>
      </c>
      <c r="F1552" s="88">
        <v>44197</v>
      </c>
      <c r="G1552" s="4">
        <v>-159147</v>
      </c>
    </row>
    <row r="1553" spans="1:7" ht="15.5" x14ac:dyDescent="0.35">
      <c r="A1553" s="85" t="s">
        <v>256</v>
      </c>
      <c r="B1553" s="86" t="s">
        <v>1850</v>
      </c>
      <c r="C1553" s="86" t="s">
        <v>1851</v>
      </c>
      <c r="D1553" s="87" t="s">
        <v>2177</v>
      </c>
      <c r="E1553" s="88">
        <v>44196</v>
      </c>
      <c r="F1553" s="88">
        <v>44197</v>
      </c>
      <c r="G1553" s="4">
        <v>-7185</v>
      </c>
    </row>
    <row r="1554" spans="1:7" ht="15.5" x14ac:dyDescent="0.35">
      <c r="A1554" s="85" t="s">
        <v>256</v>
      </c>
      <c r="B1554" s="86" t="s">
        <v>1850</v>
      </c>
      <c r="C1554" s="86" t="s">
        <v>1851</v>
      </c>
      <c r="D1554" s="87" t="s">
        <v>2178</v>
      </c>
      <c r="E1554" s="88">
        <v>44196</v>
      </c>
      <c r="F1554" s="88">
        <v>44197</v>
      </c>
      <c r="G1554" s="4">
        <v>-436976</v>
      </c>
    </row>
    <row r="1555" spans="1:7" ht="15.5" x14ac:dyDescent="0.35">
      <c r="A1555" s="85" t="s">
        <v>256</v>
      </c>
      <c r="B1555" s="86" t="s">
        <v>1865</v>
      </c>
      <c r="C1555" s="86" t="s">
        <v>1866</v>
      </c>
      <c r="D1555" s="87" t="s">
        <v>2179</v>
      </c>
      <c r="E1555" s="88">
        <v>44196</v>
      </c>
      <c r="F1555" s="88">
        <v>44197</v>
      </c>
      <c r="G1555" s="4">
        <v>-232608</v>
      </c>
    </row>
    <row r="1556" spans="1:7" ht="15.5" x14ac:dyDescent="0.35">
      <c r="A1556" s="85" t="s">
        <v>256</v>
      </c>
      <c r="B1556" s="86" t="s">
        <v>1865</v>
      </c>
      <c r="C1556" s="86" t="s">
        <v>1866</v>
      </c>
      <c r="D1556" s="87" t="s">
        <v>2180</v>
      </c>
      <c r="E1556" s="88">
        <v>44196</v>
      </c>
      <c r="F1556" s="88">
        <v>44197</v>
      </c>
      <c r="G1556" s="4">
        <v>-52458</v>
      </c>
    </row>
    <row r="1557" spans="1:7" ht="15.5" x14ac:dyDescent="0.35">
      <c r="A1557" s="85" t="s">
        <v>256</v>
      </c>
      <c r="B1557" s="86" t="s">
        <v>1865</v>
      </c>
      <c r="C1557" s="86" t="s">
        <v>1866</v>
      </c>
      <c r="D1557" s="87" t="s">
        <v>2181</v>
      </c>
      <c r="E1557" s="88">
        <v>44196</v>
      </c>
      <c r="F1557" s="88">
        <v>44197</v>
      </c>
      <c r="G1557" s="4">
        <v>-81006</v>
      </c>
    </row>
    <row r="1558" spans="1:7" ht="15.5" x14ac:dyDescent="0.35">
      <c r="A1558" s="85" t="s">
        <v>256</v>
      </c>
      <c r="B1558" s="86" t="s">
        <v>2055</v>
      </c>
      <c r="C1558" s="86" t="s">
        <v>2056</v>
      </c>
      <c r="D1558" s="87" t="s">
        <v>2182</v>
      </c>
      <c r="E1558" s="88">
        <v>44348</v>
      </c>
      <c r="F1558" s="88">
        <v>44348</v>
      </c>
      <c r="G1558" s="4">
        <v>-10296862.02</v>
      </c>
    </row>
    <row r="1559" spans="1:7" ht="15.5" x14ac:dyDescent="0.35">
      <c r="A1559" s="85" t="s">
        <v>257</v>
      </c>
      <c r="B1559" s="86" t="s">
        <v>2183</v>
      </c>
      <c r="C1559" s="86" t="s">
        <v>2184</v>
      </c>
      <c r="D1559" s="87" t="s">
        <v>2185</v>
      </c>
      <c r="E1559" s="88">
        <v>44196</v>
      </c>
      <c r="F1559" s="88">
        <v>44196</v>
      </c>
      <c r="G1559" s="4">
        <v>1374918</v>
      </c>
    </row>
    <row r="1560" spans="1:7" ht="15.5" x14ac:dyDescent="0.35">
      <c r="A1560" s="85" t="s">
        <v>257</v>
      </c>
      <c r="B1560" s="86" t="s">
        <v>2186</v>
      </c>
      <c r="C1560" s="86" t="s">
        <v>2187</v>
      </c>
      <c r="D1560" s="87" t="s">
        <v>2188</v>
      </c>
      <c r="E1560" s="88">
        <v>43951</v>
      </c>
      <c r="F1560" s="88">
        <v>43951</v>
      </c>
      <c r="G1560" s="4">
        <v>350000</v>
      </c>
    </row>
    <row r="1561" spans="1:7" ht="15.5" x14ac:dyDescent="0.35">
      <c r="A1561" s="85" t="s">
        <v>257</v>
      </c>
      <c r="B1561" s="86" t="s">
        <v>2189</v>
      </c>
      <c r="C1561" s="86" t="s">
        <v>2190</v>
      </c>
      <c r="D1561" s="87" t="s">
        <v>2191</v>
      </c>
      <c r="E1561" s="88">
        <v>43465</v>
      </c>
      <c r="F1561" s="88">
        <v>43465</v>
      </c>
      <c r="G1561" s="4">
        <v>208400</v>
      </c>
    </row>
    <row r="1562" spans="1:7" ht="15.5" x14ac:dyDescent="0.35">
      <c r="A1562" s="85" t="s">
        <v>257</v>
      </c>
      <c r="B1562" s="86" t="s">
        <v>2189</v>
      </c>
      <c r="C1562" s="86" t="s">
        <v>2190</v>
      </c>
      <c r="D1562" s="87" t="s">
        <v>2192</v>
      </c>
      <c r="E1562" s="88">
        <v>43677</v>
      </c>
      <c r="F1562" s="88">
        <v>43677</v>
      </c>
      <c r="G1562" s="4">
        <v>18600</v>
      </c>
    </row>
    <row r="1563" spans="1:7" ht="15.5" x14ac:dyDescent="0.35">
      <c r="A1563" s="85" t="s">
        <v>257</v>
      </c>
      <c r="B1563" s="86" t="s">
        <v>2189</v>
      </c>
      <c r="C1563" s="86" t="s">
        <v>2190</v>
      </c>
      <c r="D1563" s="87" t="s">
        <v>2193</v>
      </c>
      <c r="E1563" s="88">
        <v>43951</v>
      </c>
      <c r="F1563" s="88">
        <v>43951</v>
      </c>
      <c r="G1563" s="4">
        <v>240000</v>
      </c>
    </row>
    <row r="1564" spans="1:7" ht="15.5" x14ac:dyDescent="0.35">
      <c r="A1564" s="85" t="s">
        <v>257</v>
      </c>
      <c r="B1564" s="86" t="s">
        <v>2194</v>
      </c>
      <c r="C1564" s="86" t="s">
        <v>2195</v>
      </c>
      <c r="D1564" s="87" t="s">
        <v>2196</v>
      </c>
      <c r="E1564" s="88">
        <v>43830</v>
      </c>
      <c r="F1564" s="88">
        <v>43830</v>
      </c>
      <c r="G1564" s="4">
        <v>1739900</v>
      </c>
    </row>
    <row r="1565" spans="1:7" ht="15.5" x14ac:dyDescent="0.35">
      <c r="A1565" s="85" t="s">
        <v>257</v>
      </c>
      <c r="B1565" s="86" t="s">
        <v>2197</v>
      </c>
      <c r="C1565" s="86" t="s">
        <v>2198</v>
      </c>
      <c r="D1565" s="87" t="s">
        <v>2199</v>
      </c>
      <c r="E1565" s="88">
        <v>43951</v>
      </c>
      <c r="F1565" s="88">
        <v>43951</v>
      </c>
      <c r="G1565" s="4">
        <v>150000</v>
      </c>
    </row>
    <row r="1566" spans="1:7" ht="15.5" x14ac:dyDescent="0.35">
      <c r="A1566" s="85" t="s">
        <v>257</v>
      </c>
      <c r="B1566" s="86" t="s">
        <v>2200</v>
      </c>
      <c r="C1566" s="86" t="s">
        <v>2201</v>
      </c>
      <c r="D1566" s="87" t="s">
        <v>2202</v>
      </c>
      <c r="E1566" s="88">
        <v>43951</v>
      </c>
      <c r="F1566" s="88">
        <v>43951</v>
      </c>
      <c r="G1566" s="4">
        <v>659900</v>
      </c>
    </row>
    <row r="1567" spans="1:7" ht="15.5" x14ac:dyDescent="0.35">
      <c r="A1567" s="85" t="s">
        <v>257</v>
      </c>
      <c r="B1567" s="86" t="s">
        <v>2203</v>
      </c>
      <c r="C1567" s="86" t="s">
        <v>2204</v>
      </c>
      <c r="D1567" s="87" t="s">
        <v>2192</v>
      </c>
      <c r="E1567" s="88">
        <v>43677</v>
      </c>
      <c r="F1567" s="88">
        <v>43677</v>
      </c>
      <c r="G1567" s="4">
        <v>1124878</v>
      </c>
    </row>
    <row r="1568" spans="1:7" ht="15.5" x14ac:dyDescent="0.35">
      <c r="A1568" s="85" t="s">
        <v>257</v>
      </c>
      <c r="B1568" s="86" t="s">
        <v>2203</v>
      </c>
      <c r="C1568" s="86" t="s">
        <v>2204</v>
      </c>
      <c r="D1568" s="87" t="s">
        <v>2205</v>
      </c>
      <c r="E1568" s="88">
        <v>44196</v>
      </c>
      <c r="F1568" s="88">
        <v>44196</v>
      </c>
      <c r="G1568" s="4">
        <v>7722</v>
      </c>
    </row>
    <row r="1569" spans="1:7" ht="15.5" x14ac:dyDescent="0.35">
      <c r="A1569" s="85" t="s">
        <v>257</v>
      </c>
      <c r="B1569" s="86" t="s">
        <v>2206</v>
      </c>
      <c r="C1569" s="86" t="s">
        <v>2207</v>
      </c>
      <c r="D1569" s="87" t="s">
        <v>2192</v>
      </c>
      <c r="E1569" s="88">
        <v>43677</v>
      </c>
      <c r="F1569" s="88">
        <v>43677</v>
      </c>
      <c r="G1569" s="4">
        <v>190000</v>
      </c>
    </row>
    <row r="1570" spans="1:7" ht="15.5" x14ac:dyDescent="0.35">
      <c r="A1570" s="85" t="s">
        <v>257</v>
      </c>
      <c r="B1570" s="86" t="s">
        <v>2208</v>
      </c>
      <c r="C1570" s="86" t="s">
        <v>2209</v>
      </c>
      <c r="D1570" s="87" t="s">
        <v>2210</v>
      </c>
      <c r="E1570" s="88">
        <v>43950</v>
      </c>
      <c r="F1570" s="88">
        <v>43950</v>
      </c>
      <c r="G1570" s="4">
        <v>208200</v>
      </c>
    </row>
    <row r="1571" spans="1:7" ht="15.5" x14ac:dyDescent="0.35">
      <c r="A1571" s="85" t="s">
        <v>257</v>
      </c>
      <c r="B1571" s="86" t="s">
        <v>2211</v>
      </c>
      <c r="C1571" s="86" t="s">
        <v>2212</v>
      </c>
      <c r="D1571" s="87" t="s">
        <v>2213</v>
      </c>
      <c r="E1571" s="88">
        <v>43951</v>
      </c>
      <c r="F1571" s="88">
        <v>43951</v>
      </c>
      <c r="G1571" s="4">
        <v>98000</v>
      </c>
    </row>
    <row r="1572" spans="1:7" ht="15.5" x14ac:dyDescent="0.35">
      <c r="A1572" s="85" t="s">
        <v>257</v>
      </c>
      <c r="B1572" s="86" t="s">
        <v>2211</v>
      </c>
      <c r="C1572" s="86" t="s">
        <v>2212</v>
      </c>
      <c r="D1572" s="87" t="s">
        <v>2214</v>
      </c>
      <c r="E1572" s="88">
        <v>43951</v>
      </c>
      <c r="F1572" s="88">
        <v>43951</v>
      </c>
      <c r="G1572" s="4">
        <v>65000</v>
      </c>
    </row>
    <row r="1573" spans="1:7" ht="15.5" x14ac:dyDescent="0.35">
      <c r="A1573" s="85" t="s">
        <v>257</v>
      </c>
      <c r="B1573" s="86" t="s">
        <v>2215</v>
      </c>
      <c r="C1573" s="86" t="s">
        <v>2216</v>
      </c>
      <c r="D1573" s="87" t="s">
        <v>2217</v>
      </c>
      <c r="E1573" s="88">
        <v>44196</v>
      </c>
      <c r="F1573" s="88">
        <v>44196</v>
      </c>
      <c r="G1573" s="4">
        <v>759000</v>
      </c>
    </row>
    <row r="1574" spans="1:7" ht="15.5" x14ac:dyDescent="0.35">
      <c r="A1574" s="85" t="s">
        <v>257</v>
      </c>
      <c r="B1574" s="86" t="s">
        <v>2218</v>
      </c>
      <c r="C1574" s="86" t="s">
        <v>2219</v>
      </c>
      <c r="D1574" s="87" t="s">
        <v>2220</v>
      </c>
      <c r="E1574" s="88">
        <v>43830</v>
      </c>
      <c r="F1574" s="88">
        <v>43830</v>
      </c>
      <c r="G1574" s="4">
        <v>2693731</v>
      </c>
    </row>
    <row r="1575" spans="1:7" ht="15.5" x14ac:dyDescent="0.35">
      <c r="A1575" s="85" t="s">
        <v>257</v>
      </c>
      <c r="B1575" s="86" t="s">
        <v>2221</v>
      </c>
      <c r="C1575" s="86" t="s">
        <v>2222</v>
      </c>
      <c r="D1575" s="87" t="s">
        <v>2223</v>
      </c>
      <c r="E1575" s="88">
        <v>44196</v>
      </c>
      <c r="F1575" s="88">
        <v>44196</v>
      </c>
      <c r="G1575" s="4">
        <v>86400</v>
      </c>
    </row>
    <row r="1576" spans="1:7" ht="15.5" x14ac:dyDescent="0.35">
      <c r="A1576" s="85" t="s">
        <v>257</v>
      </c>
      <c r="B1576" s="86" t="s">
        <v>2224</v>
      </c>
      <c r="C1576" s="86" t="s">
        <v>2225</v>
      </c>
      <c r="D1576" s="87" t="s">
        <v>2192</v>
      </c>
      <c r="E1576" s="88">
        <v>43677</v>
      </c>
      <c r="F1576" s="88">
        <v>43677</v>
      </c>
      <c r="G1576" s="4">
        <v>280000</v>
      </c>
    </row>
    <row r="1577" spans="1:7" ht="15.5" x14ac:dyDescent="0.35">
      <c r="A1577" s="85" t="s">
        <v>257</v>
      </c>
      <c r="B1577" s="86" t="s">
        <v>2226</v>
      </c>
      <c r="C1577" s="86" t="s">
        <v>2227</v>
      </c>
      <c r="D1577" s="87" t="s">
        <v>2192</v>
      </c>
      <c r="E1577" s="88">
        <v>43677</v>
      </c>
      <c r="F1577" s="88">
        <v>43677</v>
      </c>
      <c r="G1577" s="4">
        <v>20583</v>
      </c>
    </row>
    <row r="1578" spans="1:7" ht="15.5" x14ac:dyDescent="0.35">
      <c r="A1578" s="85" t="s">
        <v>257</v>
      </c>
      <c r="B1578" s="86" t="s">
        <v>2228</v>
      </c>
      <c r="C1578" s="86" t="s">
        <v>2229</v>
      </c>
      <c r="D1578" s="87" t="s">
        <v>2192</v>
      </c>
      <c r="E1578" s="88">
        <v>43677</v>
      </c>
      <c r="F1578" s="88">
        <v>43677</v>
      </c>
      <c r="G1578" s="4">
        <v>930000</v>
      </c>
    </row>
    <row r="1579" spans="1:7" ht="15.5" x14ac:dyDescent="0.35">
      <c r="A1579" s="85" t="s">
        <v>257</v>
      </c>
      <c r="B1579" s="86" t="s">
        <v>2230</v>
      </c>
      <c r="C1579" s="86" t="s">
        <v>2231</v>
      </c>
      <c r="D1579" s="87" t="s">
        <v>2192</v>
      </c>
      <c r="E1579" s="88">
        <v>43677</v>
      </c>
      <c r="F1579" s="88">
        <v>43677</v>
      </c>
      <c r="G1579" s="4">
        <v>80000</v>
      </c>
    </row>
    <row r="1580" spans="1:7" ht="15.5" x14ac:dyDescent="0.35">
      <c r="A1580" s="85" t="s">
        <v>257</v>
      </c>
      <c r="B1580" s="86" t="s">
        <v>2232</v>
      </c>
      <c r="C1580" s="86" t="s">
        <v>2233</v>
      </c>
      <c r="D1580" s="87" t="s">
        <v>2234</v>
      </c>
      <c r="E1580" s="88">
        <v>43830</v>
      </c>
      <c r="F1580" s="88">
        <v>43830</v>
      </c>
      <c r="G1580" s="4">
        <v>503400</v>
      </c>
    </row>
    <row r="1581" spans="1:7" ht="15.5" x14ac:dyDescent="0.35">
      <c r="A1581" s="85" t="s">
        <v>257</v>
      </c>
      <c r="B1581" s="86" t="s">
        <v>2232</v>
      </c>
      <c r="C1581" s="86" t="s">
        <v>2233</v>
      </c>
      <c r="D1581" s="87" t="s">
        <v>2235</v>
      </c>
      <c r="E1581" s="88">
        <v>43951</v>
      </c>
      <c r="F1581" s="88">
        <v>43951</v>
      </c>
      <c r="G1581" s="4">
        <v>50000</v>
      </c>
    </row>
    <row r="1582" spans="1:7" ht="15.5" x14ac:dyDescent="0.35">
      <c r="A1582" s="85" t="s">
        <v>257</v>
      </c>
      <c r="B1582" s="86" t="s">
        <v>2232</v>
      </c>
      <c r="C1582" s="86" t="s">
        <v>2233</v>
      </c>
      <c r="D1582" s="87" t="s">
        <v>2236</v>
      </c>
      <c r="E1582" s="88">
        <v>43951</v>
      </c>
      <c r="F1582" s="88">
        <v>43951</v>
      </c>
      <c r="G1582" s="4">
        <v>85000</v>
      </c>
    </row>
    <row r="1583" spans="1:7" ht="15.5" x14ac:dyDescent="0.35">
      <c r="A1583" s="85" t="s">
        <v>257</v>
      </c>
      <c r="B1583" s="86" t="s">
        <v>2232</v>
      </c>
      <c r="C1583" s="86" t="s">
        <v>2233</v>
      </c>
      <c r="D1583" s="87" t="s">
        <v>2237</v>
      </c>
      <c r="E1583" s="88">
        <v>43951</v>
      </c>
      <c r="F1583" s="88">
        <v>43951</v>
      </c>
      <c r="G1583" s="4">
        <v>185000</v>
      </c>
    </row>
    <row r="1584" spans="1:7" ht="15.5" x14ac:dyDescent="0.35">
      <c r="A1584" s="85" t="s">
        <v>257</v>
      </c>
      <c r="B1584" s="86" t="s">
        <v>2232</v>
      </c>
      <c r="C1584" s="86" t="s">
        <v>2233</v>
      </c>
      <c r="D1584" s="87" t="s">
        <v>2238</v>
      </c>
      <c r="E1584" s="88">
        <v>44196</v>
      </c>
      <c r="F1584" s="88">
        <v>44196</v>
      </c>
      <c r="G1584" s="4">
        <v>749900</v>
      </c>
    </row>
    <row r="1585" spans="1:7" ht="15.5" x14ac:dyDescent="0.35">
      <c r="A1585" s="85" t="s">
        <v>257</v>
      </c>
      <c r="B1585" s="86" t="s">
        <v>2232</v>
      </c>
      <c r="C1585" s="86" t="s">
        <v>2233</v>
      </c>
      <c r="D1585" s="87" t="s">
        <v>2239</v>
      </c>
      <c r="E1585" s="88">
        <v>44196</v>
      </c>
      <c r="F1585" s="88">
        <v>44196</v>
      </c>
      <c r="G1585" s="4">
        <v>136000</v>
      </c>
    </row>
    <row r="1586" spans="1:7" ht="15.5" x14ac:dyDescent="0.35">
      <c r="A1586" s="85" t="s">
        <v>257</v>
      </c>
      <c r="B1586" s="86" t="s">
        <v>2232</v>
      </c>
      <c r="C1586" s="86" t="s">
        <v>2233</v>
      </c>
      <c r="D1586" s="87" t="s">
        <v>2240</v>
      </c>
      <c r="E1586" s="88">
        <v>44196</v>
      </c>
      <c r="F1586" s="88">
        <v>44196</v>
      </c>
      <c r="G1586" s="4">
        <v>477437</v>
      </c>
    </row>
    <row r="1587" spans="1:7" ht="15.5" x14ac:dyDescent="0.35">
      <c r="A1587" s="85" t="s">
        <v>257</v>
      </c>
      <c r="B1587" s="86" t="s">
        <v>2241</v>
      </c>
      <c r="C1587" s="86" t="s">
        <v>2242</v>
      </c>
      <c r="D1587" s="87" t="s">
        <v>2243</v>
      </c>
      <c r="E1587" s="88">
        <v>43524</v>
      </c>
      <c r="F1587" s="88">
        <v>43524</v>
      </c>
      <c r="G1587" s="4">
        <v>75300</v>
      </c>
    </row>
    <row r="1588" spans="1:7" ht="15.5" x14ac:dyDescent="0.35">
      <c r="A1588" s="85" t="s">
        <v>257</v>
      </c>
      <c r="B1588" s="86" t="s">
        <v>2241</v>
      </c>
      <c r="C1588" s="86" t="s">
        <v>2242</v>
      </c>
      <c r="D1588" s="87" t="s">
        <v>2244</v>
      </c>
      <c r="E1588" s="88">
        <v>43524</v>
      </c>
      <c r="F1588" s="88">
        <v>43524</v>
      </c>
      <c r="G1588" s="4">
        <v>300000</v>
      </c>
    </row>
    <row r="1589" spans="1:7" ht="15.5" x14ac:dyDescent="0.35">
      <c r="A1589" s="85" t="s">
        <v>257</v>
      </c>
      <c r="B1589" s="86" t="s">
        <v>2241</v>
      </c>
      <c r="C1589" s="86" t="s">
        <v>2242</v>
      </c>
      <c r="D1589" s="87" t="s">
        <v>2245</v>
      </c>
      <c r="E1589" s="88">
        <v>43600</v>
      </c>
      <c r="F1589" s="88">
        <v>43600</v>
      </c>
      <c r="G1589" s="4">
        <v>195000</v>
      </c>
    </row>
    <row r="1590" spans="1:7" ht="15.5" x14ac:dyDescent="0.35">
      <c r="A1590" s="85" t="s">
        <v>257</v>
      </c>
      <c r="B1590" s="86" t="s">
        <v>2246</v>
      </c>
      <c r="C1590" s="86" t="s">
        <v>2247</v>
      </c>
      <c r="D1590" s="87" t="s">
        <v>2248</v>
      </c>
      <c r="E1590" s="88">
        <v>43951</v>
      </c>
      <c r="F1590" s="88">
        <v>43951</v>
      </c>
      <c r="G1590" s="4">
        <v>14019</v>
      </c>
    </row>
    <row r="1591" spans="1:7" ht="15.5" x14ac:dyDescent="0.35">
      <c r="A1591" s="85" t="s">
        <v>257</v>
      </c>
      <c r="B1591" s="86" t="s">
        <v>2249</v>
      </c>
      <c r="C1591" s="86" t="s">
        <v>2250</v>
      </c>
      <c r="D1591" s="87" t="s">
        <v>2192</v>
      </c>
      <c r="E1591" s="88">
        <v>43677</v>
      </c>
      <c r="F1591" s="88">
        <v>43677</v>
      </c>
      <c r="G1591" s="4">
        <v>555000</v>
      </c>
    </row>
    <row r="1592" spans="1:7" ht="15.5" x14ac:dyDescent="0.35">
      <c r="A1592" s="85" t="s">
        <v>257</v>
      </c>
      <c r="B1592" s="86" t="s">
        <v>2251</v>
      </c>
      <c r="C1592" s="86" t="s">
        <v>2252</v>
      </c>
      <c r="D1592" s="87" t="s">
        <v>2253</v>
      </c>
      <c r="E1592" s="88">
        <v>44196</v>
      </c>
      <c r="F1592" s="88">
        <v>44196</v>
      </c>
      <c r="G1592" s="4">
        <v>1399900</v>
      </c>
    </row>
    <row r="1593" spans="1:7" ht="15.5" x14ac:dyDescent="0.35">
      <c r="A1593" s="85" t="s">
        <v>257</v>
      </c>
      <c r="B1593" s="86" t="s">
        <v>2254</v>
      </c>
      <c r="C1593" s="86" t="s">
        <v>2255</v>
      </c>
      <c r="D1593" s="87" t="s">
        <v>2256</v>
      </c>
      <c r="E1593" s="88">
        <v>43822</v>
      </c>
      <c r="F1593" s="88">
        <v>43822</v>
      </c>
      <c r="G1593" s="4">
        <v>290000</v>
      </c>
    </row>
    <row r="1594" spans="1:7" ht="15.5" x14ac:dyDescent="0.35">
      <c r="A1594" s="85" t="s">
        <v>257</v>
      </c>
      <c r="B1594" s="86" t="s">
        <v>2257</v>
      </c>
      <c r="C1594" s="86" t="s">
        <v>2258</v>
      </c>
      <c r="D1594" s="87" t="s">
        <v>2192</v>
      </c>
      <c r="E1594" s="88">
        <v>43677</v>
      </c>
      <c r="F1594" s="88">
        <v>43677</v>
      </c>
      <c r="G1594" s="4">
        <v>18423</v>
      </c>
    </row>
    <row r="1595" spans="1:7" ht="15.5" x14ac:dyDescent="0.35">
      <c r="A1595" s="85" t="s">
        <v>257</v>
      </c>
      <c r="B1595" s="86" t="s">
        <v>2257</v>
      </c>
      <c r="C1595" s="86" t="s">
        <v>2258</v>
      </c>
      <c r="D1595" s="87" t="s">
        <v>2259</v>
      </c>
      <c r="E1595" s="88">
        <v>43830</v>
      </c>
      <c r="F1595" s="88">
        <v>43830</v>
      </c>
      <c r="G1595" s="4">
        <v>27315</v>
      </c>
    </row>
    <row r="1596" spans="1:7" ht="15.5" x14ac:dyDescent="0.35">
      <c r="A1596" s="85" t="s">
        <v>257</v>
      </c>
      <c r="B1596" s="86" t="s">
        <v>2257</v>
      </c>
      <c r="C1596" s="86" t="s">
        <v>2258</v>
      </c>
      <c r="D1596" s="87" t="s">
        <v>2260</v>
      </c>
      <c r="E1596" s="88">
        <v>43830</v>
      </c>
      <c r="F1596" s="88">
        <v>43830</v>
      </c>
      <c r="G1596" s="4">
        <v>125930</v>
      </c>
    </row>
    <row r="1597" spans="1:7" ht="15.5" x14ac:dyDescent="0.35">
      <c r="A1597" s="85" t="s">
        <v>257</v>
      </c>
      <c r="B1597" s="86" t="s">
        <v>2257</v>
      </c>
      <c r="C1597" s="86" t="s">
        <v>2258</v>
      </c>
      <c r="D1597" s="87" t="s">
        <v>2213</v>
      </c>
      <c r="E1597" s="88">
        <v>43951</v>
      </c>
      <c r="F1597" s="88">
        <v>43951</v>
      </c>
      <c r="G1597" s="4">
        <v>65000</v>
      </c>
    </row>
    <row r="1598" spans="1:7" ht="15.5" x14ac:dyDescent="0.35">
      <c r="A1598" s="85" t="s">
        <v>257</v>
      </c>
      <c r="B1598" s="86" t="s">
        <v>2257</v>
      </c>
      <c r="C1598" s="86" t="s">
        <v>2258</v>
      </c>
      <c r="D1598" s="87" t="s">
        <v>2261</v>
      </c>
      <c r="E1598" s="88">
        <v>43951</v>
      </c>
      <c r="F1598" s="88">
        <v>43951</v>
      </c>
      <c r="G1598" s="4">
        <v>120000</v>
      </c>
    </row>
    <row r="1599" spans="1:7" ht="15.5" x14ac:dyDescent="0.35">
      <c r="A1599" s="85" t="s">
        <v>257</v>
      </c>
      <c r="B1599" s="86" t="s">
        <v>2257</v>
      </c>
      <c r="C1599" s="86" t="s">
        <v>2258</v>
      </c>
      <c r="D1599" s="87" t="s">
        <v>2262</v>
      </c>
      <c r="E1599" s="88">
        <v>43951</v>
      </c>
      <c r="F1599" s="88">
        <v>43951</v>
      </c>
      <c r="G1599" s="4">
        <v>75000</v>
      </c>
    </row>
    <row r="1600" spans="1:7" ht="15.5" x14ac:dyDescent="0.35">
      <c r="A1600" s="85" t="s">
        <v>257</v>
      </c>
      <c r="B1600" s="86" t="s">
        <v>2257</v>
      </c>
      <c r="C1600" s="86" t="s">
        <v>2258</v>
      </c>
      <c r="D1600" s="87" t="s">
        <v>2263</v>
      </c>
      <c r="E1600" s="88">
        <v>44196</v>
      </c>
      <c r="F1600" s="88">
        <v>44196</v>
      </c>
      <c r="G1600" s="4">
        <v>318574</v>
      </c>
    </row>
    <row r="1601" spans="1:7" ht="15.5" x14ac:dyDescent="0.35">
      <c r="A1601" s="85" t="s">
        <v>257</v>
      </c>
      <c r="B1601" s="86" t="s">
        <v>2257</v>
      </c>
      <c r="C1601" s="86" t="s">
        <v>2258</v>
      </c>
      <c r="D1601" s="87" t="s">
        <v>2264</v>
      </c>
      <c r="E1601" s="88">
        <v>44196</v>
      </c>
      <c r="F1601" s="88">
        <v>44196</v>
      </c>
      <c r="G1601" s="4">
        <v>190000</v>
      </c>
    </row>
    <row r="1602" spans="1:7" ht="15.5" x14ac:dyDescent="0.35">
      <c r="A1602" s="85" t="s">
        <v>257</v>
      </c>
      <c r="B1602" s="86" t="s">
        <v>2265</v>
      </c>
      <c r="C1602" s="86" t="s">
        <v>2266</v>
      </c>
      <c r="D1602" s="87" t="s">
        <v>2213</v>
      </c>
      <c r="E1602" s="88">
        <v>43951</v>
      </c>
      <c r="F1602" s="88">
        <v>43951</v>
      </c>
      <c r="G1602" s="4">
        <v>109998</v>
      </c>
    </row>
    <row r="1603" spans="1:7" ht="15.5" x14ac:dyDescent="0.35">
      <c r="A1603" s="85" t="s">
        <v>257</v>
      </c>
      <c r="B1603" s="86" t="s">
        <v>2267</v>
      </c>
      <c r="C1603" s="86" t="s">
        <v>2268</v>
      </c>
      <c r="D1603" s="87" t="s">
        <v>2269</v>
      </c>
      <c r="E1603" s="88">
        <v>43799</v>
      </c>
      <c r="F1603" s="88">
        <v>43799</v>
      </c>
      <c r="G1603" s="4">
        <v>150000</v>
      </c>
    </row>
    <row r="1604" spans="1:7" ht="15.5" x14ac:dyDescent="0.35">
      <c r="A1604" s="85" t="s">
        <v>257</v>
      </c>
      <c r="B1604" s="86" t="s">
        <v>2270</v>
      </c>
      <c r="C1604" s="86" t="s">
        <v>2271</v>
      </c>
      <c r="D1604" s="87" t="s">
        <v>2192</v>
      </c>
      <c r="E1604" s="88">
        <v>43677</v>
      </c>
      <c r="F1604" s="88">
        <v>43677</v>
      </c>
      <c r="G1604" s="4">
        <v>601808</v>
      </c>
    </row>
    <row r="1605" spans="1:7" ht="15.5" x14ac:dyDescent="0.35">
      <c r="A1605" s="85" t="s">
        <v>257</v>
      </c>
      <c r="B1605" s="86" t="s">
        <v>2272</v>
      </c>
      <c r="C1605" s="86" t="s">
        <v>2273</v>
      </c>
      <c r="D1605" s="87" t="s">
        <v>2274</v>
      </c>
      <c r="E1605" s="88">
        <v>43951</v>
      </c>
      <c r="F1605" s="88">
        <v>43951</v>
      </c>
      <c r="G1605" s="4">
        <v>65000</v>
      </c>
    </row>
    <row r="1606" spans="1:7" ht="15.5" x14ac:dyDescent="0.35">
      <c r="A1606" s="85" t="s">
        <v>257</v>
      </c>
      <c r="B1606" s="86" t="s">
        <v>2275</v>
      </c>
      <c r="C1606" s="86" t="s">
        <v>2276</v>
      </c>
      <c r="D1606" s="87" t="s">
        <v>2277</v>
      </c>
      <c r="E1606" s="88">
        <v>43951</v>
      </c>
      <c r="F1606" s="88">
        <v>43951</v>
      </c>
      <c r="G1606" s="4">
        <v>87200</v>
      </c>
    </row>
    <row r="1607" spans="1:7" ht="15.5" x14ac:dyDescent="0.35">
      <c r="A1607" s="85" t="s">
        <v>257</v>
      </c>
      <c r="B1607" s="86" t="s">
        <v>2275</v>
      </c>
      <c r="C1607" s="86" t="s">
        <v>2276</v>
      </c>
      <c r="D1607" s="87" t="s">
        <v>2278</v>
      </c>
      <c r="E1607" s="88">
        <v>44012</v>
      </c>
      <c r="F1607" s="88">
        <v>44012</v>
      </c>
      <c r="G1607" s="4">
        <v>88000</v>
      </c>
    </row>
    <row r="1608" spans="1:7" ht="15.5" x14ac:dyDescent="0.35">
      <c r="A1608" s="85" t="s">
        <v>257</v>
      </c>
      <c r="B1608" s="86" t="s">
        <v>2275</v>
      </c>
      <c r="C1608" s="86" t="s">
        <v>2276</v>
      </c>
      <c r="D1608" s="87" t="s">
        <v>2279</v>
      </c>
      <c r="E1608" s="88">
        <v>44074</v>
      </c>
      <c r="F1608" s="88">
        <v>44074</v>
      </c>
      <c r="G1608" s="4">
        <v>540000</v>
      </c>
    </row>
    <row r="1609" spans="1:7" ht="15.5" x14ac:dyDescent="0.35">
      <c r="A1609" s="85" t="s">
        <v>257</v>
      </c>
      <c r="B1609" s="86" t="s">
        <v>2275</v>
      </c>
      <c r="C1609" s="86" t="s">
        <v>2276</v>
      </c>
      <c r="D1609" s="87" t="s">
        <v>2280</v>
      </c>
      <c r="E1609" s="88">
        <v>44165</v>
      </c>
      <c r="F1609" s="88">
        <v>44165</v>
      </c>
      <c r="G1609" s="4">
        <v>33850</v>
      </c>
    </row>
    <row r="1610" spans="1:7" ht="15.5" x14ac:dyDescent="0.35">
      <c r="A1610" s="85" t="s">
        <v>257</v>
      </c>
      <c r="B1610" s="86" t="s">
        <v>2275</v>
      </c>
      <c r="C1610" s="86" t="s">
        <v>2276</v>
      </c>
      <c r="D1610" s="87" t="s">
        <v>2281</v>
      </c>
      <c r="E1610" s="88">
        <v>44196</v>
      </c>
      <c r="F1610" s="88">
        <v>44196</v>
      </c>
      <c r="G1610" s="4">
        <v>979900</v>
      </c>
    </row>
    <row r="1611" spans="1:7" ht="15.5" x14ac:dyDescent="0.35">
      <c r="A1611" s="85" t="s">
        <v>257</v>
      </c>
      <c r="B1611" s="86" t="s">
        <v>2275</v>
      </c>
      <c r="C1611" s="86" t="s">
        <v>2276</v>
      </c>
      <c r="D1611" s="87" t="s">
        <v>2282</v>
      </c>
      <c r="E1611" s="88">
        <v>44196</v>
      </c>
      <c r="F1611" s="88">
        <v>44196</v>
      </c>
      <c r="G1611" s="4">
        <v>68000</v>
      </c>
    </row>
    <row r="1612" spans="1:7" ht="15.5" x14ac:dyDescent="0.35">
      <c r="A1612" s="85" t="s">
        <v>257</v>
      </c>
      <c r="B1612" s="86" t="s">
        <v>2275</v>
      </c>
      <c r="C1612" s="86" t="s">
        <v>2276</v>
      </c>
      <c r="D1612" s="87" t="s">
        <v>2283</v>
      </c>
      <c r="E1612" s="88">
        <v>44196</v>
      </c>
      <c r="F1612" s="88">
        <v>44196</v>
      </c>
      <c r="G1612" s="4">
        <v>140000</v>
      </c>
    </row>
    <row r="1613" spans="1:7" ht="15.5" x14ac:dyDescent="0.35">
      <c r="A1613" s="85" t="s">
        <v>257</v>
      </c>
      <c r="B1613" s="86" t="s">
        <v>2275</v>
      </c>
      <c r="C1613" s="86" t="s">
        <v>2276</v>
      </c>
      <c r="D1613" s="87" t="s">
        <v>2284</v>
      </c>
      <c r="E1613" s="88">
        <v>44196</v>
      </c>
      <c r="F1613" s="88">
        <v>44196</v>
      </c>
      <c r="G1613" s="4">
        <v>965000</v>
      </c>
    </row>
    <row r="1614" spans="1:7" ht="15.5" x14ac:dyDescent="0.35">
      <c r="A1614" s="85" t="s">
        <v>257</v>
      </c>
      <c r="B1614" s="86" t="s">
        <v>2275</v>
      </c>
      <c r="C1614" s="86" t="s">
        <v>2276</v>
      </c>
      <c r="D1614" s="87" t="s">
        <v>2285</v>
      </c>
      <c r="E1614" s="88">
        <v>44196</v>
      </c>
      <c r="F1614" s="88">
        <v>44196</v>
      </c>
      <c r="G1614" s="4">
        <v>100000</v>
      </c>
    </row>
    <row r="1615" spans="1:7" ht="15.5" x14ac:dyDescent="0.35">
      <c r="A1615" s="85" t="s">
        <v>257</v>
      </c>
      <c r="B1615" s="86" t="s">
        <v>2275</v>
      </c>
      <c r="C1615" s="86" t="s">
        <v>2276</v>
      </c>
      <c r="D1615" s="87" t="s">
        <v>2286</v>
      </c>
      <c r="E1615" s="88">
        <v>44196</v>
      </c>
      <c r="F1615" s="88">
        <v>44196</v>
      </c>
      <c r="G1615" s="4">
        <v>250000</v>
      </c>
    </row>
    <row r="1616" spans="1:7" ht="15.5" x14ac:dyDescent="0.35">
      <c r="A1616" s="85" t="s">
        <v>257</v>
      </c>
      <c r="B1616" s="86" t="s">
        <v>2287</v>
      </c>
      <c r="C1616" s="86" t="s">
        <v>2288</v>
      </c>
      <c r="D1616" s="87" t="s">
        <v>2192</v>
      </c>
      <c r="E1616" s="88">
        <v>43677</v>
      </c>
      <c r="F1616" s="88">
        <v>43677</v>
      </c>
      <c r="G1616" s="4">
        <v>40000</v>
      </c>
    </row>
    <row r="1617" spans="1:7" ht="15.5" x14ac:dyDescent="0.35">
      <c r="A1617" s="85" t="s">
        <v>257</v>
      </c>
      <c r="B1617" s="86" t="s">
        <v>2289</v>
      </c>
      <c r="C1617" s="86" t="s">
        <v>2290</v>
      </c>
      <c r="D1617" s="87" t="s">
        <v>2291</v>
      </c>
      <c r="E1617" s="88">
        <v>43951</v>
      </c>
      <c r="F1617" s="88">
        <v>43951</v>
      </c>
      <c r="G1617" s="4">
        <v>659900</v>
      </c>
    </row>
    <row r="1618" spans="1:7" ht="15.5" x14ac:dyDescent="0.35">
      <c r="A1618" s="85" t="s">
        <v>257</v>
      </c>
      <c r="B1618" s="86" t="s">
        <v>2292</v>
      </c>
      <c r="C1618" s="86" t="s">
        <v>2293</v>
      </c>
      <c r="D1618" s="87" t="s">
        <v>2192</v>
      </c>
      <c r="E1618" s="88">
        <v>43677</v>
      </c>
      <c r="F1618" s="88">
        <v>43677</v>
      </c>
      <c r="G1618" s="4">
        <v>117600</v>
      </c>
    </row>
    <row r="1619" spans="1:7" ht="15.5" x14ac:dyDescent="0.35">
      <c r="A1619" s="85" t="s">
        <v>257</v>
      </c>
      <c r="B1619" s="86" t="s">
        <v>2294</v>
      </c>
      <c r="C1619" s="86" t="s">
        <v>2295</v>
      </c>
      <c r="D1619" s="87" t="s">
        <v>2192</v>
      </c>
      <c r="E1619" s="88">
        <v>43677</v>
      </c>
      <c r="F1619" s="88">
        <v>43677</v>
      </c>
      <c r="G1619" s="4">
        <v>1416654</v>
      </c>
    </row>
    <row r="1620" spans="1:7" ht="15.5" x14ac:dyDescent="0.35">
      <c r="A1620" s="85" t="s">
        <v>257</v>
      </c>
      <c r="B1620" s="86" t="s">
        <v>2296</v>
      </c>
      <c r="C1620" s="86" t="s">
        <v>2297</v>
      </c>
      <c r="D1620" s="87" t="s">
        <v>2298</v>
      </c>
      <c r="E1620" s="88">
        <v>43830</v>
      </c>
      <c r="F1620" s="88">
        <v>43830</v>
      </c>
      <c r="G1620" s="4">
        <v>336900</v>
      </c>
    </row>
    <row r="1621" spans="1:7" ht="15.5" x14ac:dyDescent="0.35">
      <c r="A1621" s="85" t="s">
        <v>257</v>
      </c>
      <c r="B1621" s="86" t="s">
        <v>2296</v>
      </c>
      <c r="C1621" s="86" t="s">
        <v>2297</v>
      </c>
      <c r="D1621" s="87" t="s">
        <v>2299</v>
      </c>
      <c r="E1621" s="88">
        <v>43890</v>
      </c>
      <c r="F1621" s="88">
        <v>43890</v>
      </c>
      <c r="G1621" s="4">
        <v>1551822</v>
      </c>
    </row>
    <row r="1622" spans="1:7" ht="15.5" x14ac:dyDescent="0.35">
      <c r="A1622" s="85" t="s">
        <v>257</v>
      </c>
      <c r="B1622" s="86" t="s">
        <v>2300</v>
      </c>
      <c r="C1622" s="86" t="s">
        <v>2301</v>
      </c>
      <c r="D1622" s="87" t="s">
        <v>2302</v>
      </c>
      <c r="E1622" s="88">
        <v>44196</v>
      </c>
      <c r="F1622" s="88">
        <v>44196</v>
      </c>
      <c r="G1622" s="4">
        <v>12505</v>
      </c>
    </row>
    <row r="1623" spans="1:7" ht="15.5" x14ac:dyDescent="0.35">
      <c r="A1623" s="85" t="s">
        <v>257</v>
      </c>
      <c r="B1623" s="86" t="s">
        <v>2300</v>
      </c>
      <c r="C1623" s="86" t="s">
        <v>2301</v>
      </c>
      <c r="D1623" s="87" t="s">
        <v>2303</v>
      </c>
      <c r="E1623" s="88">
        <v>44196</v>
      </c>
      <c r="F1623" s="88">
        <v>44196</v>
      </c>
      <c r="G1623" s="4">
        <v>40000</v>
      </c>
    </row>
    <row r="1624" spans="1:7" ht="15.5" x14ac:dyDescent="0.35">
      <c r="A1624" s="85" t="s">
        <v>257</v>
      </c>
      <c r="B1624" s="86" t="s">
        <v>2304</v>
      </c>
      <c r="C1624" s="86" t="s">
        <v>2305</v>
      </c>
      <c r="D1624" s="87" t="s">
        <v>2269</v>
      </c>
      <c r="E1624" s="88">
        <v>43799</v>
      </c>
      <c r="F1624" s="88">
        <v>43799</v>
      </c>
      <c r="G1624" s="4">
        <v>200000</v>
      </c>
    </row>
    <row r="1625" spans="1:7" ht="15.5" x14ac:dyDescent="0.35">
      <c r="A1625" s="85" t="s">
        <v>257</v>
      </c>
      <c r="B1625" s="86" t="s">
        <v>2306</v>
      </c>
      <c r="C1625" s="86" t="s">
        <v>2307</v>
      </c>
      <c r="D1625" s="87" t="s">
        <v>2308</v>
      </c>
      <c r="E1625" s="88">
        <v>43951</v>
      </c>
      <c r="F1625" s="88">
        <v>43951</v>
      </c>
      <c r="G1625" s="4">
        <v>215000</v>
      </c>
    </row>
    <row r="1626" spans="1:7" ht="15.5" x14ac:dyDescent="0.35">
      <c r="A1626" s="85" t="s">
        <v>257</v>
      </c>
      <c r="B1626" s="86" t="s">
        <v>2309</v>
      </c>
      <c r="C1626" s="86" t="s">
        <v>2310</v>
      </c>
      <c r="D1626" s="87" t="s">
        <v>2311</v>
      </c>
      <c r="E1626" s="88">
        <v>43830</v>
      </c>
      <c r="F1626" s="88">
        <v>43830</v>
      </c>
      <c r="G1626" s="4">
        <v>290000</v>
      </c>
    </row>
    <row r="1627" spans="1:7" ht="15.5" x14ac:dyDescent="0.35">
      <c r="A1627" s="85" t="s">
        <v>257</v>
      </c>
      <c r="B1627" s="86" t="s">
        <v>2312</v>
      </c>
      <c r="C1627" s="86" t="s">
        <v>2313</v>
      </c>
      <c r="D1627" s="87" t="s">
        <v>2314</v>
      </c>
      <c r="E1627" s="88">
        <v>43951</v>
      </c>
      <c r="F1627" s="88">
        <v>43951</v>
      </c>
      <c r="G1627" s="4">
        <v>339900</v>
      </c>
    </row>
    <row r="1628" spans="1:7" ht="15.5" x14ac:dyDescent="0.35">
      <c r="A1628" s="85" t="s">
        <v>257</v>
      </c>
      <c r="B1628" s="86" t="s">
        <v>2315</v>
      </c>
      <c r="C1628" s="86" t="s">
        <v>2316</v>
      </c>
      <c r="D1628" s="87" t="s">
        <v>2317</v>
      </c>
      <c r="E1628" s="88">
        <v>43677</v>
      </c>
      <c r="F1628" s="88">
        <v>43677</v>
      </c>
      <c r="G1628" s="4">
        <v>938811</v>
      </c>
    </row>
    <row r="1629" spans="1:7" ht="15.5" x14ac:dyDescent="0.35">
      <c r="A1629" s="85" t="s">
        <v>257</v>
      </c>
      <c r="B1629" s="86" t="s">
        <v>2315</v>
      </c>
      <c r="C1629" s="86" t="s">
        <v>2316</v>
      </c>
      <c r="D1629" s="87" t="s">
        <v>2318</v>
      </c>
      <c r="E1629" s="88">
        <v>43830</v>
      </c>
      <c r="F1629" s="88">
        <v>43830</v>
      </c>
      <c r="G1629" s="4">
        <v>833700</v>
      </c>
    </row>
    <row r="1630" spans="1:7" ht="15.5" x14ac:dyDescent="0.35">
      <c r="A1630" s="85" t="s">
        <v>257</v>
      </c>
      <c r="B1630" s="86" t="s">
        <v>2319</v>
      </c>
      <c r="C1630" s="86" t="s">
        <v>2320</v>
      </c>
      <c r="D1630" s="87" t="s">
        <v>2321</v>
      </c>
      <c r="E1630" s="88">
        <v>43281</v>
      </c>
      <c r="F1630" s="88">
        <v>43281</v>
      </c>
      <c r="G1630" s="4">
        <v>67000</v>
      </c>
    </row>
    <row r="1631" spans="1:7" ht="15.5" x14ac:dyDescent="0.35">
      <c r="A1631" s="85" t="s">
        <v>257</v>
      </c>
      <c r="B1631" s="86" t="s">
        <v>2322</v>
      </c>
      <c r="C1631" s="86" t="s">
        <v>2323</v>
      </c>
      <c r="D1631" s="87" t="s">
        <v>2324</v>
      </c>
      <c r="E1631" s="88">
        <v>43951</v>
      </c>
      <c r="F1631" s="88">
        <v>43951</v>
      </c>
      <c r="G1631" s="4">
        <v>30000</v>
      </c>
    </row>
    <row r="1632" spans="1:7" ht="15.5" x14ac:dyDescent="0.35">
      <c r="A1632" s="85" t="s">
        <v>257</v>
      </c>
      <c r="B1632" s="86" t="s">
        <v>2322</v>
      </c>
      <c r="C1632" s="86" t="s">
        <v>2323</v>
      </c>
      <c r="D1632" s="87" t="s">
        <v>2325</v>
      </c>
      <c r="E1632" s="88">
        <v>43951</v>
      </c>
      <c r="F1632" s="88">
        <v>43951</v>
      </c>
      <c r="G1632" s="4">
        <v>153256</v>
      </c>
    </row>
    <row r="1633" spans="1:7" ht="15.5" x14ac:dyDescent="0.35">
      <c r="A1633" s="85" t="s">
        <v>257</v>
      </c>
      <c r="B1633" s="86" t="s">
        <v>2326</v>
      </c>
      <c r="C1633" s="86" t="s">
        <v>2327</v>
      </c>
      <c r="D1633" s="87" t="s">
        <v>2192</v>
      </c>
      <c r="E1633" s="88">
        <v>43677</v>
      </c>
      <c r="F1633" s="88">
        <v>43677</v>
      </c>
      <c r="G1633" s="4">
        <v>960097</v>
      </c>
    </row>
    <row r="1634" spans="1:7" ht="15.5" x14ac:dyDescent="0.35">
      <c r="A1634" s="85" t="s">
        <v>257</v>
      </c>
      <c r="B1634" s="86" t="s">
        <v>2328</v>
      </c>
      <c r="C1634" s="86" t="s">
        <v>2329</v>
      </c>
      <c r="D1634" s="87" t="s">
        <v>2192</v>
      </c>
      <c r="E1634" s="88">
        <v>43677</v>
      </c>
      <c r="F1634" s="88">
        <v>43677</v>
      </c>
      <c r="G1634" s="4">
        <v>387950</v>
      </c>
    </row>
    <row r="1635" spans="1:7" ht="15.5" x14ac:dyDescent="0.35">
      <c r="A1635" s="85" t="s">
        <v>257</v>
      </c>
      <c r="B1635" s="86" t="s">
        <v>2330</v>
      </c>
      <c r="C1635" s="86" t="s">
        <v>2331</v>
      </c>
      <c r="D1635" s="87" t="s">
        <v>2332</v>
      </c>
      <c r="E1635" s="88">
        <v>44196</v>
      </c>
      <c r="F1635" s="88">
        <v>44196</v>
      </c>
      <c r="G1635" s="4">
        <v>9001</v>
      </c>
    </row>
    <row r="1636" spans="1:7" ht="15.5" x14ac:dyDescent="0.35">
      <c r="A1636" s="85" t="s">
        <v>257</v>
      </c>
      <c r="B1636" s="86" t="s">
        <v>2333</v>
      </c>
      <c r="C1636" s="86" t="s">
        <v>2334</v>
      </c>
      <c r="D1636" s="87" t="s">
        <v>2192</v>
      </c>
      <c r="E1636" s="88">
        <v>43677</v>
      </c>
      <c r="F1636" s="88">
        <v>43677</v>
      </c>
      <c r="G1636" s="4">
        <v>100000</v>
      </c>
    </row>
    <row r="1637" spans="1:7" ht="15.5" x14ac:dyDescent="0.35">
      <c r="A1637" s="85" t="s">
        <v>257</v>
      </c>
      <c r="B1637" s="86" t="s">
        <v>2335</v>
      </c>
      <c r="C1637" s="86" t="s">
        <v>2336</v>
      </c>
      <c r="D1637" s="87" t="s">
        <v>2192</v>
      </c>
      <c r="E1637" s="88">
        <v>43677</v>
      </c>
      <c r="F1637" s="88">
        <v>43677</v>
      </c>
      <c r="G1637" s="4">
        <v>1994959</v>
      </c>
    </row>
    <row r="1638" spans="1:7" ht="15.5" x14ac:dyDescent="0.35">
      <c r="A1638" s="85" t="s">
        <v>257</v>
      </c>
      <c r="B1638" s="86" t="s">
        <v>2337</v>
      </c>
      <c r="C1638" s="86" t="s">
        <v>2338</v>
      </c>
      <c r="D1638" s="87" t="s">
        <v>2192</v>
      </c>
      <c r="E1638" s="88">
        <v>43677</v>
      </c>
      <c r="F1638" s="88">
        <v>43677</v>
      </c>
      <c r="G1638" s="4">
        <v>1254000</v>
      </c>
    </row>
    <row r="1639" spans="1:7" ht="15.5" x14ac:dyDescent="0.35">
      <c r="A1639" s="85" t="s">
        <v>257</v>
      </c>
      <c r="B1639" s="86" t="s">
        <v>2339</v>
      </c>
      <c r="C1639" s="86" t="s">
        <v>2340</v>
      </c>
      <c r="D1639" s="87" t="s">
        <v>2341</v>
      </c>
      <c r="E1639" s="88">
        <v>43830</v>
      </c>
      <c r="F1639" s="88">
        <v>43830</v>
      </c>
      <c r="G1639" s="4">
        <v>839900</v>
      </c>
    </row>
    <row r="1640" spans="1:7" ht="15.5" x14ac:dyDescent="0.35">
      <c r="A1640" s="85" t="s">
        <v>257</v>
      </c>
      <c r="B1640" s="86" t="s">
        <v>2342</v>
      </c>
      <c r="C1640" s="86" t="s">
        <v>2343</v>
      </c>
      <c r="D1640" s="87" t="s">
        <v>2213</v>
      </c>
      <c r="E1640" s="88">
        <v>43951</v>
      </c>
      <c r="F1640" s="88">
        <v>43951</v>
      </c>
      <c r="G1640" s="4">
        <v>356000</v>
      </c>
    </row>
    <row r="1641" spans="1:7" ht="15.5" x14ac:dyDescent="0.35">
      <c r="A1641" s="85" t="s">
        <v>257</v>
      </c>
      <c r="B1641" s="86" t="s">
        <v>2342</v>
      </c>
      <c r="C1641" s="86" t="s">
        <v>2343</v>
      </c>
      <c r="D1641" s="87" t="s">
        <v>2344</v>
      </c>
      <c r="E1641" s="88">
        <v>43951</v>
      </c>
      <c r="F1641" s="88">
        <v>43951</v>
      </c>
      <c r="G1641" s="4">
        <v>889900</v>
      </c>
    </row>
    <row r="1642" spans="1:7" ht="15.5" x14ac:dyDescent="0.35">
      <c r="A1642" s="85" t="s">
        <v>257</v>
      </c>
      <c r="B1642" s="86" t="s">
        <v>2342</v>
      </c>
      <c r="C1642" s="86" t="s">
        <v>2343</v>
      </c>
      <c r="D1642" s="87" t="s">
        <v>2345</v>
      </c>
      <c r="E1642" s="88">
        <v>43951</v>
      </c>
      <c r="F1642" s="88">
        <v>43951</v>
      </c>
      <c r="G1642" s="4">
        <v>140000</v>
      </c>
    </row>
    <row r="1643" spans="1:7" ht="15.5" x14ac:dyDescent="0.35">
      <c r="A1643" s="85" t="s">
        <v>257</v>
      </c>
      <c r="B1643" s="86" t="s">
        <v>2342</v>
      </c>
      <c r="C1643" s="86" t="s">
        <v>2343</v>
      </c>
      <c r="D1643" s="87" t="s">
        <v>2346</v>
      </c>
      <c r="E1643" s="88">
        <v>43951</v>
      </c>
      <c r="F1643" s="88">
        <v>43951</v>
      </c>
      <c r="G1643" s="4">
        <v>150000</v>
      </c>
    </row>
    <row r="1644" spans="1:7" ht="15.5" x14ac:dyDescent="0.35">
      <c r="A1644" s="85" t="s">
        <v>257</v>
      </c>
      <c r="B1644" s="86" t="s">
        <v>2347</v>
      </c>
      <c r="C1644" s="86" t="s">
        <v>2348</v>
      </c>
      <c r="D1644" s="87" t="s">
        <v>2349</v>
      </c>
      <c r="E1644" s="88">
        <v>43830</v>
      </c>
      <c r="F1644" s="88">
        <v>43830</v>
      </c>
      <c r="G1644" s="4">
        <v>196400</v>
      </c>
    </row>
    <row r="1645" spans="1:7" ht="15.5" x14ac:dyDescent="0.35">
      <c r="A1645" s="85" t="s">
        <v>257</v>
      </c>
      <c r="B1645" s="86" t="s">
        <v>2350</v>
      </c>
      <c r="C1645" s="86" t="s">
        <v>2351</v>
      </c>
      <c r="D1645" s="87" t="s">
        <v>2321</v>
      </c>
      <c r="E1645" s="88">
        <v>43281</v>
      </c>
      <c r="F1645" s="88">
        <v>43281</v>
      </c>
      <c r="G1645" s="4">
        <v>73917</v>
      </c>
    </row>
    <row r="1646" spans="1:7" ht="15.5" x14ac:dyDescent="0.35">
      <c r="A1646" s="85" t="s">
        <v>257</v>
      </c>
      <c r="B1646" s="86" t="s">
        <v>2352</v>
      </c>
      <c r="C1646" s="86" t="s">
        <v>2353</v>
      </c>
      <c r="D1646" s="87" t="s">
        <v>2354</v>
      </c>
      <c r="E1646" s="88">
        <v>43830</v>
      </c>
      <c r="F1646" s="88">
        <v>43830</v>
      </c>
      <c r="G1646" s="4">
        <v>1667340</v>
      </c>
    </row>
    <row r="1647" spans="1:7" ht="15.5" x14ac:dyDescent="0.35">
      <c r="A1647" s="85" t="s">
        <v>257</v>
      </c>
      <c r="B1647" s="86" t="s">
        <v>2355</v>
      </c>
      <c r="C1647" s="86" t="s">
        <v>2356</v>
      </c>
      <c r="D1647" s="87" t="s">
        <v>2357</v>
      </c>
      <c r="E1647" s="88">
        <v>43951</v>
      </c>
      <c r="F1647" s="88">
        <v>43951</v>
      </c>
      <c r="G1647" s="4">
        <v>145000</v>
      </c>
    </row>
    <row r="1648" spans="1:7" ht="15.5" x14ac:dyDescent="0.35">
      <c r="A1648" s="85" t="s">
        <v>257</v>
      </c>
      <c r="B1648" s="86" t="s">
        <v>2358</v>
      </c>
      <c r="C1648" s="86" t="s">
        <v>2359</v>
      </c>
      <c r="D1648" s="87" t="s">
        <v>2360</v>
      </c>
      <c r="E1648" s="88">
        <v>44196</v>
      </c>
      <c r="F1648" s="88">
        <v>44196</v>
      </c>
      <c r="G1648" s="4">
        <v>6</v>
      </c>
    </row>
    <row r="1649" spans="1:7" ht="15.5" x14ac:dyDescent="0.35">
      <c r="A1649" s="85" t="s">
        <v>257</v>
      </c>
      <c r="B1649" s="86" t="s">
        <v>2358</v>
      </c>
      <c r="C1649" s="86" t="s">
        <v>2359</v>
      </c>
      <c r="D1649" s="87" t="s">
        <v>2361</v>
      </c>
      <c r="E1649" s="88">
        <v>44196</v>
      </c>
      <c r="F1649" s="88">
        <v>44196</v>
      </c>
      <c r="G1649" s="4">
        <v>20000</v>
      </c>
    </row>
    <row r="1650" spans="1:7" ht="15.5" x14ac:dyDescent="0.35">
      <c r="A1650" s="85" t="s">
        <v>257</v>
      </c>
      <c r="B1650" s="86" t="s">
        <v>2358</v>
      </c>
      <c r="C1650" s="86" t="s">
        <v>2359</v>
      </c>
      <c r="D1650" s="87" t="s">
        <v>2362</v>
      </c>
      <c r="E1650" s="88">
        <v>44347</v>
      </c>
      <c r="F1650" s="88">
        <v>44347</v>
      </c>
      <c r="G1650" s="4">
        <v>500000</v>
      </c>
    </row>
    <row r="1651" spans="1:7" ht="15.5" x14ac:dyDescent="0.35">
      <c r="A1651" s="85" t="s">
        <v>257</v>
      </c>
      <c r="B1651" s="86" t="s">
        <v>2363</v>
      </c>
      <c r="C1651" s="86" t="s">
        <v>2364</v>
      </c>
      <c r="D1651" s="87" t="s">
        <v>2365</v>
      </c>
      <c r="E1651" s="88">
        <v>44104</v>
      </c>
      <c r="F1651" s="88">
        <v>44104</v>
      </c>
      <c r="G1651" s="4">
        <v>100000</v>
      </c>
    </row>
    <row r="1652" spans="1:7" ht="15.5" x14ac:dyDescent="0.35">
      <c r="A1652" s="85" t="s">
        <v>257</v>
      </c>
      <c r="B1652" s="86" t="s">
        <v>2363</v>
      </c>
      <c r="C1652" s="86" t="s">
        <v>2364</v>
      </c>
      <c r="D1652" s="87" t="s">
        <v>2366</v>
      </c>
      <c r="E1652" s="88">
        <v>44165</v>
      </c>
      <c r="F1652" s="88">
        <v>44165</v>
      </c>
      <c r="G1652" s="4">
        <v>160000</v>
      </c>
    </row>
    <row r="1653" spans="1:7" ht="15.5" x14ac:dyDescent="0.35">
      <c r="A1653" s="85" t="s">
        <v>257</v>
      </c>
      <c r="B1653" s="86" t="s">
        <v>2367</v>
      </c>
      <c r="C1653" s="86" t="s">
        <v>2368</v>
      </c>
      <c r="D1653" s="87" t="s">
        <v>2369</v>
      </c>
      <c r="E1653" s="88">
        <v>43951</v>
      </c>
      <c r="F1653" s="88">
        <v>43951</v>
      </c>
      <c r="G1653" s="4">
        <v>50000</v>
      </c>
    </row>
    <row r="1654" spans="1:7" ht="15.5" x14ac:dyDescent="0.35">
      <c r="A1654" s="85" t="s">
        <v>257</v>
      </c>
      <c r="B1654" s="86" t="s">
        <v>2370</v>
      </c>
      <c r="C1654" s="86" t="s">
        <v>2371</v>
      </c>
      <c r="D1654" s="87" t="s">
        <v>2192</v>
      </c>
      <c r="E1654" s="88">
        <v>43677</v>
      </c>
      <c r="F1654" s="88">
        <v>43677</v>
      </c>
      <c r="G1654" s="4">
        <v>1425900</v>
      </c>
    </row>
    <row r="1655" spans="1:7" ht="15.5" x14ac:dyDescent="0.35">
      <c r="A1655" s="85" t="s">
        <v>257</v>
      </c>
      <c r="B1655" s="86" t="s">
        <v>2372</v>
      </c>
      <c r="C1655" s="86" t="s">
        <v>2373</v>
      </c>
      <c r="D1655" s="87" t="s">
        <v>2374</v>
      </c>
      <c r="E1655" s="88">
        <v>44196</v>
      </c>
      <c r="F1655" s="88">
        <v>44196</v>
      </c>
      <c r="G1655" s="4">
        <v>62500</v>
      </c>
    </row>
    <row r="1656" spans="1:7" ht="15.5" x14ac:dyDescent="0.35">
      <c r="A1656" s="85" t="s">
        <v>257</v>
      </c>
      <c r="B1656" s="86" t="s">
        <v>2372</v>
      </c>
      <c r="C1656" s="86" t="s">
        <v>2373</v>
      </c>
      <c r="D1656" s="87" t="s">
        <v>2375</v>
      </c>
      <c r="E1656" s="88">
        <v>44227</v>
      </c>
      <c r="F1656" s="88">
        <v>44227</v>
      </c>
      <c r="G1656" s="4">
        <v>750000</v>
      </c>
    </row>
    <row r="1657" spans="1:7" ht="15.5" x14ac:dyDescent="0.35">
      <c r="A1657" s="85" t="s">
        <v>257</v>
      </c>
      <c r="B1657" s="86" t="s">
        <v>2376</v>
      </c>
      <c r="C1657" s="86" t="s">
        <v>2377</v>
      </c>
      <c r="D1657" s="87" t="s">
        <v>2378</v>
      </c>
      <c r="E1657" s="88">
        <v>43951</v>
      </c>
      <c r="F1657" s="88">
        <v>43951</v>
      </c>
      <c r="G1657" s="4">
        <v>1196431</v>
      </c>
    </row>
    <row r="1658" spans="1:7" ht="15.5" x14ac:dyDescent="0.35">
      <c r="A1658" s="85" t="s">
        <v>257</v>
      </c>
      <c r="B1658" s="86" t="s">
        <v>2376</v>
      </c>
      <c r="C1658" s="86" t="s">
        <v>2377</v>
      </c>
      <c r="D1658" s="87" t="s">
        <v>2379</v>
      </c>
      <c r="E1658" s="88">
        <v>44196</v>
      </c>
      <c r="F1658" s="88">
        <v>44196</v>
      </c>
      <c r="G1658" s="4">
        <v>41427</v>
      </c>
    </row>
    <row r="1659" spans="1:7" ht="15.5" x14ac:dyDescent="0.35">
      <c r="A1659" s="85" t="s">
        <v>257</v>
      </c>
      <c r="B1659" s="86" t="s">
        <v>2380</v>
      </c>
      <c r="C1659" s="86" t="s">
        <v>2381</v>
      </c>
      <c r="D1659" s="87" t="s">
        <v>2382</v>
      </c>
      <c r="E1659" s="88">
        <v>44196</v>
      </c>
      <c r="F1659" s="88">
        <v>44196</v>
      </c>
      <c r="G1659" s="4">
        <v>114200</v>
      </c>
    </row>
    <row r="1660" spans="1:7" ht="15.5" x14ac:dyDescent="0.35">
      <c r="A1660" s="85" t="s">
        <v>257</v>
      </c>
      <c r="B1660" s="86" t="s">
        <v>2383</v>
      </c>
      <c r="C1660" s="86" t="s">
        <v>2384</v>
      </c>
      <c r="D1660" s="87" t="s">
        <v>2256</v>
      </c>
      <c r="E1660" s="88">
        <v>43822</v>
      </c>
      <c r="F1660" s="88">
        <v>43822</v>
      </c>
      <c r="G1660" s="4">
        <v>290000</v>
      </c>
    </row>
    <row r="1661" spans="1:7" ht="15.5" x14ac:dyDescent="0.35">
      <c r="A1661" s="85" t="s">
        <v>257</v>
      </c>
      <c r="B1661" s="86" t="s">
        <v>2383</v>
      </c>
      <c r="C1661" s="86" t="s">
        <v>2384</v>
      </c>
      <c r="D1661" s="87" t="s">
        <v>2385</v>
      </c>
      <c r="E1661" s="88">
        <v>43951</v>
      </c>
      <c r="F1661" s="88">
        <v>43951</v>
      </c>
      <c r="G1661" s="4">
        <v>425000</v>
      </c>
    </row>
    <row r="1662" spans="1:7" ht="15.5" x14ac:dyDescent="0.35">
      <c r="A1662" s="85" t="s">
        <v>257</v>
      </c>
      <c r="B1662" s="86" t="s">
        <v>2383</v>
      </c>
      <c r="C1662" s="86" t="s">
        <v>2384</v>
      </c>
      <c r="D1662" s="87" t="s">
        <v>2386</v>
      </c>
      <c r="E1662" s="88">
        <v>43951</v>
      </c>
      <c r="F1662" s="88">
        <v>43951</v>
      </c>
      <c r="G1662" s="4">
        <v>130000</v>
      </c>
    </row>
    <row r="1663" spans="1:7" ht="15.5" x14ac:dyDescent="0.35">
      <c r="A1663" s="85" t="s">
        <v>257</v>
      </c>
      <c r="B1663" s="86" t="s">
        <v>2387</v>
      </c>
      <c r="C1663" s="86" t="s">
        <v>2388</v>
      </c>
      <c r="D1663" s="87" t="s">
        <v>2389</v>
      </c>
      <c r="E1663" s="88">
        <v>43830</v>
      </c>
      <c r="F1663" s="88">
        <v>43830</v>
      </c>
      <c r="G1663" s="4">
        <v>90</v>
      </c>
    </row>
    <row r="1664" spans="1:7" ht="15.5" x14ac:dyDescent="0.35">
      <c r="A1664" s="85" t="s">
        <v>257</v>
      </c>
      <c r="B1664" s="86" t="s">
        <v>2387</v>
      </c>
      <c r="C1664" s="86" t="s">
        <v>2388</v>
      </c>
      <c r="D1664" s="87" t="s">
        <v>2390</v>
      </c>
      <c r="E1664" s="88">
        <v>43951</v>
      </c>
      <c r="F1664" s="88">
        <v>43951</v>
      </c>
      <c r="G1664" s="4">
        <v>50000</v>
      </c>
    </row>
    <row r="1665" spans="1:7" ht="15.5" x14ac:dyDescent="0.35">
      <c r="A1665" s="85" t="s">
        <v>257</v>
      </c>
      <c r="B1665" s="86" t="s">
        <v>2387</v>
      </c>
      <c r="C1665" s="86" t="s">
        <v>2388</v>
      </c>
      <c r="D1665" s="87" t="s">
        <v>2391</v>
      </c>
      <c r="E1665" s="88">
        <v>43951</v>
      </c>
      <c r="F1665" s="88">
        <v>43951</v>
      </c>
      <c r="G1665" s="4">
        <v>959900</v>
      </c>
    </row>
    <row r="1666" spans="1:7" ht="15.5" x14ac:dyDescent="0.35">
      <c r="A1666" s="85" t="s">
        <v>257</v>
      </c>
      <c r="B1666" s="86" t="s">
        <v>2387</v>
      </c>
      <c r="C1666" s="86" t="s">
        <v>2388</v>
      </c>
      <c r="D1666" s="87" t="s">
        <v>2392</v>
      </c>
      <c r="E1666" s="88">
        <v>43951</v>
      </c>
      <c r="F1666" s="88">
        <v>43951</v>
      </c>
      <c r="G1666" s="4">
        <v>360000</v>
      </c>
    </row>
    <row r="1667" spans="1:7" ht="15.5" x14ac:dyDescent="0.35">
      <c r="A1667" s="85" t="s">
        <v>257</v>
      </c>
      <c r="B1667" s="86" t="s">
        <v>2393</v>
      </c>
      <c r="C1667" s="86" t="s">
        <v>2394</v>
      </c>
      <c r="D1667" s="87" t="s">
        <v>2395</v>
      </c>
      <c r="E1667" s="88">
        <v>43830</v>
      </c>
      <c r="F1667" s="88">
        <v>43830</v>
      </c>
      <c r="G1667" s="4">
        <v>793153</v>
      </c>
    </row>
    <row r="1668" spans="1:7" ht="15.5" x14ac:dyDescent="0.35">
      <c r="A1668" s="85" t="s">
        <v>257</v>
      </c>
      <c r="B1668" s="86" t="s">
        <v>2393</v>
      </c>
      <c r="C1668" s="86" t="s">
        <v>2394</v>
      </c>
      <c r="D1668" s="87" t="s">
        <v>2396</v>
      </c>
      <c r="E1668" s="88">
        <v>43830</v>
      </c>
      <c r="F1668" s="88">
        <v>43830</v>
      </c>
      <c r="G1668" s="4">
        <v>237165</v>
      </c>
    </row>
    <row r="1669" spans="1:7" ht="15.5" x14ac:dyDescent="0.35">
      <c r="A1669" s="85" t="s">
        <v>257</v>
      </c>
      <c r="B1669" s="86" t="s">
        <v>2393</v>
      </c>
      <c r="C1669" s="86" t="s">
        <v>2394</v>
      </c>
      <c r="D1669" s="87" t="s">
        <v>2397</v>
      </c>
      <c r="E1669" s="88">
        <v>43951</v>
      </c>
      <c r="F1669" s="88">
        <v>43951</v>
      </c>
      <c r="G1669" s="4">
        <v>105000</v>
      </c>
    </row>
    <row r="1670" spans="1:7" ht="15.5" x14ac:dyDescent="0.35">
      <c r="A1670" s="85" t="s">
        <v>257</v>
      </c>
      <c r="B1670" s="86" t="s">
        <v>2393</v>
      </c>
      <c r="C1670" s="86" t="s">
        <v>2394</v>
      </c>
      <c r="D1670" s="87" t="s">
        <v>2398</v>
      </c>
      <c r="E1670" s="88">
        <v>43951</v>
      </c>
      <c r="F1670" s="88">
        <v>43951</v>
      </c>
      <c r="G1670" s="4">
        <v>145000</v>
      </c>
    </row>
    <row r="1671" spans="1:7" ht="15.5" x14ac:dyDescent="0.35">
      <c r="A1671" s="85" t="s">
        <v>257</v>
      </c>
      <c r="B1671" s="86" t="s">
        <v>2399</v>
      </c>
      <c r="C1671" s="86" t="s">
        <v>2400</v>
      </c>
      <c r="D1671" s="87" t="s">
        <v>2401</v>
      </c>
      <c r="E1671" s="88">
        <v>43830</v>
      </c>
      <c r="F1671" s="88">
        <v>43830</v>
      </c>
      <c r="G1671" s="4">
        <v>555800</v>
      </c>
    </row>
    <row r="1672" spans="1:7" ht="15.5" x14ac:dyDescent="0.35">
      <c r="A1672" s="85" t="s">
        <v>257</v>
      </c>
      <c r="B1672" s="86" t="s">
        <v>2402</v>
      </c>
      <c r="C1672" s="86" t="s">
        <v>2403</v>
      </c>
      <c r="D1672" s="87" t="s">
        <v>2404</v>
      </c>
      <c r="E1672" s="88">
        <v>43830</v>
      </c>
      <c r="F1672" s="88">
        <v>43830</v>
      </c>
      <c r="G1672" s="4">
        <v>1319900</v>
      </c>
    </row>
    <row r="1673" spans="1:7" ht="15.5" x14ac:dyDescent="0.35">
      <c r="A1673" s="85" t="s">
        <v>257</v>
      </c>
      <c r="B1673" s="86" t="s">
        <v>2405</v>
      </c>
      <c r="C1673" s="86" t="s">
        <v>2406</v>
      </c>
      <c r="D1673" s="87" t="s">
        <v>2407</v>
      </c>
      <c r="E1673" s="88">
        <v>43830</v>
      </c>
      <c r="F1673" s="88">
        <v>43830</v>
      </c>
      <c r="G1673" s="4">
        <v>24250</v>
      </c>
    </row>
    <row r="1674" spans="1:7" ht="15.5" x14ac:dyDescent="0.35">
      <c r="A1674" s="85" t="s">
        <v>257</v>
      </c>
      <c r="B1674" s="86" t="s">
        <v>2405</v>
      </c>
      <c r="C1674" s="86" t="s">
        <v>2406</v>
      </c>
      <c r="D1674" s="87" t="s">
        <v>2408</v>
      </c>
      <c r="E1674" s="88">
        <v>43951</v>
      </c>
      <c r="F1674" s="88">
        <v>43951</v>
      </c>
      <c r="G1674" s="4">
        <v>919900</v>
      </c>
    </row>
    <row r="1675" spans="1:7" ht="15.5" x14ac:dyDescent="0.35">
      <c r="A1675" s="85" t="s">
        <v>257</v>
      </c>
      <c r="B1675" s="86" t="s">
        <v>2409</v>
      </c>
      <c r="C1675" s="86" t="s">
        <v>2410</v>
      </c>
      <c r="D1675" s="87" t="s">
        <v>2411</v>
      </c>
      <c r="E1675" s="88">
        <v>43830</v>
      </c>
      <c r="F1675" s="88">
        <v>43830</v>
      </c>
      <c r="G1675" s="4">
        <v>1119936</v>
      </c>
    </row>
    <row r="1676" spans="1:7" ht="15.5" x14ac:dyDescent="0.35">
      <c r="A1676" s="85" t="s">
        <v>257</v>
      </c>
      <c r="B1676" s="86" t="s">
        <v>2412</v>
      </c>
      <c r="C1676" s="86" t="s">
        <v>2413</v>
      </c>
      <c r="D1676" s="87" t="s">
        <v>2414</v>
      </c>
      <c r="E1676" s="88">
        <v>44196</v>
      </c>
      <c r="F1676" s="88">
        <v>44196</v>
      </c>
      <c r="G1676" s="4">
        <v>6</v>
      </c>
    </row>
    <row r="1677" spans="1:7" ht="15.5" x14ac:dyDescent="0.35">
      <c r="A1677" s="85" t="s">
        <v>257</v>
      </c>
      <c r="B1677" s="86" t="s">
        <v>2412</v>
      </c>
      <c r="C1677" s="86" t="s">
        <v>2413</v>
      </c>
      <c r="D1677" s="87" t="s">
        <v>2415</v>
      </c>
      <c r="E1677" s="88">
        <v>44432</v>
      </c>
      <c r="F1677" s="88">
        <v>44432</v>
      </c>
      <c r="G1677" s="4">
        <v>35000</v>
      </c>
    </row>
    <row r="1678" spans="1:7" ht="15.5" x14ac:dyDescent="0.35">
      <c r="A1678" s="85" t="s">
        <v>257</v>
      </c>
      <c r="B1678" s="86" t="s">
        <v>2416</v>
      </c>
      <c r="C1678" s="86" t="s">
        <v>2417</v>
      </c>
      <c r="D1678" s="87" t="s">
        <v>2418</v>
      </c>
      <c r="E1678" s="88">
        <v>44196</v>
      </c>
      <c r="F1678" s="88">
        <v>44196</v>
      </c>
      <c r="G1678" s="4">
        <v>89948</v>
      </c>
    </row>
    <row r="1679" spans="1:7" ht="15.5" x14ac:dyDescent="0.35">
      <c r="A1679" s="85" t="s">
        <v>257</v>
      </c>
      <c r="B1679" s="86" t="s">
        <v>2416</v>
      </c>
      <c r="C1679" s="86" t="s">
        <v>2417</v>
      </c>
      <c r="D1679" s="87" t="s">
        <v>2419</v>
      </c>
      <c r="E1679" s="88">
        <v>44255</v>
      </c>
      <c r="F1679" s="88">
        <v>44255</v>
      </c>
      <c r="G1679" s="4">
        <v>256000</v>
      </c>
    </row>
    <row r="1680" spans="1:7" ht="15.5" x14ac:dyDescent="0.35">
      <c r="A1680" s="85" t="s">
        <v>257</v>
      </c>
      <c r="B1680" s="86" t="s">
        <v>2416</v>
      </c>
      <c r="C1680" s="86" t="s">
        <v>2417</v>
      </c>
      <c r="D1680" s="87" t="s">
        <v>2420</v>
      </c>
      <c r="E1680" s="88">
        <v>44286</v>
      </c>
      <c r="F1680" s="88">
        <v>44286</v>
      </c>
      <c r="G1680" s="4">
        <v>61000</v>
      </c>
    </row>
    <row r="1681" spans="1:7" ht="15.5" x14ac:dyDescent="0.35">
      <c r="A1681" s="85" t="s">
        <v>257</v>
      </c>
      <c r="B1681" s="86" t="s">
        <v>2421</v>
      </c>
      <c r="C1681" s="86" t="s">
        <v>2422</v>
      </c>
      <c r="D1681" s="87" t="s">
        <v>2423</v>
      </c>
      <c r="E1681" s="88">
        <v>43951</v>
      </c>
      <c r="F1681" s="88">
        <v>43951</v>
      </c>
      <c r="G1681" s="4">
        <v>549900</v>
      </c>
    </row>
    <row r="1682" spans="1:7" ht="15.5" x14ac:dyDescent="0.35">
      <c r="A1682" s="85" t="s">
        <v>257</v>
      </c>
      <c r="B1682" s="86" t="s">
        <v>2424</v>
      </c>
      <c r="C1682" s="86" t="s">
        <v>2425</v>
      </c>
      <c r="D1682" s="87" t="s">
        <v>2426</v>
      </c>
      <c r="E1682" s="88">
        <v>44074</v>
      </c>
      <c r="F1682" s="88">
        <v>44074</v>
      </c>
      <c r="G1682" s="4">
        <v>440000</v>
      </c>
    </row>
    <row r="1683" spans="1:7" ht="15.5" x14ac:dyDescent="0.35">
      <c r="A1683" s="85" t="s">
        <v>257</v>
      </c>
      <c r="B1683" s="86" t="s">
        <v>2427</v>
      </c>
      <c r="C1683" s="86" t="s">
        <v>2428</v>
      </c>
      <c r="D1683" s="87" t="s">
        <v>2429</v>
      </c>
      <c r="E1683" s="88">
        <v>43951</v>
      </c>
      <c r="F1683" s="88">
        <v>43951</v>
      </c>
      <c r="G1683" s="4">
        <v>169900</v>
      </c>
    </row>
    <row r="1684" spans="1:7" ht="15.5" x14ac:dyDescent="0.35">
      <c r="A1684" s="85" t="s">
        <v>257</v>
      </c>
      <c r="B1684" s="86" t="s">
        <v>2430</v>
      </c>
      <c r="C1684" s="86" t="s">
        <v>2431</v>
      </c>
      <c r="D1684" s="87" t="s">
        <v>2321</v>
      </c>
      <c r="E1684" s="88">
        <v>43281</v>
      </c>
      <c r="F1684" s="88">
        <v>43281</v>
      </c>
      <c r="G1684" s="4">
        <v>68800</v>
      </c>
    </row>
    <row r="1685" spans="1:7" ht="15.5" x14ac:dyDescent="0.35">
      <c r="A1685" s="85" t="s">
        <v>257</v>
      </c>
      <c r="B1685" s="86" t="s">
        <v>2432</v>
      </c>
      <c r="C1685" s="86" t="s">
        <v>2433</v>
      </c>
      <c r="D1685" s="87" t="s">
        <v>2434</v>
      </c>
      <c r="E1685" s="88">
        <v>43830</v>
      </c>
      <c r="F1685" s="88">
        <v>43830</v>
      </c>
      <c r="G1685" s="4">
        <v>49626</v>
      </c>
    </row>
    <row r="1686" spans="1:7" ht="15.5" x14ac:dyDescent="0.35">
      <c r="A1686" s="85" t="s">
        <v>257</v>
      </c>
      <c r="B1686" s="86" t="s">
        <v>2435</v>
      </c>
      <c r="C1686" s="86" t="s">
        <v>2436</v>
      </c>
      <c r="D1686" s="87" t="s">
        <v>2192</v>
      </c>
      <c r="E1686" s="88">
        <v>43677</v>
      </c>
      <c r="F1686" s="88">
        <v>43677</v>
      </c>
      <c r="G1686" s="4">
        <v>1240000</v>
      </c>
    </row>
    <row r="1687" spans="1:7" ht="15.5" x14ac:dyDescent="0.35">
      <c r="A1687" s="85" t="s">
        <v>257</v>
      </c>
      <c r="B1687" s="86" t="s">
        <v>2437</v>
      </c>
      <c r="C1687" s="86" t="s">
        <v>2438</v>
      </c>
      <c r="D1687" s="87" t="s">
        <v>2192</v>
      </c>
      <c r="E1687" s="88">
        <v>43677</v>
      </c>
      <c r="F1687" s="88">
        <v>43677</v>
      </c>
      <c r="G1687" s="4">
        <v>395000</v>
      </c>
    </row>
    <row r="1688" spans="1:7" ht="15.5" x14ac:dyDescent="0.35">
      <c r="A1688" s="85" t="s">
        <v>257</v>
      </c>
      <c r="B1688" s="86" t="s">
        <v>2439</v>
      </c>
      <c r="C1688" s="86" t="s">
        <v>2440</v>
      </c>
      <c r="D1688" s="87" t="s">
        <v>2441</v>
      </c>
      <c r="E1688" s="88">
        <v>43951</v>
      </c>
      <c r="F1688" s="88">
        <v>43951</v>
      </c>
      <c r="G1688" s="4">
        <v>79000</v>
      </c>
    </row>
    <row r="1689" spans="1:7" ht="15.5" x14ac:dyDescent="0.35">
      <c r="A1689" s="85" t="s">
        <v>257</v>
      </c>
      <c r="B1689" s="86" t="s">
        <v>2442</v>
      </c>
      <c r="C1689" s="86" t="s">
        <v>2443</v>
      </c>
      <c r="D1689" s="87" t="s">
        <v>2444</v>
      </c>
      <c r="E1689" s="88">
        <v>43830</v>
      </c>
      <c r="F1689" s="88">
        <v>43830</v>
      </c>
      <c r="G1689" s="4">
        <v>226865</v>
      </c>
    </row>
    <row r="1690" spans="1:7" ht="15.5" x14ac:dyDescent="0.35">
      <c r="A1690" s="85" t="s">
        <v>257</v>
      </c>
      <c r="B1690" s="86" t="s">
        <v>2445</v>
      </c>
      <c r="C1690" s="86" t="s">
        <v>2446</v>
      </c>
      <c r="D1690" s="87" t="s">
        <v>2447</v>
      </c>
      <c r="E1690" s="88">
        <v>43646</v>
      </c>
      <c r="F1690" s="88">
        <v>43646</v>
      </c>
      <c r="G1690" s="4">
        <v>50000</v>
      </c>
    </row>
    <row r="1691" spans="1:7" ht="15.5" x14ac:dyDescent="0.35">
      <c r="A1691" s="85" t="s">
        <v>257</v>
      </c>
      <c r="B1691" s="86" t="s">
        <v>2448</v>
      </c>
      <c r="C1691" s="86" t="s">
        <v>2449</v>
      </c>
      <c r="D1691" s="87" t="s">
        <v>2450</v>
      </c>
      <c r="E1691" s="88">
        <v>44196</v>
      </c>
      <c r="F1691" s="88">
        <v>44196</v>
      </c>
      <c r="G1691" s="4">
        <v>189984</v>
      </c>
    </row>
    <row r="1692" spans="1:7" ht="15.5" x14ac:dyDescent="0.35">
      <c r="A1692" s="85" t="s">
        <v>257</v>
      </c>
      <c r="B1692" s="86" t="s">
        <v>2448</v>
      </c>
      <c r="C1692" s="86" t="s">
        <v>2449</v>
      </c>
      <c r="D1692" s="87" t="s">
        <v>2375</v>
      </c>
      <c r="E1692" s="88">
        <v>44227</v>
      </c>
      <c r="F1692" s="88">
        <v>44227</v>
      </c>
      <c r="G1692" s="4">
        <v>263700</v>
      </c>
    </row>
    <row r="1693" spans="1:7" ht="15.5" x14ac:dyDescent="0.35">
      <c r="A1693" s="85" t="s">
        <v>257</v>
      </c>
      <c r="B1693" s="86" t="s">
        <v>2451</v>
      </c>
      <c r="C1693" s="86" t="s">
        <v>2452</v>
      </c>
      <c r="D1693" s="87" t="s">
        <v>2453</v>
      </c>
      <c r="E1693" s="88">
        <v>44196</v>
      </c>
      <c r="F1693" s="88">
        <v>44196</v>
      </c>
      <c r="G1693" s="4">
        <v>667383</v>
      </c>
    </row>
    <row r="1694" spans="1:7" ht="15.5" x14ac:dyDescent="0.35">
      <c r="A1694" s="85" t="s">
        <v>257</v>
      </c>
      <c r="B1694" s="86" t="s">
        <v>2451</v>
      </c>
      <c r="C1694" s="86" t="s">
        <v>2452</v>
      </c>
      <c r="D1694" s="87" t="s">
        <v>2454</v>
      </c>
      <c r="E1694" s="88">
        <v>44286</v>
      </c>
      <c r="F1694" s="88">
        <v>44286</v>
      </c>
      <c r="G1694" s="4">
        <v>140000</v>
      </c>
    </row>
    <row r="1695" spans="1:7" ht="15.5" x14ac:dyDescent="0.35">
      <c r="A1695" s="85" t="s">
        <v>257</v>
      </c>
      <c r="B1695" s="86" t="s">
        <v>2455</v>
      </c>
      <c r="C1695" s="86" t="s">
        <v>2456</v>
      </c>
      <c r="D1695" s="87" t="s">
        <v>2192</v>
      </c>
      <c r="E1695" s="88">
        <v>43677</v>
      </c>
      <c r="F1695" s="88">
        <v>43677</v>
      </c>
      <c r="G1695" s="4">
        <v>1074728</v>
      </c>
    </row>
    <row r="1696" spans="1:7" ht="15.5" x14ac:dyDescent="0.35">
      <c r="A1696" s="85" t="s">
        <v>257</v>
      </c>
      <c r="B1696" s="86" t="s">
        <v>2457</v>
      </c>
      <c r="C1696" s="86" t="s">
        <v>2458</v>
      </c>
      <c r="D1696" s="87" t="s">
        <v>2459</v>
      </c>
      <c r="E1696" s="88">
        <v>43799</v>
      </c>
      <c r="F1696" s="88">
        <v>43799</v>
      </c>
      <c r="G1696" s="4">
        <v>235200</v>
      </c>
    </row>
    <row r="1697" spans="1:7" ht="15.5" x14ac:dyDescent="0.35">
      <c r="A1697" s="85" t="s">
        <v>257</v>
      </c>
      <c r="B1697" s="86" t="s">
        <v>2457</v>
      </c>
      <c r="C1697" s="86" t="s">
        <v>2458</v>
      </c>
      <c r="D1697" s="87" t="s">
        <v>2366</v>
      </c>
      <c r="E1697" s="88">
        <v>44165</v>
      </c>
      <c r="F1697" s="88">
        <v>44165</v>
      </c>
      <c r="G1697" s="4">
        <v>196000</v>
      </c>
    </row>
    <row r="1698" spans="1:7" ht="15.5" x14ac:dyDescent="0.35">
      <c r="A1698" s="85" t="s">
        <v>257</v>
      </c>
      <c r="B1698" s="86" t="s">
        <v>2460</v>
      </c>
      <c r="C1698" s="86" t="s">
        <v>2461</v>
      </c>
      <c r="D1698" s="87" t="s">
        <v>2462</v>
      </c>
      <c r="E1698" s="88">
        <v>43951</v>
      </c>
      <c r="F1698" s="88">
        <v>43951</v>
      </c>
      <c r="G1698" s="4">
        <v>20000</v>
      </c>
    </row>
    <row r="1699" spans="1:7" ht="15.5" x14ac:dyDescent="0.35">
      <c r="A1699" s="85" t="s">
        <v>257</v>
      </c>
      <c r="B1699" s="86" t="s">
        <v>2463</v>
      </c>
      <c r="C1699" s="86" t="s">
        <v>2464</v>
      </c>
      <c r="D1699" s="87" t="s">
        <v>2192</v>
      </c>
      <c r="E1699" s="88">
        <v>43677</v>
      </c>
      <c r="F1699" s="88">
        <v>43677</v>
      </c>
      <c r="G1699" s="4">
        <v>22500</v>
      </c>
    </row>
    <row r="1700" spans="1:7" ht="15.5" x14ac:dyDescent="0.35">
      <c r="A1700" s="85" t="s">
        <v>257</v>
      </c>
      <c r="B1700" s="86" t="s">
        <v>2465</v>
      </c>
      <c r="C1700" s="86" t="s">
        <v>2466</v>
      </c>
      <c r="D1700" s="87" t="s">
        <v>2467</v>
      </c>
      <c r="E1700" s="88">
        <v>43830</v>
      </c>
      <c r="F1700" s="88">
        <v>43830</v>
      </c>
      <c r="G1700" s="4">
        <v>158900</v>
      </c>
    </row>
    <row r="1701" spans="1:7" ht="15.5" x14ac:dyDescent="0.35">
      <c r="A1701" s="85" t="s">
        <v>257</v>
      </c>
      <c r="B1701" s="86" t="s">
        <v>2468</v>
      </c>
      <c r="C1701" s="86" t="s">
        <v>2469</v>
      </c>
      <c r="D1701" s="87" t="s">
        <v>2470</v>
      </c>
      <c r="E1701" s="88">
        <v>44012</v>
      </c>
      <c r="F1701" s="88">
        <v>44012</v>
      </c>
      <c r="G1701" s="4">
        <v>470000</v>
      </c>
    </row>
    <row r="1702" spans="1:7" ht="15.5" x14ac:dyDescent="0.35">
      <c r="A1702" s="85" t="s">
        <v>257</v>
      </c>
      <c r="B1702" s="86" t="s">
        <v>2471</v>
      </c>
      <c r="C1702" s="86" t="s">
        <v>2472</v>
      </c>
      <c r="D1702" s="87" t="s">
        <v>2192</v>
      </c>
      <c r="E1702" s="88">
        <v>43677</v>
      </c>
      <c r="F1702" s="88">
        <v>43677</v>
      </c>
      <c r="G1702" s="4">
        <v>148403</v>
      </c>
    </row>
    <row r="1703" spans="1:7" ht="15.5" x14ac:dyDescent="0.35">
      <c r="A1703" s="85" t="s">
        <v>257</v>
      </c>
      <c r="B1703" s="86" t="s">
        <v>2471</v>
      </c>
      <c r="C1703" s="86" t="s">
        <v>2472</v>
      </c>
      <c r="D1703" s="87" t="s">
        <v>2473</v>
      </c>
      <c r="E1703" s="88">
        <v>43830</v>
      </c>
      <c r="F1703" s="88">
        <v>43830</v>
      </c>
      <c r="G1703" s="4">
        <v>328926</v>
      </c>
    </row>
    <row r="1704" spans="1:7" ht="15.5" x14ac:dyDescent="0.35">
      <c r="A1704" s="85" t="s">
        <v>257</v>
      </c>
      <c r="B1704" s="86" t="s">
        <v>2471</v>
      </c>
      <c r="C1704" s="86" t="s">
        <v>2472</v>
      </c>
      <c r="D1704" s="87" t="s">
        <v>2474</v>
      </c>
      <c r="E1704" s="88">
        <v>44196</v>
      </c>
      <c r="F1704" s="88">
        <v>44196</v>
      </c>
      <c r="G1704" s="4">
        <v>122577</v>
      </c>
    </row>
    <row r="1705" spans="1:7" ht="15.5" x14ac:dyDescent="0.35">
      <c r="A1705" s="85" t="s">
        <v>257</v>
      </c>
      <c r="B1705" s="86" t="s">
        <v>2475</v>
      </c>
      <c r="C1705" s="86" t="s">
        <v>2476</v>
      </c>
      <c r="D1705" s="87" t="s">
        <v>2210</v>
      </c>
      <c r="E1705" s="88">
        <v>43950</v>
      </c>
      <c r="F1705" s="88">
        <v>43950</v>
      </c>
      <c r="G1705" s="4">
        <v>215117</v>
      </c>
    </row>
    <row r="1706" spans="1:7" ht="15.5" x14ac:dyDescent="0.35">
      <c r="A1706" s="85" t="s">
        <v>257</v>
      </c>
      <c r="B1706" s="86" t="s">
        <v>2475</v>
      </c>
      <c r="C1706" s="86" t="s">
        <v>2476</v>
      </c>
      <c r="D1706" s="87" t="s">
        <v>2278</v>
      </c>
      <c r="E1706" s="88">
        <v>44012</v>
      </c>
      <c r="F1706" s="88">
        <v>44012</v>
      </c>
      <c r="G1706" s="4">
        <v>300000</v>
      </c>
    </row>
    <row r="1707" spans="1:7" ht="15.5" x14ac:dyDescent="0.35">
      <c r="A1707" s="85" t="s">
        <v>257</v>
      </c>
      <c r="B1707" s="86" t="s">
        <v>2477</v>
      </c>
      <c r="C1707" s="86" t="s">
        <v>2478</v>
      </c>
      <c r="D1707" s="87" t="s">
        <v>2479</v>
      </c>
      <c r="E1707" s="88">
        <v>44286</v>
      </c>
      <c r="F1707" s="88">
        <v>44286</v>
      </c>
      <c r="G1707" s="4">
        <v>45000</v>
      </c>
    </row>
    <row r="1708" spans="1:7" ht="15.5" x14ac:dyDescent="0.35">
      <c r="A1708" s="85" t="s">
        <v>257</v>
      </c>
      <c r="B1708" s="86" t="s">
        <v>2480</v>
      </c>
      <c r="C1708" s="86" t="s">
        <v>2481</v>
      </c>
      <c r="D1708" s="87" t="s">
        <v>2482</v>
      </c>
      <c r="E1708" s="88">
        <v>43830</v>
      </c>
      <c r="F1708" s="88">
        <v>43830</v>
      </c>
      <c r="G1708" s="4">
        <v>508250</v>
      </c>
    </row>
    <row r="1709" spans="1:7" ht="15.5" x14ac:dyDescent="0.35">
      <c r="A1709" s="85" t="s">
        <v>257</v>
      </c>
      <c r="B1709" s="86" t="s">
        <v>2483</v>
      </c>
      <c r="C1709" s="86" t="s">
        <v>2484</v>
      </c>
      <c r="D1709" s="87" t="s">
        <v>2395</v>
      </c>
      <c r="E1709" s="88">
        <v>43830</v>
      </c>
      <c r="F1709" s="88">
        <v>43830</v>
      </c>
      <c r="G1709" s="4">
        <v>98085</v>
      </c>
    </row>
    <row r="1710" spans="1:7" ht="15.5" x14ac:dyDescent="0.35">
      <c r="A1710" s="85" t="s">
        <v>257</v>
      </c>
      <c r="B1710" s="86" t="s">
        <v>2485</v>
      </c>
      <c r="C1710" s="86" t="s">
        <v>2486</v>
      </c>
      <c r="D1710" s="87" t="s">
        <v>2192</v>
      </c>
      <c r="E1710" s="88">
        <v>43677</v>
      </c>
      <c r="F1710" s="88">
        <v>43677</v>
      </c>
      <c r="G1710" s="4">
        <v>485167</v>
      </c>
    </row>
    <row r="1711" spans="1:7" ht="15.5" x14ac:dyDescent="0.35">
      <c r="A1711" s="85" t="s">
        <v>257</v>
      </c>
      <c r="B1711" s="86" t="s">
        <v>2487</v>
      </c>
      <c r="C1711" s="86" t="s">
        <v>2488</v>
      </c>
      <c r="D1711" s="87" t="s">
        <v>2192</v>
      </c>
      <c r="E1711" s="88">
        <v>43677</v>
      </c>
      <c r="F1711" s="88">
        <v>43677</v>
      </c>
      <c r="G1711" s="4">
        <v>985000</v>
      </c>
    </row>
    <row r="1712" spans="1:7" ht="15.5" x14ac:dyDescent="0.35">
      <c r="A1712" s="85" t="s">
        <v>257</v>
      </c>
      <c r="B1712" s="86" t="s">
        <v>2489</v>
      </c>
      <c r="C1712" s="86" t="s">
        <v>2490</v>
      </c>
      <c r="D1712" s="87" t="s">
        <v>2491</v>
      </c>
      <c r="E1712" s="88">
        <v>44196</v>
      </c>
      <c r="F1712" s="88">
        <v>44196</v>
      </c>
      <c r="G1712" s="4">
        <v>362100</v>
      </c>
    </row>
    <row r="1713" spans="1:7" ht="15.5" x14ac:dyDescent="0.35">
      <c r="A1713" s="85" t="s">
        <v>257</v>
      </c>
      <c r="B1713" s="86" t="s">
        <v>2489</v>
      </c>
      <c r="C1713" s="86" t="s">
        <v>2490</v>
      </c>
      <c r="D1713" s="87" t="s">
        <v>2492</v>
      </c>
      <c r="E1713" s="88">
        <v>44196</v>
      </c>
      <c r="F1713" s="88">
        <v>44196</v>
      </c>
      <c r="G1713" s="4">
        <v>799900</v>
      </c>
    </row>
    <row r="1714" spans="1:7" ht="15.5" x14ac:dyDescent="0.35">
      <c r="A1714" s="85" t="s">
        <v>257</v>
      </c>
      <c r="B1714" s="86" t="s">
        <v>2489</v>
      </c>
      <c r="C1714" s="86" t="s">
        <v>2490</v>
      </c>
      <c r="D1714" s="87" t="s">
        <v>2493</v>
      </c>
      <c r="E1714" s="88">
        <v>44390</v>
      </c>
      <c r="F1714" s="88">
        <v>44390</v>
      </c>
      <c r="G1714" s="4">
        <v>30000</v>
      </c>
    </row>
    <row r="1715" spans="1:7" ht="15.5" x14ac:dyDescent="0.35">
      <c r="A1715" s="85" t="s">
        <v>257</v>
      </c>
      <c r="B1715" s="86" t="s">
        <v>2494</v>
      </c>
      <c r="C1715" s="86" t="s">
        <v>2495</v>
      </c>
      <c r="D1715" s="87" t="s">
        <v>2496</v>
      </c>
      <c r="E1715" s="88">
        <v>44196</v>
      </c>
      <c r="F1715" s="88">
        <v>44196</v>
      </c>
      <c r="G1715" s="4">
        <v>10000</v>
      </c>
    </row>
    <row r="1716" spans="1:7" ht="15.5" x14ac:dyDescent="0.35">
      <c r="A1716" s="85" t="s">
        <v>257</v>
      </c>
      <c r="B1716" s="86" t="s">
        <v>2497</v>
      </c>
      <c r="C1716" s="86" t="s">
        <v>2498</v>
      </c>
      <c r="D1716" s="87" t="s">
        <v>2192</v>
      </c>
      <c r="E1716" s="88">
        <v>43677</v>
      </c>
      <c r="F1716" s="88">
        <v>43677</v>
      </c>
      <c r="G1716" s="4">
        <v>299900</v>
      </c>
    </row>
    <row r="1717" spans="1:7" ht="15.5" x14ac:dyDescent="0.35">
      <c r="A1717" s="85" t="s">
        <v>257</v>
      </c>
      <c r="B1717" s="86" t="s">
        <v>2499</v>
      </c>
      <c r="C1717" s="86" t="s">
        <v>2500</v>
      </c>
      <c r="D1717" s="87" t="s">
        <v>2192</v>
      </c>
      <c r="E1717" s="88">
        <v>43677</v>
      </c>
      <c r="F1717" s="88">
        <v>43677</v>
      </c>
      <c r="G1717" s="4">
        <v>1285000</v>
      </c>
    </row>
    <row r="1718" spans="1:7" ht="15.5" x14ac:dyDescent="0.35">
      <c r="A1718" s="85" t="s">
        <v>257</v>
      </c>
      <c r="B1718" s="86" t="s">
        <v>2501</v>
      </c>
      <c r="C1718" s="86" t="s">
        <v>2502</v>
      </c>
      <c r="D1718" s="87" t="s">
        <v>2503</v>
      </c>
      <c r="E1718" s="88">
        <v>44196</v>
      </c>
      <c r="F1718" s="88">
        <v>44196</v>
      </c>
      <c r="G1718" s="4">
        <v>404834</v>
      </c>
    </row>
    <row r="1719" spans="1:7" ht="15.5" x14ac:dyDescent="0.35">
      <c r="A1719" s="85" t="s">
        <v>257</v>
      </c>
      <c r="B1719" s="86" t="s">
        <v>2501</v>
      </c>
      <c r="C1719" s="86" t="s">
        <v>2502</v>
      </c>
      <c r="D1719" s="87" t="s">
        <v>2504</v>
      </c>
      <c r="E1719" s="88">
        <v>44255</v>
      </c>
      <c r="F1719" s="88">
        <v>44255</v>
      </c>
      <c r="G1719" s="4">
        <v>269585</v>
      </c>
    </row>
    <row r="1720" spans="1:7" ht="15.5" x14ac:dyDescent="0.35">
      <c r="A1720" s="85" t="s">
        <v>257</v>
      </c>
      <c r="B1720" s="86" t="s">
        <v>2505</v>
      </c>
      <c r="C1720" s="86" t="s">
        <v>2506</v>
      </c>
      <c r="D1720" s="87" t="s">
        <v>2507</v>
      </c>
      <c r="E1720" s="88">
        <v>43921</v>
      </c>
      <c r="F1720" s="88">
        <v>43921</v>
      </c>
      <c r="G1720" s="4">
        <v>320000</v>
      </c>
    </row>
    <row r="1721" spans="1:7" ht="15.5" x14ac:dyDescent="0.35">
      <c r="A1721" s="85" t="s">
        <v>257</v>
      </c>
      <c r="B1721" s="86" t="s">
        <v>2508</v>
      </c>
      <c r="C1721" s="86" t="s">
        <v>2509</v>
      </c>
      <c r="D1721" s="87" t="s">
        <v>2510</v>
      </c>
      <c r="E1721" s="88">
        <v>44104</v>
      </c>
      <c r="F1721" s="88">
        <v>44104</v>
      </c>
      <c r="G1721" s="4">
        <v>20000</v>
      </c>
    </row>
    <row r="1722" spans="1:7" ht="15.5" x14ac:dyDescent="0.35">
      <c r="A1722" s="85" t="s">
        <v>257</v>
      </c>
      <c r="B1722" s="86" t="s">
        <v>2511</v>
      </c>
      <c r="C1722" s="86" t="s">
        <v>2512</v>
      </c>
      <c r="D1722" s="87" t="s">
        <v>2513</v>
      </c>
      <c r="E1722" s="88">
        <v>44196</v>
      </c>
      <c r="F1722" s="88">
        <v>44196</v>
      </c>
      <c r="G1722" s="4">
        <v>44000</v>
      </c>
    </row>
    <row r="1723" spans="1:7" ht="15.5" x14ac:dyDescent="0.35">
      <c r="A1723" s="85" t="s">
        <v>257</v>
      </c>
      <c r="B1723" s="86" t="s">
        <v>204</v>
      </c>
      <c r="C1723" s="86" t="s">
        <v>205</v>
      </c>
      <c r="D1723" s="87" t="s">
        <v>2514</v>
      </c>
      <c r="E1723" s="88">
        <v>44408</v>
      </c>
      <c r="F1723" s="88">
        <v>44408</v>
      </c>
      <c r="G1723" s="4">
        <v>86000</v>
      </c>
    </row>
    <row r="1724" spans="1:7" ht="15.5" x14ac:dyDescent="0.35">
      <c r="A1724" s="85" t="s">
        <v>257</v>
      </c>
      <c r="B1724" s="86" t="s">
        <v>2515</v>
      </c>
      <c r="C1724" s="86" t="s">
        <v>2516</v>
      </c>
      <c r="D1724" s="87" t="s">
        <v>2321</v>
      </c>
      <c r="E1724" s="88">
        <v>43281</v>
      </c>
      <c r="F1724" s="88">
        <v>43281</v>
      </c>
      <c r="G1724" s="4">
        <v>40950</v>
      </c>
    </row>
    <row r="1725" spans="1:7" ht="15.5" x14ac:dyDescent="0.35">
      <c r="A1725" s="85" t="s">
        <v>257</v>
      </c>
      <c r="B1725" s="86" t="s">
        <v>2517</v>
      </c>
      <c r="C1725" s="86" t="s">
        <v>2518</v>
      </c>
      <c r="D1725" s="87" t="s">
        <v>2519</v>
      </c>
      <c r="E1725" s="88">
        <v>43830</v>
      </c>
      <c r="F1725" s="88">
        <v>43830</v>
      </c>
      <c r="G1725" s="4">
        <v>674057</v>
      </c>
    </row>
    <row r="1726" spans="1:7" ht="15.5" x14ac:dyDescent="0.35">
      <c r="A1726" s="85" t="s">
        <v>257</v>
      </c>
      <c r="B1726" s="86" t="s">
        <v>2517</v>
      </c>
      <c r="C1726" s="86" t="s">
        <v>2518</v>
      </c>
      <c r="D1726" s="87" t="s">
        <v>2520</v>
      </c>
      <c r="E1726" s="88">
        <v>43951</v>
      </c>
      <c r="F1726" s="88">
        <v>43951</v>
      </c>
      <c r="G1726" s="4">
        <v>40000</v>
      </c>
    </row>
    <row r="1727" spans="1:7" ht="15.5" x14ac:dyDescent="0.35">
      <c r="A1727" s="85" t="s">
        <v>257</v>
      </c>
      <c r="B1727" s="86" t="s">
        <v>2517</v>
      </c>
      <c r="C1727" s="86" t="s">
        <v>2518</v>
      </c>
      <c r="D1727" s="87" t="s">
        <v>2521</v>
      </c>
      <c r="E1727" s="88">
        <v>43951</v>
      </c>
      <c r="F1727" s="88">
        <v>43951</v>
      </c>
      <c r="G1727" s="4">
        <v>65000</v>
      </c>
    </row>
    <row r="1728" spans="1:7" ht="15.5" x14ac:dyDescent="0.35">
      <c r="A1728" s="85" t="s">
        <v>257</v>
      </c>
      <c r="B1728" s="86" t="s">
        <v>2522</v>
      </c>
      <c r="C1728" s="86" t="s">
        <v>2523</v>
      </c>
      <c r="D1728" s="87" t="s">
        <v>2524</v>
      </c>
      <c r="E1728" s="88">
        <v>43921</v>
      </c>
      <c r="F1728" s="88">
        <v>43921</v>
      </c>
      <c r="G1728" s="4">
        <v>300000</v>
      </c>
    </row>
    <row r="1729" spans="1:7" ht="15.5" x14ac:dyDescent="0.35">
      <c r="A1729" s="85" t="s">
        <v>257</v>
      </c>
      <c r="B1729" s="86" t="s">
        <v>2522</v>
      </c>
      <c r="C1729" s="86" t="s">
        <v>2523</v>
      </c>
      <c r="D1729" s="87" t="s">
        <v>2525</v>
      </c>
      <c r="E1729" s="88">
        <v>43951</v>
      </c>
      <c r="F1729" s="88">
        <v>43951</v>
      </c>
      <c r="G1729" s="4">
        <v>65000</v>
      </c>
    </row>
    <row r="1730" spans="1:7" ht="15.5" x14ac:dyDescent="0.35">
      <c r="A1730" s="85" t="s">
        <v>257</v>
      </c>
      <c r="B1730" s="86" t="s">
        <v>2522</v>
      </c>
      <c r="C1730" s="86" t="s">
        <v>2523</v>
      </c>
      <c r="D1730" s="87" t="s">
        <v>2526</v>
      </c>
      <c r="E1730" s="88">
        <v>43951</v>
      </c>
      <c r="F1730" s="88">
        <v>43951</v>
      </c>
      <c r="G1730" s="4">
        <v>120000</v>
      </c>
    </row>
    <row r="1731" spans="1:7" ht="15.5" x14ac:dyDescent="0.35">
      <c r="A1731" s="85" t="s">
        <v>257</v>
      </c>
      <c r="B1731" s="86" t="s">
        <v>2527</v>
      </c>
      <c r="C1731" s="86" t="s">
        <v>2528</v>
      </c>
      <c r="D1731" s="87" t="s">
        <v>2213</v>
      </c>
      <c r="E1731" s="88">
        <v>43951</v>
      </c>
      <c r="F1731" s="88">
        <v>43951</v>
      </c>
      <c r="G1731" s="4">
        <v>98000</v>
      </c>
    </row>
    <row r="1732" spans="1:7" ht="15.5" x14ac:dyDescent="0.35">
      <c r="A1732" s="85" t="s">
        <v>257</v>
      </c>
      <c r="B1732" s="86" t="s">
        <v>2529</v>
      </c>
      <c r="C1732" s="86" t="s">
        <v>2530</v>
      </c>
      <c r="D1732" s="87" t="s">
        <v>2531</v>
      </c>
      <c r="E1732" s="88">
        <v>43951</v>
      </c>
      <c r="F1732" s="88">
        <v>43951</v>
      </c>
      <c r="G1732" s="4">
        <v>85000</v>
      </c>
    </row>
    <row r="1733" spans="1:7" ht="15.5" x14ac:dyDescent="0.35">
      <c r="A1733" s="85" t="s">
        <v>257</v>
      </c>
      <c r="B1733" s="86" t="s">
        <v>2532</v>
      </c>
      <c r="C1733" s="86" t="s">
        <v>2533</v>
      </c>
      <c r="D1733" s="87" t="s">
        <v>2192</v>
      </c>
      <c r="E1733" s="88">
        <v>43677</v>
      </c>
      <c r="F1733" s="88">
        <v>43677</v>
      </c>
      <c r="G1733" s="4">
        <v>120000</v>
      </c>
    </row>
    <row r="1734" spans="1:7" ht="15.5" x14ac:dyDescent="0.35">
      <c r="A1734" s="85" t="s">
        <v>257</v>
      </c>
      <c r="B1734" s="86" t="s">
        <v>2534</v>
      </c>
      <c r="C1734" s="86" t="s">
        <v>2535</v>
      </c>
      <c r="D1734" s="87" t="s">
        <v>2536</v>
      </c>
      <c r="E1734" s="88">
        <v>44196</v>
      </c>
      <c r="F1734" s="88">
        <v>44196</v>
      </c>
      <c r="G1734" s="4">
        <v>617400</v>
      </c>
    </row>
    <row r="1735" spans="1:7" ht="15.5" x14ac:dyDescent="0.35">
      <c r="A1735" s="85" t="s">
        <v>257</v>
      </c>
      <c r="B1735" s="86" t="s">
        <v>2537</v>
      </c>
      <c r="C1735" s="86" t="s">
        <v>2538</v>
      </c>
      <c r="D1735" s="87" t="s">
        <v>2213</v>
      </c>
      <c r="E1735" s="88">
        <v>43951</v>
      </c>
      <c r="F1735" s="88">
        <v>43951</v>
      </c>
      <c r="G1735" s="4">
        <v>112620</v>
      </c>
    </row>
    <row r="1736" spans="1:7" ht="15.5" x14ac:dyDescent="0.35">
      <c r="A1736" s="85" t="s">
        <v>257</v>
      </c>
      <c r="B1736" s="86" t="s">
        <v>2537</v>
      </c>
      <c r="C1736" s="86" t="s">
        <v>2538</v>
      </c>
      <c r="D1736" s="87" t="s">
        <v>2539</v>
      </c>
      <c r="E1736" s="88">
        <v>43951</v>
      </c>
      <c r="F1736" s="88">
        <v>43951</v>
      </c>
      <c r="G1736" s="4">
        <v>135000</v>
      </c>
    </row>
    <row r="1737" spans="1:7" ht="15.5" x14ac:dyDescent="0.35">
      <c r="A1737" s="85" t="s">
        <v>257</v>
      </c>
      <c r="B1737" s="86" t="s">
        <v>2537</v>
      </c>
      <c r="C1737" s="86" t="s">
        <v>2538</v>
      </c>
      <c r="D1737" s="87" t="s">
        <v>2540</v>
      </c>
      <c r="E1737" s="88">
        <v>44196</v>
      </c>
      <c r="F1737" s="88">
        <v>44196</v>
      </c>
      <c r="G1737" s="4">
        <v>25760</v>
      </c>
    </row>
    <row r="1738" spans="1:7" ht="15.5" x14ac:dyDescent="0.35">
      <c r="A1738" s="85" t="s">
        <v>257</v>
      </c>
      <c r="B1738" s="86" t="s">
        <v>2537</v>
      </c>
      <c r="C1738" s="86" t="s">
        <v>2538</v>
      </c>
      <c r="D1738" s="87" t="s">
        <v>2541</v>
      </c>
      <c r="E1738" s="88">
        <v>44196</v>
      </c>
      <c r="F1738" s="88">
        <v>44196</v>
      </c>
      <c r="G1738" s="4">
        <v>34620</v>
      </c>
    </row>
    <row r="1739" spans="1:7" ht="15.5" x14ac:dyDescent="0.35">
      <c r="A1739" s="85" t="s">
        <v>257</v>
      </c>
      <c r="B1739" s="86" t="s">
        <v>2542</v>
      </c>
      <c r="C1739" s="86" t="s">
        <v>2543</v>
      </c>
      <c r="D1739" s="87" t="s">
        <v>2321</v>
      </c>
      <c r="E1739" s="88">
        <v>43281</v>
      </c>
      <c r="F1739" s="88">
        <v>43281</v>
      </c>
      <c r="G1739" s="4">
        <v>200000</v>
      </c>
    </row>
    <row r="1740" spans="1:7" ht="15.5" x14ac:dyDescent="0.35">
      <c r="A1740" s="85" t="s">
        <v>257</v>
      </c>
      <c r="B1740" s="86" t="s">
        <v>2544</v>
      </c>
      <c r="C1740" s="86" t="s">
        <v>2545</v>
      </c>
      <c r="D1740" s="87" t="s">
        <v>2546</v>
      </c>
      <c r="E1740" s="88">
        <v>44104</v>
      </c>
      <c r="F1740" s="88">
        <v>44104</v>
      </c>
      <c r="G1740" s="4">
        <v>101900</v>
      </c>
    </row>
    <row r="1741" spans="1:7" ht="15.5" x14ac:dyDescent="0.35">
      <c r="A1741" s="85" t="s">
        <v>257</v>
      </c>
      <c r="B1741" s="86" t="s">
        <v>2547</v>
      </c>
      <c r="C1741" s="86" t="s">
        <v>2548</v>
      </c>
      <c r="D1741" s="87" t="s">
        <v>2549</v>
      </c>
      <c r="E1741" s="88">
        <v>44196</v>
      </c>
      <c r="F1741" s="88">
        <v>44196</v>
      </c>
      <c r="G1741" s="4">
        <v>899000</v>
      </c>
    </row>
    <row r="1742" spans="1:7" ht="15.5" x14ac:dyDescent="0.35">
      <c r="A1742" s="85" t="s">
        <v>257</v>
      </c>
      <c r="B1742" s="86" t="s">
        <v>2547</v>
      </c>
      <c r="C1742" s="86" t="s">
        <v>2548</v>
      </c>
      <c r="D1742" s="87" t="s">
        <v>2550</v>
      </c>
      <c r="E1742" s="88">
        <v>44196</v>
      </c>
      <c r="F1742" s="88">
        <v>44196</v>
      </c>
      <c r="G1742" s="4">
        <v>121486</v>
      </c>
    </row>
    <row r="1743" spans="1:7" ht="15.5" x14ac:dyDescent="0.35">
      <c r="A1743" s="85" t="s">
        <v>257</v>
      </c>
      <c r="B1743" s="86" t="s">
        <v>2547</v>
      </c>
      <c r="C1743" s="86" t="s">
        <v>2548</v>
      </c>
      <c r="D1743" s="87" t="s">
        <v>2551</v>
      </c>
      <c r="E1743" s="88">
        <v>44281</v>
      </c>
      <c r="F1743" s="88">
        <v>44281</v>
      </c>
      <c r="G1743" s="4">
        <v>50000</v>
      </c>
    </row>
    <row r="1744" spans="1:7" ht="15.5" x14ac:dyDescent="0.35">
      <c r="A1744" s="85" t="s">
        <v>257</v>
      </c>
      <c r="B1744" s="86" t="s">
        <v>136</v>
      </c>
      <c r="C1744" s="86" t="s">
        <v>137</v>
      </c>
      <c r="D1744" s="87" t="s">
        <v>2552</v>
      </c>
      <c r="E1744" s="88">
        <v>43398</v>
      </c>
      <c r="F1744" s="88">
        <v>43398</v>
      </c>
      <c r="G1744" s="4">
        <v>43743</v>
      </c>
    </row>
    <row r="1745" spans="1:7" ht="15.5" x14ac:dyDescent="0.35">
      <c r="A1745" s="85" t="s">
        <v>257</v>
      </c>
      <c r="B1745" s="86" t="s">
        <v>136</v>
      </c>
      <c r="C1745" s="86" t="s">
        <v>137</v>
      </c>
      <c r="D1745" s="87" t="s">
        <v>2192</v>
      </c>
      <c r="E1745" s="88">
        <v>43677</v>
      </c>
      <c r="F1745" s="88">
        <v>43677</v>
      </c>
      <c r="G1745" s="4">
        <v>1390000</v>
      </c>
    </row>
    <row r="1746" spans="1:7" ht="15.5" x14ac:dyDescent="0.35">
      <c r="A1746" s="85" t="s">
        <v>257</v>
      </c>
      <c r="B1746" s="86" t="s">
        <v>2553</v>
      </c>
      <c r="C1746" s="86" t="s">
        <v>2554</v>
      </c>
      <c r="D1746" s="87" t="s">
        <v>2321</v>
      </c>
      <c r="E1746" s="88">
        <v>43281</v>
      </c>
      <c r="F1746" s="88">
        <v>43281</v>
      </c>
      <c r="G1746" s="4">
        <v>145000</v>
      </c>
    </row>
    <row r="1747" spans="1:7" ht="15.5" x14ac:dyDescent="0.35">
      <c r="A1747" s="85" t="s">
        <v>257</v>
      </c>
      <c r="B1747" s="86" t="s">
        <v>2555</v>
      </c>
      <c r="C1747" s="86" t="s">
        <v>2556</v>
      </c>
      <c r="D1747" s="87" t="s">
        <v>2557</v>
      </c>
      <c r="E1747" s="88">
        <v>43951</v>
      </c>
      <c r="F1747" s="88">
        <v>43951</v>
      </c>
      <c r="G1747" s="4">
        <v>185000</v>
      </c>
    </row>
    <row r="1748" spans="1:7" ht="15.5" x14ac:dyDescent="0.35">
      <c r="A1748" s="85" t="s">
        <v>257</v>
      </c>
      <c r="B1748" s="86" t="s">
        <v>2558</v>
      </c>
      <c r="C1748" s="86" t="s">
        <v>2559</v>
      </c>
      <c r="D1748" s="87" t="s">
        <v>2560</v>
      </c>
      <c r="E1748" s="88">
        <v>43951</v>
      </c>
      <c r="F1748" s="88">
        <v>43951</v>
      </c>
      <c r="G1748" s="4">
        <v>919900</v>
      </c>
    </row>
    <row r="1749" spans="1:7" ht="15.5" x14ac:dyDescent="0.35">
      <c r="A1749" s="85" t="s">
        <v>257</v>
      </c>
      <c r="B1749" s="86" t="s">
        <v>2561</v>
      </c>
      <c r="C1749" s="86" t="s">
        <v>2562</v>
      </c>
      <c r="D1749" s="87" t="s">
        <v>2192</v>
      </c>
      <c r="E1749" s="88">
        <v>43677</v>
      </c>
      <c r="F1749" s="88">
        <v>43677</v>
      </c>
      <c r="G1749" s="4">
        <v>95000</v>
      </c>
    </row>
    <row r="1750" spans="1:7" ht="15.5" x14ac:dyDescent="0.35">
      <c r="A1750" s="85" t="s">
        <v>257</v>
      </c>
      <c r="B1750" s="86" t="s">
        <v>2563</v>
      </c>
      <c r="C1750" s="86" t="s">
        <v>2564</v>
      </c>
      <c r="D1750" s="87" t="s">
        <v>2192</v>
      </c>
      <c r="E1750" s="88">
        <v>43677</v>
      </c>
      <c r="F1750" s="88">
        <v>43677</v>
      </c>
      <c r="G1750" s="4">
        <v>299530</v>
      </c>
    </row>
    <row r="1751" spans="1:7" ht="15.5" x14ac:dyDescent="0.35">
      <c r="A1751" s="85" t="s">
        <v>257</v>
      </c>
      <c r="B1751" s="86" t="s">
        <v>2563</v>
      </c>
      <c r="C1751" s="86" t="s">
        <v>2564</v>
      </c>
      <c r="D1751" s="87" t="s">
        <v>2565</v>
      </c>
      <c r="E1751" s="88">
        <v>43951</v>
      </c>
      <c r="F1751" s="88">
        <v>43951</v>
      </c>
      <c r="G1751" s="4">
        <v>439570</v>
      </c>
    </row>
    <row r="1752" spans="1:7" ht="15.5" x14ac:dyDescent="0.35">
      <c r="A1752" s="85" t="s">
        <v>257</v>
      </c>
      <c r="B1752" s="86" t="s">
        <v>2566</v>
      </c>
      <c r="C1752" s="86" t="s">
        <v>2567</v>
      </c>
      <c r="D1752" s="87" t="s">
        <v>2192</v>
      </c>
      <c r="E1752" s="88">
        <v>43677</v>
      </c>
      <c r="F1752" s="88">
        <v>43677</v>
      </c>
      <c r="G1752" s="4">
        <v>1145283</v>
      </c>
    </row>
    <row r="1753" spans="1:7" ht="15.5" x14ac:dyDescent="0.35">
      <c r="A1753" s="85" t="s">
        <v>257</v>
      </c>
      <c r="B1753" s="86" t="s">
        <v>2568</v>
      </c>
      <c r="C1753" s="86" t="s">
        <v>2569</v>
      </c>
      <c r="D1753" s="87" t="s">
        <v>2570</v>
      </c>
      <c r="E1753" s="88">
        <v>43951</v>
      </c>
      <c r="F1753" s="88">
        <v>43951</v>
      </c>
      <c r="G1753" s="4">
        <v>50291</v>
      </c>
    </row>
    <row r="1754" spans="1:7" ht="15.5" x14ac:dyDescent="0.35">
      <c r="A1754" s="85" t="s">
        <v>257</v>
      </c>
      <c r="B1754" s="86" t="s">
        <v>2571</v>
      </c>
      <c r="C1754" s="86" t="s">
        <v>2572</v>
      </c>
      <c r="D1754" s="87" t="s">
        <v>2321</v>
      </c>
      <c r="E1754" s="88">
        <v>43281</v>
      </c>
      <c r="F1754" s="88">
        <v>43281</v>
      </c>
      <c r="G1754" s="4">
        <v>139000</v>
      </c>
    </row>
    <row r="1755" spans="1:7" ht="15.5" x14ac:dyDescent="0.35">
      <c r="A1755" s="85" t="s">
        <v>257</v>
      </c>
      <c r="B1755" s="86" t="s">
        <v>2573</v>
      </c>
      <c r="C1755" s="86" t="s">
        <v>2574</v>
      </c>
      <c r="D1755" s="87" t="s">
        <v>2575</v>
      </c>
      <c r="E1755" s="88">
        <v>43830</v>
      </c>
      <c r="F1755" s="88">
        <v>43830</v>
      </c>
      <c r="G1755" s="4">
        <v>566852</v>
      </c>
    </row>
    <row r="1756" spans="1:7" ht="15.5" x14ac:dyDescent="0.35">
      <c r="A1756" s="85" t="s">
        <v>257</v>
      </c>
      <c r="B1756" s="86" t="s">
        <v>2576</v>
      </c>
      <c r="C1756" s="86" t="s">
        <v>2577</v>
      </c>
      <c r="D1756" s="87" t="s">
        <v>2317</v>
      </c>
      <c r="E1756" s="88">
        <v>43677</v>
      </c>
      <c r="F1756" s="88">
        <v>43677</v>
      </c>
      <c r="G1756" s="4">
        <v>476666</v>
      </c>
    </row>
    <row r="1757" spans="1:7" ht="15.5" x14ac:dyDescent="0.35">
      <c r="A1757" s="85" t="s">
        <v>257</v>
      </c>
      <c r="B1757" s="86" t="s">
        <v>2578</v>
      </c>
      <c r="C1757" s="86" t="s">
        <v>2579</v>
      </c>
      <c r="D1757" s="87" t="s">
        <v>2192</v>
      </c>
      <c r="E1757" s="88">
        <v>43677</v>
      </c>
      <c r="F1757" s="88">
        <v>43677</v>
      </c>
      <c r="G1757" s="4">
        <v>720530</v>
      </c>
    </row>
    <row r="1758" spans="1:7" ht="15.5" x14ac:dyDescent="0.35">
      <c r="A1758" s="85" t="s">
        <v>257</v>
      </c>
      <c r="B1758" s="86" t="s">
        <v>2580</v>
      </c>
      <c r="C1758" s="86" t="s">
        <v>2581</v>
      </c>
      <c r="D1758" s="87" t="s">
        <v>2582</v>
      </c>
      <c r="E1758" s="88">
        <v>44074</v>
      </c>
      <c r="F1758" s="88">
        <v>44074</v>
      </c>
      <c r="G1758" s="4">
        <v>80000</v>
      </c>
    </row>
    <row r="1759" spans="1:7" ht="15.5" x14ac:dyDescent="0.35">
      <c r="A1759" s="85" t="s">
        <v>257</v>
      </c>
      <c r="B1759" s="86" t="s">
        <v>2583</v>
      </c>
      <c r="C1759" s="86" t="s">
        <v>2584</v>
      </c>
      <c r="D1759" s="87" t="s">
        <v>2585</v>
      </c>
      <c r="E1759" s="88">
        <v>44135</v>
      </c>
      <c r="F1759" s="88">
        <v>44135</v>
      </c>
      <c r="G1759" s="4">
        <v>50000</v>
      </c>
    </row>
    <row r="1760" spans="1:7" ht="15.5" x14ac:dyDescent="0.35">
      <c r="A1760" s="85" t="s">
        <v>257</v>
      </c>
      <c r="B1760" s="86" t="s">
        <v>2583</v>
      </c>
      <c r="C1760" s="86" t="s">
        <v>2584</v>
      </c>
      <c r="D1760" s="87" t="s">
        <v>2586</v>
      </c>
      <c r="E1760" s="88">
        <v>44196</v>
      </c>
      <c r="F1760" s="88">
        <v>44196</v>
      </c>
      <c r="G1760" s="4">
        <v>620957</v>
      </c>
    </row>
    <row r="1761" spans="1:7" ht="15.5" x14ac:dyDescent="0.35">
      <c r="A1761" s="85" t="s">
        <v>257</v>
      </c>
      <c r="B1761" s="86" t="s">
        <v>2583</v>
      </c>
      <c r="C1761" s="86" t="s">
        <v>2584</v>
      </c>
      <c r="D1761" s="87" t="s">
        <v>2587</v>
      </c>
      <c r="E1761" s="88">
        <v>44196</v>
      </c>
      <c r="F1761" s="88">
        <v>44196</v>
      </c>
      <c r="G1761" s="4">
        <v>56000</v>
      </c>
    </row>
    <row r="1762" spans="1:7" ht="15.5" x14ac:dyDescent="0.35">
      <c r="A1762" s="85" t="s">
        <v>257</v>
      </c>
      <c r="B1762" s="86" t="s">
        <v>2583</v>
      </c>
      <c r="C1762" s="86" t="s">
        <v>2584</v>
      </c>
      <c r="D1762" s="87" t="s">
        <v>2588</v>
      </c>
      <c r="E1762" s="88">
        <v>44196</v>
      </c>
      <c r="F1762" s="88">
        <v>44196</v>
      </c>
      <c r="G1762" s="4">
        <v>215000</v>
      </c>
    </row>
    <row r="1763" spans="1:7" ht="15.5" x14ac:dyDescent="0.35">
      <c r="A1763" s="85" t="s">
        <v>257</v>
      </c>
      <c r="B1763" s="86" t="s">
        <v>2583</v>
      </c>
      <c r="C1763" s="86" t="s">
        <v>2584</v>
      </c>
      <c r="D1763" s="87" t="s">
        <v>2361</v>
      </c>
      <c r="E1763" s="88">
        <v>44196</v>
      </c>
      <c r="F1763" s="88">
        <v>44196</v>
      </c>
      <c r="G1763" s="4">
        <v>144000</v>
      </c>
    </row>
    <row r="1764" spans="1:7" ht="15.5" x14ac:dyDescent="0.35">
      <c r="A1764" s="85" t="s">
        <v>257</v>
      </c>
      <c r="B1764" s="86" t="s">
        <v>2583</v>
      </c>
      <c r="C1764" s="86" t="s">
        <v>2584</v>
      </c>
      <c r="D1764" s="87" t="s">
        <v>2589</v>
      </c>
      <c r="E1764" s="88">
        <v>44313</v>
      </c>
      <c r="F1764" s="88">
        <v>44313</v>
      </c>
      <c r="G1764" s="4">
        <v>55000</v>
      </c>
    </row>
    <row r="1765" spans="1:7" ht="15.5" x14ac:dyDescent="0.35">
      <c r="A1765" s="85" t="s">
        <v>257</v>
      </c>
      <c r="B1765" s="86" t="s">
        <v>2590</v>
      </c>
      <c r="C1765" s="86" t="s">
        <v>2591</v>
      </c>
      <c r="D1765" s="87" t="s">
        <v>2592</v>
      </c>
      <c r="E1765" s="88">
        <v>44196</v>
      </c>
      <c r="F1765" s="88">
        <v>44196</v>
      </c>
      <c r="G1765" s="4">
        <v>1800</v>
      </c>
    </row>
    <row r="1766" spans="1:7" ht="15.5" x14ac:dyDescent="0.35">
      <c r="A1766" s="85" t="s">
        <v>257</v>
      </c>
      <c r="B1766" s="86" t="s">
        <v>2593</v>
      </c>
      <c r="C1766" s="86" t="s">
        <v>2594</v>
      </c>
      <c r="D1766" s="87" t="s">
        <v>2595</v>
      </c>
      <c r="E1766" s="88">
        <v>44196</v>
      </c>
      <c r="F1766" s="88">
        <v>44196</v>
      </c>
      <c r="G1766" s="4">
        <v>798152</v>
      </c>
    </row>
    <row r="1767" spans="1:7" ht="15.5" x14ac:dyDescent="0.35">
      <c r="A1767" s="85" t="s">
        <v>257</v>
      </c>
      <c r="B1767" s="86" t="s">
        <v>2593</v>
      </c>
      <c r="C1767" s="86" t="s">
        <v>2594</v>
      </c>
      <c r="D1767" s="87" t="s">
        <v>2419</v>
      </c>
      <c r="E1767" s="88">
        <v>44255</v>
      </c>
      <c r="F1767" s="88">
        <v>44255</v>
      </c>
      <c r="G1767" s="4">
        <v>365748</v>
      </c>
    </row>
    <row r="1768" spans="1:7" ht="15.5" x14ac:dyDescent="0.35">
      <c r="A1768" s="85" t="s">
        <v>257</v>
      </c>
      <c r="B1768" s="86" t="s">
        <v>2596</v>
      </c>
      <c r="C1768" s="86" t="s">
        <v>2597</v>
      </c>
      <c r="D1768" s="87" t="s">
        <v>2598</v>
      </c>
      <c r="E1768" s="88">
        <v>43524</v>
      </c>
      <c r="F1768" s="88">
        <v>43524</v>
      </c>
      <c r="G1768" s="4">
        <v>1554226</v>
      </c>
    </row>
    <row r="1769" spans="1:7" ht="15.5" x14ac:dyDescent="0.35">
      <c r="A1769" s="85" t="s">
        <v>257</v>
      </c>
      <c r="B1769" s="86" t="s">
        <v>2596</v>
      </c>
      <c r="C1769" s="86" t="s">
        <v>2597</v>
      </c>
      <c r="D1769" s="87" t="s">
        <v>2192</v>
      </c>
      <c r="E1769" s="88">
        <v>43677</v>
      </c>
      <c r="F1769" s="88">
        <v>43677</v>
      </c>
      <c r="G1769" s="4">
        <v>38674</v>
      </c>
    </row>
    <row r="1770" spans="1:7" ht="15.5" x14ac:dyDescent="0.35">
      <c r="A1770" s="85" t="s">
        <v>257</v>
      </c>
      <c r="B1770" s="86" t="s">
        <v>2596</v>
      </c>
      <c r="C1770" s="86" t="s">
        <v>2597</v>
      </c>
      <c r="D1770" s="87" t="s">
        <v>2599</v>
      </c>
      <c r="E1770" s="88">
        <v>43797</v>
      </c>
      <c r="F1770" s="88">
        <v>43797</v>
      </c>
      <c r="G1770" s="4">
        <v>250000</v>
      </c>
    </row>
    <row r="1771" spans="1:7" ht="15.5" x14ac:dyDescent="0.35">
      <c r="A1771" s="85" t="s">
        <v>257</v>
      </c>
      <c r="B1771" s="86" t="s">
        <v>2596</v>
      </c>
      <c r="C1771" s="86" t="s">
        <v>2597</v>
      </c>
      <c r="D1771" s="87" t="s">
        <v>2600</v>
      </c>
      <c r="E1771" s="88">
        <v>43830</v>
      </c>
      <c r="F1771" s="88">
        <v>43830</v>
      </c>
      <c r="G1771" s="4">
        <v>2356080</v>
      </c>
    </row>
    <row r="1772" spans="1:7" ht="15.5" x14ac:dyDescent="0.35">
      <c r="A1772" s="85" t="s">
        <v>257</v>
      </c>
      <c r="B1772" s="86" t="s">
        <v>2601</v>
      </c>
      <c r="C1772" s="86" t="s">
        <v>2602</v>
      </c>
      <c r="D1772" s="87" t="s">
        <v>2589</v>
      </c>
      <c r="E1772" s="88">
        <v>44313</v>
      </c>
      <c r="F1772" s="88">
        <v>44313</v>
      </c>
      <c r="G1772" s="4">
        <v>450000</v>
      </c>
    </row>
    <row r="1773" spans="1:7" ht="15.5" x14ac:dyDescent="0.35">
      <c r="A1773" s="85" t="s">
        <v>257</v>
      </c>
      <c r="B1773" s="86" t="s">
        <v>2603</v>
      </c>
      <c r="C1773" s="86" t="s">
        <v>2604</v>
      </c>
      <c r="D1773" s="87" t="s">
        <v>2605</v>
      </c>
      <c r="E1773" s="88">
        <v>43951</v>
      </c>
      <c r="F1773" s="88">
        <v>43951</v>
      </c>
      <c r="G1773" s="4">
        <v>220002</v>
      </c>
    </row>
    <row r="1774" spans="1:7" ht="15.5" x14ac:dyDescent="0.35">
      <c r="A1774" s="85" t="s">
        <v>257</v>
      </c>
      <c r="B1774" s="86" t="s">
        <v>2606</v>
      </c>
      <c r="C1774" s="86" t="s">
        <v>2607</v>
      </c>
      <c r="D1774" s="87" t="s">
        <v>2608</v>
      </c>
      <c r="E1774" s="88">
        <v>44006</v>
      </c>
      <c r="F1774" s="88">
        <v>44006</v>
      </c>
      <c r="G1774" s="4">
        <v>50000</v>
      </c>
    </row>
    <row r="1775" spans="1:7" ht="15.5" x14ac:dyDescent="0.35">
      <c r="A1775" s="85" t="s">
        <v>257</v>
      </c>
      <c r="B1775" s="86" t="s">
        <v>2609</v>
      </c>
      <c r="C1775" s="86" t="s">
        <v>2610</v>
      </c>
      <c r="D1775" s="87" t="s">
        <v>2611</v>
      </c>
      <c r="E1775" s="88">
        <v>44196</v>
      </c>
      <c r="F1775" s="88">
        <v>44196</v>
      </c>
      <c r="G1775" s="4">
        <v>103644</v>
      </c>
    </row>
    <row r="1776" spans="1:7" ht="15.5" x14ac:dyDescent="0.35">
      <c r="A1776" s="85" t="s">
        <v>257</v>
      </c>
      <c r="B1776" s="86" t="s">
        <v>2609</v>
      </c>
      <c r="C1776" s="86" t="s">
        <v>2610</v>
      </c>
      <c r="D1776" s="87" t="s">
        <v>2612</v>
      </c>
      <c r="E1776" s="88">
        <v>44196</v>
      </c>
      <c r="F1776" s="88">
        <v>44196</v>
      </c>
      <c r="G1776" s="4">
        <v>149900</v>
      </c>
    </row>
    <row r="1777" spans="1:7" ht="15.5" x14ac:dyDescent="0.35">
      <c r="A1777" s="85" t="s">
        <v>257</v>
      </c>
      <c r="B1777" s="86" t="s">
        <v>2609</v>
      </c>
      <c r="C1777" s="86" t="s">
        <v>2610</v>
      </c>
      <c r="D1777" s="87" t="s">
        <v>2613</v>
      </c>
      <c r="E1777" s="88">
        <v>44196</v>
      </c>
      <c r="F1777" s="88">
        <v>44196</v>
      </c>
      <c r="G1777" s="4">
        <v>160000</v>
      </c>
    </row>
    <row r="1778" spans="1:7" ht="15.5" x14ac:dyDescent="0.35">
      <c r="A1778" s="85" t="s">
        <v>257</v>
      </c>
      <c r="B1778" s="86" t="s">
        <v>2609</v>
      </c>
      <c r="C1778" s="86" t="s">
        <v>2610</v>
      </c>
      <c r="D1778" s="87" t="s">
        <v>2614</v>
      </c>
      <c r="E1778" s="88">
        <v>44196</v>
      </c>
      <c r="F1778" s="88">
        <v>44196</v>
      </c>
      <c r="G1778" s="4">
        <v>744000</v>
      </c>
    </row>
    <row r="1779" spans="1:7" ht="15.5" x14ac:dyDescent="0.35">
      <c r="A1779" s="85" t="s">
        <v>257</v>
      </c>
      <c r="B1779" s="86" t="s">
        <v>2615</v>
      </c>
      <c r="C1779" s="86" t="s">
        <v>2616</v>
      </c>
      <c r="D1779" s="87" t="s">
        <v>2617</v>
      </c>
      <c r="E1779" s="88">
        <v>43951</v>
      </c>
      <c r="F1779" s="88">
        <v>43951</v>
      </c>
      <c r="G1779" s="4">
        <v>1189800</v>
      </c>
    </row>
    <row r="1780" spans="1:7" ht="15.5" x14ac:dyDescent="0.35">
      <c r="A1780" s="85" t="s">
        <v>257</v>
      </c>
      <c r="B1780" s="86" t="s">
        <v>2618</v>
      </c>
      <c r="C1780" s="86" t="s">
        <v>2619</v>
      </c>
      <c r="D1780" s="87" t="s">
        <v>2192</v>
      </c>
      <c r="E1780" s="88">
        <v>43677</v>
      </c>
      <c r="F1780" s="88">
        <v>43677</v>
      </c>
      <c r="G1780" s="4">
        <v>55150</v>
      </c>
    </row>
    <row r="1781" spans="1:7" ht="15.5" x14ac:dyDescent="0.35">
      <c r="A1781" s="85" t="s">
        <v>257</v>
      </c>
      <c r="B1781" s="86" t="s">
        <v>2618</v>
      </c>
      <c r="C1781" s="86" t="s">
        <v>2619</v>
      </c>
      <c r="D1781" s="87" t="s">
        <v>2317</v>
      </c>
      <c r="E1781" s="88">
        <v>43677</v>
      </c>
      <c r="F1781" s="88">
        <v>43677</v>
      </c>
      <c r="G1781" s="4">
        <v>19849</v>
      </c>
    </row>
    <row r="1782" spans="1:7" ht="15.5" x14ac:dyDescent="0.35">
      <c r="A1782" s="85" t="s">
        <v>257</v>
      </c>
      <c r="B1782" s="86" t="s">
        <v>2620</v>
      </c>
      <c r="C1782" s="86" t="s">
        <v>2621</v>
      </c>
      <c r="D1782" s="87" t="s">
        <v>2622</v>
      </c>
      <c r="E1782" s="88">
        <v>43951</v>
      </c>
      <c r="F1782" s="88">
        <v>43951</v>
      </c>
      <c r="G1782" s="4">
        <v>75000</v>
      </c>
    </row>
    <row r="1783" spans="1:7" ht="15.5" x14ac:dyDescent="0.35">
      <c r="A1783" s="85" t="s">
        <v>257</v>
      </c>
      <c r="B1783" s="86" t="s">
        <v>2623</v>
      </c>
      <c r="C1783" s="86" t="s">
        <v>2624</v>
      </c>
      <c r="D1783" s="87" t="s">
        <v>2625</v>
      </c>
      <c r="E1783" s="88">
        <v>43496</v>
      </c>
      <c r="F1783" s="88">
        <v>43496</v>
      </c>
      <c r="G1783" s="4">
        <v>770000</v>
      </c>
    </row>
    <row r="1784" spans="1:7" ht="15.5" x14ac:dyDescent="0.35">
      <c r="A1784" s="85" t="s">
        <v>257</v>
      </c>
      <c r="B1784" s="86" t="s">
        <v>2626</v>
      </c>
      <c r="C1784" s="86" t="s">
        <v>2627</v>
      </c>
      <c r="D1784" s="87" t="s">
        <v>2628</v>
      </c>
      <c r="E1784" s="88">
        <v>43830</v>
      </c>
      <c r="F1784" s="88">
        <v>43830</v>
      </c>
      <c r="G1784" s="4">
        <v>12014</v>
      </c>
    </row>
    <row r="1785" spans="1:7" ht="15.5" x14ac:dyDescent="0.35">
      <c r="A1785" s="85" t="s">
        <v>257</v>
      </c>
      <c r="B1785" s="86" t="s">
        <v>2626</v>
      </c>
      <c r="C1785" s="86" t="s">
        <v>2627</v>
      </c>
      <c r="D1785" s="87" t="s">
        <v>2629</v>
      </c>
      <c r="E1785" s="88">
        <v>43830</v>
      </c>
      <c r="F1785" s="88">
        <v>43830</v>
      </c>
      <c r="G1785" s="4">
        <v>543937</v>
      </c>
    </row>
    <row r="1786" spans="1:7" ht="15.5" x14ac:dyDescent="0.35">
      <c r="A1786" s="85" t="s">
        <v>257</v>
      </c>
      <c r="B1786" s="86" t="s">
        <v>2630</v>
      </c>
      <c r="C1786" s="86" t="s">
        <v>2631</v>
      </c>
      <c r="D1786" s="87" t="s">
        <v>2632</v>
      </c>
      <c r="E1786" s="88">
        <v>43951</v>
      </c>
      <c r="F1786" s="88">
        <v>43951</v>
      </c>
      <c r="G1786" s="4">
        <v>225000</v>
      </c>
    </row>
    <row r="1787" spans="1:7" ht="15.5" x14ac:dyDescent="0.35">
      <c r="A1787" s="85" t="s">
        <v>257</v>
      </c>
      <c r="B1787" s="86" t="s">
        <v>2633</v>
      </c>
      <c r="C1787" s="86" t="s">
        <v>2634</v>
      </c>
      <c r="D1787" s="87" t="s">
        <v>2635</v>
      </c>
      <c r="E1787" s="88">
        <v>43951</v>
      </c>
      <c r="F1787" s="88">
        <v>43951</v>
      </c>
      <c r="G1787" s="4">
        <v>276000</v>
      </c>
    </row>
    <row r="1788" spans="1:7" ht="15.5" x14ac:dyDescent="0.35">
      <c r="A1788" s="85" t="s">
        <v>257</v>
      </c>
      <c r="B1788" s="86" t="s">
        <v>2633</v>
      </c>
      <c r="C1788" s="86" t="s">
        <v>2634</v>
      </c>
      <c r="D1788" s="87" t="s">
        <v>2636</v>
      </c>
      <c r="E1788" s="88">
        <v>44196</v>
      </c>
      <c r="F1788" s="88">
        <v>44196</v>
      </c>
      <c r="G1788" s="4">
        <v>2149700</v>
      </c>
    </row>
    <row r="1789" spans="1:7" ht="15.5" x14ac:dyDescent="0.35">
      <c r="A1789" s="85" t="s">
        <v>257</v>
      </c>
      <c r="B1789" s="86" t="s">
        <v>2637</v>
      </c>
      <c r="C1789" s="86" t="s">
        <v>2638</v>
      </c>
      <c r="D1789" s="87" t="s">
        <v>2462</v>
      </c>
      <c r="E1789" s="88">
        <v>43951</v>
      </c>
      <c r="F1789" s="88">
        <v>43951</v>
      </c>
      <c r="G1789" s="4">
        <v>30000</v>
      </c>
    </row>
    <row r="1790" spans="1:7" ht="15.5" x14ac:dyDescent="0.35">
      <c r="A1790" s="85" t="s">
        <v>257</v>
      </c>
      <c r="B1790" s="86" t="s">
        <v>2637</v>
      </c>
      <c r="C1790" s="86" t="s">
        <v>2638</v>
      </c>
      <c r="D1790" s="87" t="s">
        <v>2639</v>
      </c>
      <c r="E1790" s="88">
        <v>44377</v>
      </c>
      <c r="F1790" s="88">
        <v>44377</v>
      </c>
      <c r="G1790" s="4">
        <v>800</v>
      </c>
    </row>
    <row r="1791" spans="1:7" ht="15.5" x14ac:dyDescent="0.35">
      <c r="A1791" s="85" t="s">
        <v>257</v>
      </c>
      <c r="B1791" s="86" t="s">
        <v>2640</v>
      </c>
      <c r="C1791" s="86" t="s">
        <v>2641</v>
      </c>
      <c r="D1791" s="87" t="s">
        <v>2321</v>
      </c>
      <c r="E1791" s="88">
        <v>43281</v>
      </c>
      <c r="F1791" s="88">
        <v>43281</v>
      </c>
      <c r="G1791" s="4">
        <v>50000</v>
      </c>
    </row>
    <row r="1792" spans="1:7" ht="15.5" x14ac:dyDescent="0.35">
      <c r="A1792" s="85" t="s">
        <v>257</v>
      </c>
      <c r="B1792" s="86" t="s">
        <v>2642</v>
      </c>
      <c r="C1792" s="86" t="s">
        <v>2643</v>
      </c>
      <c r="D1792" s="87" t="s">
        <v>2644</v>
      </c>
      <c r="E1792" s="88">
        <v>44196</v>
      </c>
      <c r="F1792" s="88">
        <v>44196</v>
      </c>
      <c r="G1792" s="4">
        <v>107686</v>
      </c>
    </row>
    <row r="1793" spans="1:7" ht="15.5" x14ac:dyDescent="0.35">
      <c r="A1793" s="85" t="s">
        <v>257</v>
      </c>
      <c r="B1793" s="86" t="s">
        <v>2645</v>
      </c>
      <c r="C1793" s="86" t="s">
        <v>2646</v>
      </c>
      <c r="D1793" s="87" t="s">
        <v>2510</v>
      </c>
      <c r="E1793" s="88">
        <v>44104</v>
      </c>
      <c r="F1793" s="88">
        <v>44104</v>
      </c>
      <c r="G1793" s="4">
        <v>50000</v>
      </c>
    </row>
    <row r="1794" spans="1:7" ht="15.5" x14ac:dyDescent="0.35">
      <c r="A1794" s="85" t="s">
        <v>257</v>
      </c>
      <c r="B1794" s="86" t="s">
        <v>2647</v>
      </c>
      <c r="C1794" s="86" t="s">
        <v>2648</v>
      </c>
      <c r="D1794" s="87" t="s">
        <v>2321</v>
      </c>
      <c r="E1794" s="88">
        <v>43281</v>
      </c>
      <c r="F1794" s="88">
        <v>43281</v>
      </c>
      <c r="G1794" s="4">
        <v>134000</v>
      </c>
    </row>
    <row r="1795" spans="1:7" ht="15.5" x14ac:dyDescent="0.35">
      <c r="A1795" s="85" t="s">
        <v>257</v>
      </c>
      <c r="B1795" s="86" t="s">
        <v>2647</v>
      </c>
      <c r="C1795" s="86" t="s">
        <v>2648</v>
      </c>
      <c r="D1795" s="87" t="s">
        <v>2192</v>
      </c>
      <c r="E1795" s="88">
        <v>43677</v>
      </c>
      <c r="F1795" s="88">
        <v>43677</v>
      </c>
      <c r="G1795" s="4">
        <v>50000</v>
      </c>
    </row>
    <row r="1796" spans="1:7" ht="15.5" x14ac:dyDescent="0.35">
      <c r="A1796" s="85" t="s">
        <v>257</v>
      </c>
      <c r="B1796" s="86" t="s">
        <v>2649</v>
      </c>
      <c r="C1796" s="86" t="s">
        <v>2650</v>
      </c>
      <c r="D1796" s="87" t="s">
        <v>2651</v>
      </c>
      <c r="E1796" s="88">
        <v>43496</v>
      </c>
      <c r="F1796" s="88">
        <v>43496</v>
      </c>
      <c r="G1796" s="4">
        <v>770000</v>
      </c>
    </row>
    <row r="1797" spans="1:7" ht="15.5" x14ac:dyDescent="0.35">
      <c r="A1797" s="85" t="s">
        <v>257</v>
      </c>
      <c r="B1797" s="86" t="s">
        <v>2649</v>
      </c>
      <c r="C1797" s="86" t="s">
        <v>2650</v>
      </c>
      <c r="D1797" s="87" t="s">
        <v>2625</v>
      </c>
      <c r="E1797" s="88">
        <v>43496</v>
      </c>
      <c r="F1797" s="88">
        <v>43496</v>
      </c>
      <c r="G1797" s="4">
        <v>770000</v>
      </c>
    </row>
    <row r="1798" spans="1:7" ht="15.5" x14ac:dyDescent="0.35">
      <c r="A1798" s="85" t="s">
        <v>257</v>
      </c>
      <c r="B1798" s="86" t="s">
        <v>2649</v>
      </c>
      <c r="C1798" s="86" t="s">
        <v>2650</v>
      </c>
      <c r="D1798" s="87" t="s">
        <v>2652</v>
      </c>
      <c r="E1798" s="88">
        <v>43496</v>
      </c>
      <c r="F1798" s="88">
        <v>43496</v>
      </c>
      <c r="G1798" s="4">
        <v>770000</v>
      </c>
    </row>
    <row r="1799" spans="1:7" ht="15.5" x14ac:dyDescent="0.35">
      <c r="A1799" s="85" t="s">
        <v>257</v>
      </c>
      <c r="B1799" s="86" t="s">
        <v>2649</v>
      </c>
      <c r="C1799" s="86" t="s">
        <v>2650</v>
      </c>
      <c r="D1799" s="87" t="s">
        <v>2653</v>
      </c>
      <c r="E1799" s="88">
        <v>43496</v>
      </c>
      <c r="F1799" s="88">
        <v>43496</v>
      </c>
      <c r="G1799" s="4">
        <v>770000</v>
      </c>
    </row>
    <row r="1800" spans="1:7" ht="15.5" x14ac:dyDescent="0.35">
      <c r="A1800" s="85" t="s">
        <v>257</v>
      </c>
      <c r="B1800" s="86" t="s">
        <v>2654</v>
      </c>
      <c r="C1800" s="86" t="s">
        <v>2655</v>
      </c>
      <c r="D1800" s="87" t="s">
        <v>2192</v>
      </c>
      <c r="E1800" s="88">
        <v>43677</v>
      </c>
      <c r="F1800" s="88">
        <v>43677</v>
      </c>
      <c r="G1800" s="4">
        <v>499900</v>
      </c>
    </row>
    <row r="1801" spans="1:7" ht="15.5" x14ac:dyDescent="0.35">
      <c r="A1801" s="85" t="s">
        <v>257</v>
      </c>
      <c r="B1801" s="86" t="s">
        <v>2656</v>
      </c>
      <c r="C1801" s="86" t="s">
        <v>2657</v>
      </c>
      <c r="D1801" s="87" t="s">
        <v>2658</v>
      </c>
      <c r="E1801" s="88">
        <v>43822</v>
      </c>
      <c r="F1801" s="88">
        <v>43822</v>
      </c>
      <c r="G1801" s="4">
        <v>500000</v>
      </c>
    </row>
    <row r="1802" spans="1:7" ht="15.5" x14ac:dyDescent="0.35">
      <c r="A1802" s="85" t="s">
        <v>257</v>
      </c>
      <c r="B1802" s="86" t="s">
        <v>2656</v>
      </c>
      <c r="C1802" s="86" t="s">
        <v>2657</v>
      </c>
      <c r="D1802" s="87" t="s">
        <v>2213</v>
      </c>
      <c r="E1802" s="88">
        <v>43951</v>
      </c>
      <c r="F1802" s="88">
        <v>43951</v>
      </c>
      <c r="G1802" s="4">
        <v>215000</v>
      </c>
    </row>
    <row r="1803" spans="1:7" ht="15.5" x14ac:dyDescent="0.35">
      <c r="A1803" s="85" t="s">
        <v>257</v>
      </c>
      <c r="B1803" s="86" t="s">
        <v>2656</v>
      </c>
      <c r="C1803" s="86" t="s">
        <v>2657</v>
      </c>
      <c r="D1803" s="87" t="s">
        <v>2659</v>
      </c>
      <c r="E1803" s="88">
        <v>43951</v>
      </c>
      <c r="F1803" s="88">
        <v>43951</v>
      </c>
      <c r="G1803" s="4">
        <v>355000</v>
      </c>
    </row>
    <row r="1804" spans="1:7" ht="15.5" x14ac:dyDescent="0.35">
      <c r="A1804" s="85" t="s">
        <v>257</v>
      </c>
      <c r="B1804" s="86" t="s">
        <v>2656</v>
      </c>
      <c r="C1804" s="86" t="s">
        <v>2657</v>
      </c>
      <c r="D1804" s="87" t="s">
        <v>2660</v>
      </c>
      <c r="E1804" s="88">
        <v>43951</v>
      </c>
      <c r="F1804" s="88">
        <v>43951</v>
      </c>
      <c r="G1804" s="4">
        <v>140000</v>
      </c>
    </row>
    <row r="1805" spans="1:7" ht="15.5" x14ac:dyDescent="0.35">
      <c r="A1805" s="85" t="s">
        <v>257</v>
      </c>
      <c r="B1805" s="86" t="s">
        <v>2661</v>
      </c>
      <c r="C1805" s="86" t="s">
        <v>2662</v>
      </c>
      <c r="D1805" s="87" t="s">
        <v>2192</v>
      </c>
      <c r="E1805" s="88">
        <v>43677</v>
      </c>
      <c r="F1805" s="88">
        <v>43677</v>
      </c>
      <c r="G1805" s="4">
        <v>1080000</v>
      </c>
    </row>
    <row r="1806" spans="1:7" ht="15.5" x14ac:dyDescent="0.35">
      <c r="A1806" s="85" t="s">
        <v>257</v>
      </c>
      <c r="B1806" s="86" t="s">
        <v>2661</v>
      </c>
      <c r="C1806" s="86" t="s">
        <v>2662</v>
      </c>
      <c r="D1806" s="87" t="s">
        <v>2663</v>
      </c>
      <c r="E1806" s="88">
        <v>44105</v>
      </c>
      <c r="F1806" s="88">
        <v>44105</v>
      </c>
      <c r="G1806" s="4">
        <v>70000</v>
      </c>
    </row>
    <row r="1807" spans="1:7" ht="15.5" x14ac:dyDescent="0.35">
      <c r="A1807" s="85" t="s">
        <v>257</v>
      </c>
      <c r="B1807" s="86" t="s">
        <v>2664</v>
      </c>
      <c r="C1807" s="86" t="s">
        <v>2665</v>
      </c>
      <c r="D1807" s="87" t="s">
        <v>2510</v>
      </c>
      <c r="E1807" s="88">
        <v>44104</v>
      </c>
      <c r="F1807" s="88">
        <v>44104</v>
      </c>
      <c r="G1807" s="4">
        <v>65000</v>
      </c>
    </row>
    <row r="1808" spans="1:7" ht="15.5" x14ac:dyDescent="0.35">
      <c r="A1808" s="85" t="s">
        <v>257</v>
      </c>
      <c r="B1808" s="86" t="s">
        <v>2666</v>
      </c>
      <c r="C1808" s="86" t="s">
        <v>2667</v>
      </c>
      <c r="D1808" s="87" t="s">
        <v>2668</v>
      </c>
      <c r="E1808" s="88">
        <v>44196</v>
      </c>
      <c r="F1808" s="88">
        <v>44196</v>
      </c>
      <c r="G1808" s="4">
        <v>145739</v>
      </c>
    </row>
    <row r="1809" spans="1:7" ht="15.5" x14ac:dyDescent="0.35">
      <c r="A1809" s="85" t="s">
        <v>257</v>
      </c>
      <c r="B1809" s="86" t="s">
        <v>2669</v>
      </c>
      <c r="C1809" s="86" t="s">
        <v>2670</v>
      </c>
      <c r="D1809" s="87" t="s">
        <v>2671</v>
      </c>
      <c r="E1809" s="88">
        <v>44196</v>
      </c>
      <c r="F1809" s="88">
        <v>44196</v>
      </c>
      <c r="G1809" s="4">
        <v>62864</v>
      </c>
    </row>
    <row r="1810" spans="1:7" ht="15.5" x14ac:dyDescent="0.35">
      <c r="A1810" s="85" t="s">
        <v>257</v>
      </c>
      <c r="B1810" s="86" t="s">
        <v>2669</v>
      </c>
      <c r="C1810" s="86" t="s">
        <v>2670</v>
      </c>
      <c r="D1810" s="87" t="s">
        <v>2672</v>
      </c>
      <c r="E1810" s="88">
        <v>44348</v>
      </c>
      <c r="F1810" s="88">
        <v>44348</v>
      </c>
      <c r="G1810" s="4">
        <v>87142</v>
      </c>
    </row>
    <row r="1811" spans="1:7" ht="15.5" x14ac:dyDescent="0.35">
      <c r="A1811" s="85" t="s">
        <v>257</v>
      </c>
      <c r="B1811" s="86" t="s">
        <v>2673</v>
      </c>
      <c r="C1811" s="86" t="s">
        <v>2674</v>
      </c>
      <c r="D1811" s="87" t="s">
        <v>2675</v>
      </c>
      <c r="E1811" s="88">
        <v>43862</v>
      </c>
      <c r="F1811" s="88">
        <v>43862</v>
      </c>
      <c r="G1811" s="4">
        <v>2540000</v>
      </c>
    </row>
    <row r="1812" spans="1:7" ht="15.5" x14ac:dyDescent="0.35">
      <c r="A1812" s="85" t="s">
        <v>257</v>
      </c>
      <c r="B1812" s="86" t="s">
        <v>2676</v>
      </c>
      <c r="C1812" s="86" t="s">
        <v>2677</v>
      </c>
      <c r="D1812" s="87" t="s">
        <v>2678</v>
      </c>
      <c r="E1812" s="88">
        <v>43600</v>
      </c>
      <c r="F1812" s="88">
        <v>43600</v>
      </c>
      <c r="G1812" s="4">
        <v>10000</v>
      </c>
    </row>
    <row r="1813" spans="1:7" ht="15.5" x14ac:dyDescent="0.35">
      <c r="A1813" s="85" t="s">
        <v>257</v>
      </c>
      <c r="B1813" s="86" t="s">
        <v>2679</v>
      </c>
      <c r="C1813" s="86" t="s">
        <v>2680</v>
      </c>
      <c r="D1813" s="87" t="s">
        <v>2321</v>
      </c>
      <c r="E1813" s="88">
        <v>43281</v>
      </c>
      <c r="F1813" s="88">
        <v>43281</v>
      </c>
      <c r="G1813" s="4">
        <v>430000</v>
      </c>
    </row>
    <row r="1814" spans="1:7" ht="15.5" x14ac:dyDescent="0.35">
      <c r="A1814" s="85" t="s">
        <v>257</v>
      </c>
      <c r="B1814" s="86" t="s">
        <v>2681</v>
      </c>
      <c r="C1814" s="86" t="s">
        <v>2682</v>
      </c>
      <c r="D1814" s="87" t="s">
        <v>2683</v>
      </c>
      <c r="E1814" s="88">
        <v>43951</v>
      </c>
      <c r="F1814" s="88">
        <v>43951</v>
      </c>
      <c r="G1814" s="4">
        <v>310000</v>
      </c>
    </row>
    <row r="1815" spans="1:7" ht="15.5" x14ac:dyDescent="0.35">
      <c r="A1815" s="85" t="s">
        <v>257</v>
      </c>
      <c r="B1815" s="86" t="s">
        <v>2681</v>
      </c>
      <c r="C1815" s="86" t="s">
        <v>2682</v>
      </c>
      <c r="D1815" s="87" t="s">
        <v>2684</v>
      </c>
      <c r="E1815" s="88">
        <v>43951</v>
      </c>
      <c r="F1815" s="88">
        <v>43951</v>
      </c>
      <c r="G1815" s="4">
        <v>80000</v>
      </c>
    </row>
    <row r="1816" spans="1:7" ht="15.5" x14ac:dyDescent="0.35">
      <c r="A1816" s="85" t="s">
        <v>257</v>
      </c>
      <c r="B1816" s="86" t="s">
        <v>2681</v>
      </c>
      <c r="C1816" s="86" t="s">
        <v>2682</v>
      </c>
      <c r="D1816" s="87" t="s">
        <v>2685</v>
      </c>
      <c r="E1816" s="88">
        <v>44196</v>
      </c>
      <c r="F1816" s="88">
        <v>44196</v>
      </c>
      <c r="G1816" s="4">
        <v>1649900</v>
      </c>
    </row>
    <row r="1817" spans="1:7" ht="15.5" x14ac:dyDescent="0.35">
      <c r="A1817" s="85" t="s">
        <v>257</v>
      </c>
      <c r="B1817" s="86" t="s">
        <v>2686</v>
      </c>
      <c r="C1817" s="86" t="s">
        <v>2687</v>
      </c>
      <c r="D1817" s="87" t="s">
        <v>2192</v>
      </c>
      <c r="E1817" s="88">
        <v>43677</v>
      </c>
      <c r="F1817" s="88">
        <v>43677</v>
      </c>
      <c r="G1817" s="4">
        <v>68900</v>
      </c>
    </row>
    <row r="1818" spans="1:7" ht="15.5" x14ac:dyDescent="0.35">
      <c r="A1818" s="85" t="s">
        <v>257</v>
      </c>
      <c r="B1818" s="86" t="s">
        <v>2686</v>
      </c>
      <c r="C1818" s="86" t="s">
        <v>2687</v>
      </c>
      <c r="D1818" s="87" t="s">
        <v>2688</v>
      </c>
      <c r="E1818" s="88">
        <v>43951</v>
      </c>
      <c r="F1818" s="88">
        <v>43951</v>
      </c>
      <c r="G1818" s="4">
        <v>109325</v>
      </c>
    </row>
    <row r="1819" spans="1:7" ht="15.5" x14ac:dyDescent="0.35">
      <c r="A1819" s="85" t="s">
        <v>257</v>
      </c>
      <c r="B1819" s="86" t="s">
        <v>2686</v>
      </c>
      <c r="C1819" s="86" t="s">
        <v>2687</v>
      </c>
      <c r="D1819" s="87" t="s">
        <v>2689</v>
      </c>
      <c r="E1819" s="88">
        <v>43951</v>
      </c>
      <c r="F1819" s="88">
        <v>43951</v>
      </c>
      <c r="G1819" s="4">
        <v>65000</v>
      </c>
    </row>
    <row r="1820" spans="1:7" ht="15.5" x14ac:dyDescent="0.35">
      <c r="A1820" s="85" t="s">
        <v>257</v>
      </c>
      <c r="B1820" s="86" t="s">
        <v>2690</v>
      </c>
      <c r="C1820" s="86" t="s">
        <v>2691</v>
      </c>
      <c r="D1820" s="87" t="s">
        <v>2692</v>
      </c>
      <c r="E1820" s="88">
        <v>43496</v>
      </c>
      <c r="F1820" s="88">
        <v>43496</v>
      </c>
      <c r="G1820" s="4">
        <v>770000</v>
      </c>
    </row>
    <row r="1821" spans="1:7" ht="15.5" x14ac:dyDescent="0.35">
      <c r="A1821" s="85" t="s">
        <v>257</v>
      </c>
      <c r="B1821" s="86" t="s">
        <v>2693</v>
      </c>
      <c r="C1821" s="86" t="s">
        <v>2694</v>
      </c>
      <c r="D1821" s="87" t="s">
        <v>2317</v>
      </c>
      <c r="E1821" s="88">
        <v>43677</v>
      </c>
      <c r="F1821" s="88">
        <v>43677</v>
      </c>
      <c r="G1821" s="4">
        <v>8000</v>
      </c>
    </row>
    <row r="1822" spans="1:7" ht="15.5" x14ac:dyDescent="0.35">
      <c r="A1822" s="85" t="s">
        <v>257</v>
      </c>
      <c r="B1822" s="86" t="s">
        <v>2695</v>
      </c>
      <c r="C1822" s="86" t="s">
        <v>2696</v>
      </c>
      <c r="D1822" s="87" t="s">
        <v>2697</v>
      </c>
      <c r="E1822" s="88">
        <v>43830</v>
      </c>
      <c r="F1822" s="88">
        <v>43830</v>
      </c>
      <c r="G1822" s="4">
        <v>1786495</v>
      </c>
    </row>
    <row r="1823" spans="1:7" ht="15.5" x14ac:dyDescent="0.35">
      <c r="A1823" s="85" t="s">
        <v>257</v>
      </c>
      <c r="B1823" s="86" t="s">
        <v>2698</v>
      </c>
      <c r="C1823" s="86" t="s">
        <v>2699</v>
      </c>
      <c r="D1823" s="87" t="s">
        <v>2700</v>
      </c>
      <c r="E1823" s="88">
        <v>43496</v>
      </c>
      <c r="F1823" s="88">
        <v>43496</v>
      </c>
      <c r="G1823" s="4">
        <v>770000</v>
      </c>
    </row>
    <row r="1824" spans="1:7" ht="15.5" x14ac:dyDescent="0.35">
      <c r="A1824" s="85" t="s">
        <v>257</v>
      </c>
      <c r="B1824" s="86" t="s">
        <v>2698</v>
      </c>
      <c r="C1824" s="86" t="s">
        <v>2699</v>
      </c>
      <c r="D1824" s="87" t="s">
        <v>2692</v>
      </c>
      <c r="E1824" s="88">
        <v>43496</v>
      </c>
      <c r="F1824" s="88">
        <v>43496</v>
      </c>
      <c r="G1824" s="4">
        <v>770000</v>
      </c>
    </row>
    <row r="1825" spans="1:7" ht="15.5" x14ac:dyDescent="0.35">
      <c r="A1825" s="85" t="s">
        <v>257</v>
      </c>
      <c r="B1825" s="86" t="s">
        <v>2698</v>
      </c>
      <c r="C1825" s="86" t="s">
        <v>2699</v>
      </c>
      <c r="D1825" s="87" t="s">
        <v>2651</v>
      </c>
      <c r="E1825" s="88">
        <v>43496</v>
      </c>
      <c r="F1825" s="88">
        <v>43496</v>
      </c>
      <c r="G1825" s="4">
        <v>910000</v>
      </c>
    </row>
    <row r="1826" spans="1:7" ht="15.5" x14ac:dyDescent="0.35">
      <c r="A1826" s="85" t="s">
        <v>257</v>
      </c>
      <c r="B1826" s="86" t="s">
        <v>2698</v>
      </c>
      <c r="C1826" s="86" t="s">
        <v>2699</v>
      </c>
      <c r="D1826" s="87" t="s">
        <v>2625</v>
      </c>
      <c r="E1826" s="88">
        <v>43496</v>
      </c>
      <c r="F1826" s="88">
        <v>43496</v>
      </c>
      <c r="G1826" s="4">
        <v>770000</v>
      </c>
    </row>
    <row r="1827" spans="1:7" ht="15.5" x14ac:dyDescent="0.35">
      <c r="A1827" s="85" t="s">
        <v>257</v>
      </c>
      <c r="B1827" s="86" t="s">
        <v>2698</v>
      </c>
      <c r="C1827" s="86" t="s">
        <v>2699</v>
      </c>
      <c r="D1827" s="87" t="s">
        <v>2652</v>
      </c>
      <c r="E1827" s="88">
        <v>43496</v>
      </c>
      <c r="F1827" s="88">
        <v>43496</v>
      </c>
      <c r="G1827" s="4">
        <v>770000</v>
      </c>
    </row>
    <row r="1828" spans="1:7" ht="15.5" x14ac:dyDescent="0.35">
      <c r="A1828" s="85" t="s">
        <v>257</v>
      </c>
      <c r="B1828" s="86" t="s">
        <v>2698</v>
      </c>
      <c r="C1828" s="86" t="s">
        <v>2699</v>
      </c>
      <c r="D1828" s="87" t="s">
        <v>2653</v>
      </c>
      <c r="E1828" s="88">
        <v>43496</v>
      </c>
      <c r="F1828" s="88">
        <v>43496</v>
      </c>
      <c r="G1828" s="4">
        <v>770000</v>
      </c>
    </row>
    <row r="1829" spans="1:7" ht="15.5" x14ac:dyDescent="0.35">
      <c r="A1829" s="85" t="s">
        <v>257</v>
      </c>
      <c r="B1829" s="86" t="s">
        <v>2701</v>
      </c>
      <c r="C1829" s="86" t="s">
        <v>2702</v>
      </c>
      <c r="D1829" s="87" t="s">
        <v>2703</v>
      </c>
      <c r="E1829" s="88">
        <v>44196</v>
      </c>
      <c r="F1829" s="88">
        <v>44196</v>
      </c>
      <c r="G1829" s="4">
        <v>133756</v>
      </c>
    </row>
    <row r="1830" spans="1:7" ht="15.5" x14ac:dyDescent="0.35">
      <c r="A1830" s="85" t="s">
        <v>257</v>
      </c>
      <c r="B1830" s="86" t="s">
        <v>2701</v>
      </c>
      <c r="C1830" s="86" t="s">
        <v>2702</v>
      </c>
      <c r="D1830" s="87" t="s">
        <v>2704</v>
      </c>
      <c r="E1830" s="88">
        <v>44196</v>
      </c>
      <c r="F1830" s="88">
        <v>44196</v>
      </c>
      <c r="G1830" s="4">
        <v>82000</v>
      </c>
    </row>
    <row r="1831" spans="1:7" ht="15.5" x14ac:dyDescent="0.35">
      <c r="A1831" s="85" t="s">
        <v>257</v>
      </c>
      <c r="B1831" s="86" t="s">
        <v>2705</v>
      </c>
      <c r="C1831" s="86" t="s">
        <v>2706</v>
      </c>
      <c r="D1831" s="87" t="s">
        <v>2707</v>
      </c>
      <c r="E1831" s="88">
        <v>44196</v>
      </c>
      <c r="F1831" s="88">
        <v>44196</v>
      </c>
      <c r="G1831" s="4">
        <v>405000</v>
      </c>
    </row>
    <row r="1832" spans="1:7" ht="15.5" x14ac:dyDescent="0.35">
      <c r="A1832" s="85" t="s">
        <v>257</v>
      </c>
      <c r="B1832" s="86" t="s">
        <v>2708</v>
      </c>
      <c r="C1832" s="86" t="s">
        <v>2709</v>
      </c>
      <c r="D1832" s="87" t="s">
        <v>2710</v>
      </c>
      <c r="E1832" s="88">
        <v>44196</v>
      </c>
      <c r="F1832" s="88">
        <v>44196</v>
      </c>
      <c r="G1832" s="4">
        <v>824890</v>
      </c>
    </row>
    <row r="1833" spans="1:7" ht="15.5" x14ac:dyDescent="0.35">
      <c r="A1833" s="85" t="s">
        <v>257</v>
      </c>
      <c r="B1833" s="86" t="s">
        <v>2711</v>
      </c>
      <c r="C1833" s="86" t="s">
        <v>2712</v>
      </c>
      <c r="D1833" s="87" t="s">
        <v>2321</v>
      </c>
      <c r="E1833" s="88">
        <v>43281</v>
      </c>
      <c r="F1833" s="88">
        <v>43281</v>
      </c>
      <c r="G1833" s="4">
        <v>304000</v>
      </c>
    </row>
    <row r="1834" spans="1:7" ht="15.5" x14ac:dyDescent="0.35">
      <c r="A1834" s="85" t="s">
        <v>257</v>
      </c>
      <c r="B1834" s="86" t="s">
        <v>2713</v>
      </c>
      <c r="C1834" s="86" t="s">
        <v>2714</v>
      </c>
      <c r="D1834" s="87" t="s">
        <v>2715</v>
      </c>
      <c r="E1834" s="88">
        <v>44196</v>
      </c>
      <c r="F1834" s="88">
        <v>44196</v>
      </c>
      <c r="G1834" s="4">
        <v>799900</v>
      </c>
    </row>
    <row r="1835" spans="1:7" ht="15.5" x14ac:dyDescent="0.35">
      <c r="A1835" s="85" t="s">
        <v>257</v>
      </c>
      <c r="B1835" s="86" t="s">
        <v>2716</v>
      </c>
      <c r="C1835" s="86" t="s">
        <v>2717</v>
      </c>
      <c r="D1835" s="87" t="s">
        <v>2192</v>
      </c>
      <c r="E1835" s="88">
        <v>43677</v>
      </c>
      <c r="F1835" s="88">
        <v>43677</v>
      </c>
      <c r="G1835" s="4">
        <v>69163</v>
      </c>
    </row>
    <row r="1836" spans="1:7" ht="15.5" x14ac:dyDescent="0.35">
      <c r="A1836" s="85" t="s">
        <v>257</v>
      </c>
      <c r="B1836" s="86" t="s">
        <v>2718</v>
      </c>
      <c r="C1836" s="86" t="s">
        <v>2719</v>
      </c>
      <c r="D1836" s="87" t="s">
        <v>2720</v>
      </c>
      <c r="E1836" s="88">
        <v>44439</v>
      </c>
      <c r="F1836" s="88">
        <v>44439</v>
      </c>
      <c r="G1836" s="4">
        <v>300000</v>
      </c>
    </row>
    <row r="1837" spans="1:7" ht="15.5" x14ac:dyDescent="0.35">
      <c r="A1837" s="85" t="s">
        <v>257</v>
      </c>
      <c r="B1837" s="86" t="s">
        <v>2721</v>
      </c>
      <c r="C1837" s="86" t="s">
        <v>2722</v>
      </c>
      <c r="D1837" s="87" t="s">
        <v>2321</v>
      </c>
      <c r="E1837" s="88">
        <v>43281</v>
      </c>
      <c r="F1837" s="88">
        <v>43281</v>
      </c>
      <c r="G1837" s="4">
        <v>100000</v>
      </c>
    </row>
    <row r="1838" spans="1:7" ht="15.5" x14ac:dyDescent="0.35">
      <c r="A1838" s="85" t="s">
        <v>257</v>
      </c>
      <c r="B1838" s="86" t="s">
        <v>2723</v>
      </c>
      <c r="C1838" s="86" t="s">
        <v>2724</v>
      </c>
      <c r="D1838" s="87" t="s">
        <v>2725</v>
      </c>
      <c r="E1838" s="88">
        <v>43739</v>
      </c>
      <c r="F1838" s="88">
        <v>43769</v>
      </c>
      <c r="G1838" s="4">
        <v>66900</v>
      </c>
    </row>
    <row r="1839" spans="1:7" ht="15.5" x14ac:dyDescent="0.35">
      <c r="A1839" s="85" t="s">
        <v>257</v>
      </c>
      <c r="B1839" s="86" t="s">
        <v>2723</v>
      </c>
      <c r="C1839" s="86" t="s">
        <v>2724</v>
      </c>
      <c r="D1839" s="87" t="s">
        <v>2726</v>
      </c>
      <c r="E1839" s="88">
        <v>43890</v>
      </c>
      <c r="F1839" s="88">
        <v>43890</v>
      </c>
      <c r="G1839" s="4">
        <v>280072</v>
      </c>
    </row>
    <row r="1840" spans="1:7" ht="15.5" x14ac:dyDescent="0.35">
      <c r="A1840" s="85" t="s">
        <v>257</v>
      </c>
      <c r="B1840" s="86" t="s">
        <v>2727</v>
      </c>
      <c r="C1840" s="86" t="s">
        <v>2728</v>
      </c>
      <c r="D1840" s="87" t="s">
        <v>2192</v>
      </c>
      <c r="E1840" s="88">
        <v>43677</v>
      </c>
      <c r="F1840" s="88">
        <v>43677</v>
      </c>
      <c r="G1840" s="4">
        <v>347300</v>
      </c>
    </row>
    <row r="1841" spans="1:7" ht="15.5" x14ac:dyDescent="0.35">
      <c r="A1841" s="85" t="s">
        <v>257</v>
      </c>
      <c r="B1841" s="86" t="s">
        <v>2729</v>
      </c>
      <c r="C1841" s="86" t="s">
        <v>2730</v>
      </c>
      <c r="D1841" s="87" t="s">
        <v>2192</v>
      </c>
      <c r="E1841" s="88">
        <v>43677</v>
      </c>
      <c r="F1841" s="88">
        <v>43677</v>
      </c>
      <c r="G1841" s="4">
        <v>185700</v>
      </c>
    </row>
    <row r="1842" spans="1:7" ht="15.5" x14ac:dyDescent="0.35">
      <c r="A1842" s="85" t="s">
        <v>257</v>
      </c>
      <c r="B1842" s="86" t="s">
        <v>2731</v>
      </c>
      <c r="C1842" s="86" t="s">
        <v>2732</v>
      </c>
      <c r="D1842" s="87" t="s">
        <v>2733</v>
      </c>
      <c r="E1842" s="88">
        <v>43496</v>
      </c>
      <c r="F1842" s="88">
        <v>43496</v>
      </c>
      <c r="G1842" s="4">
        <v>770000</v>
      </c>
    </row>
    <row r="1843" spans="1:7" ht="15.5" x14ac:dyDescent="0.35">
      <c r="A1843" s="85" t="s">
        <v>257</v>
      </c>
      <c r="B1843" s="86" t="s">
        <v>2734</v>
      </c>
      <c r="C1843" s="86" t="s">
        <v>2735</v>
      </c>
      <c r="D1843" s="87" t="s">
        <v>2213</v>
      </c>
      <c r="E1843" s="88">
        <v>43951</v>
      </c>
      <c r="F1843" s="88">
        <v>43951</v>
      </c>
      <c r="G1843" s="4">
        <v>115971</v>
      </c>
    </row>
    <row r="1844" spans="1:7" ht="15.5" x14ac:dyDescent="0.35">
      <c r="A1844" s="85" t="s">
        <v>257</v>
      </c>
      <c r="B1844" s="86" t="s">
        <v>2734</v>
      </c>
      <c r="C1844" s="86" t="s">
        <v>2735</v>
      </c>
      <c r="D1844" s="87" t="s">
        <v>2736</v>
      </c>
      <c r="E1844" s="88">
        <v>43951</v>
      </c>
      <c r="F1844" s="88">
        <v>43951</v>
      </c>
      <c r="G1844" s="4">
        <v>90000</v>
      </c>
    </row>
    <row r="1845" spans="1:7" ht="15.5" x14ac:dyDescent="0.35">
      <c r="A1845" s="85" t="s">
        <v>257</v>
      </c>
      <c r="B1845" s="86" t="s">
        <v>2734</v>
      </c>
      <c r="C1845" s="86" t="s">
        <v>2735</v>
      </c>
      <c r="D1845" s="87" t="s">
        <v>2737</v>
      </c>
      <c r="E1845" s="88">
        <v>43951</v>
      </c>
      <c r="F1845" s="88">
        <v>43951</v>
      </c>
      <c r="G1845" s="4">
        <v>292452</v>
      </c>
    </row>
    <row r="1846" spans="1:7" ht="15.5" x14ac:dyDescent="0.35">
      <c r="A1846" s="85" t="s">
        <v>257</v>
      </c>
      <c r="B1846" s="86" t="s">
        <v>2734</v>
      </c>
      <c r="C1846" s="86" t="s">
        <v>2735</v>
      </c>
      <c r="D1846" s="87" t="s">
        <v>2738</v>
      </c>
      <c r="E1846" s="88">
        <v>43951</v>
      </c>
      <c r="F1846" s="88">
        <v>43951</v>
      </c>
      <c r="G1846" s="4">
        <v>50000</v>
      </c>
    </row>
    <row r="1847" spans="1:7" ht="15.5" x14ac:dyDescent="0.35">
      <c r="A1847" s="85" t="s">
        <v>257</v>
      </c>
      <c r="B1847" s="86" t="s">
        <v>2734</v>
      </c>
      <c r="C1847" s="86" t="s">
        <v>2735</v>
      </c>
      <c r="D1847" s="87" t="s">
        <v>2739</v>
      </c>
      <c r="E1847" s="88">
        <v>44196</v>
      </c>
      <c r="F1847" s="88">
        <v>44196</v>
      </c>
      <c r="G1847" s="4">
        <v>119030</v>
      </c>
    </row>
    <row r="1848" spans="1:7" ht="15.5" x14ac:dyDescent="0.35">
      <c r="A1848" s="85" t="s">
        <v>257</v>
      </c>
      <c r="B1848" s="86" t="s">
        <v>2740</v>
      </c>
      <c r="C1848" s="86" t="s">
        <v>2741</v>
      </c>
      <c r="D1848" s="87" t="s">
        <v>2742</v>
      </c>
      <c r="E1848" s="88">
        <v>44196</v>
      </c>
      <c r="F1848" s="88">
        <v>44196</v>
      </c>
      <c r="G1848" s="4">
        <v>39176</v>
      </c>
    </row>
    <row r="1849" spans="1:7" ht="15.5" x14ac:dyDescent="0.35">
      <c r="A1849" s="85" t="s">
        <v>257</v>
      </c>
      <c r="B1849" s="86" t="s">
        <v>2743</v>
      </c>
      <c r="C1849" s="86" t="s">
        <v>2744</v>
      </c>
      <c r="D1849" s="87" t="s">
        <v>2745</v>
      </c>
      <c r="E1849" s="88">
        <v>43830</v>
      </c>
      <c r="F1849" s="88">
        <v>43830</v>
      </c>
      <c r="G1849" s="4">
        <v>749900</v>
      </c>
    </row>
    <row r="1850" spans="1:7" ht="15.5" x14ac:dyDescent="0.35">
      <c r="A1850" s="85" t="s">
        <v>257</v>
      </c>
      <c r="B1850" s="86" t="s">
        <v>2743</v>
      </c>
      <c r="C1850" s="86" t="s">
        <v>2744</v>
      </c>
      <c r="D1850" s="87" t="s">
        <v>2746</v>
      </c>
      <c r="E1850" s="88">
        <v>43890</v>
      </c>
      <c r="F1850" s="88">
        <v>43890</v>
      </c>
      <c r="G1850" s="4">
        <v>393836</v>
      </c>
    </row>
    <row r="1851" spans="1:7" ht="15.5" x14ac:dyDescent="0.35">
      <c r="A1851" s="85" t="s">
        <v>257</v>
      </c>
      <c r="B1851" s="86" t="s">
        <v>2747</v>
      </c>
      <c r="C1851" s="86" t="s">
        <v>2748</v>
      </c>
      <c r="D1851" s="87" t="s">
        <v>2749</v>
      </c>
      <c r="E1851" s="88">
        <v>43801</v>
      </c>
      <c r="F1851" s="88">
        <v>43801</v>
      </c>
      <c r="G1851" s="4">
        <v>3000000</v>
      </c>
    </row>
    <row r="1852" spans="1:7" ht="15.5" x14ac:dyDescent="0.35">
      <c r="A1852" s="85" t="s">
        <v>257</v>
      </c>
      <c r="B1852" s="86" t="s">
        <v>2747</v>
      </c>
      <c r="C1852" s="86" t="s">
        <v>2748</v>
      </c>
      <c r="D1852" s="87" t="s">
        <v>2750</v>
      </c>
      <c r="E1852" s="88">
        <v>44196</v>
      </c>
      <c r="F1852" s="88">
        <v>44196</v>
      </c>
      <c r="G1852" s="4">
        <v>139770</v>
      </c>
    </row>
    <row r="1853" spans="1:7" ht="15.5" x14ac:dyDescent="0.35">
      <c r="A1853" s="85" t="s">
        <v>257</v>
      </c>
      <c r="B1853" s="86" t="s">
        <v>2747</v>
      </c>
      <c r="C1853" s="86" t="s">
        <v>2748</v>
      </c>
      <c r="D1853" s="87" t="s">
        <v>2751</v>
      </c>
      <c r="E1853" s="88">
        <v>44196</v>
      </c>
      <c r="F1853" s="88">
        <v>44196</v>
      </c>
      <c r="G1853" s="4">
        <v>120000</v>
      </c>
    </row>
    <row r="1854" spans="1:7" ht="15.5" x14ac:dyDescent="0.35">
      <c r="A1854" s="85" t="s">
        <v>257</v>
      </c>
      <c r="B1854" s="86" t="s">
        <v>2747</v>
      </c>
      <c r="C1854" s="86" t="s">
        <v>2748</v>
      </c>
      <c r="D1854" s="87" t="s">
        <v>2375</v>
      </c>
      <c r="E1854" s="88">
        <v>44227</v>
      </c>
      <c r="F1854" s="88">
        <v>44227</v>
      </c>
      <c r="G1854" s="4">
        <v>150000</v>
      </c>
    </row>
    <row r="1855" spans="1:7" ht="15.5" x14ac:dyDescent="0.35">
      <c r="A1855" s="85" t="s">
        <v>257</v>
      </c>
      <c r="B1855" s="86" t="s">
        <v>2752</v>
      </c>
      <c r="C1855" s="86" t="s">
        <v>2753</v>
      </c>
      <c r="D1855" s="87" t="s">
        <v>2754</v>
      </c>
      <c r="E1855" s="88">
        <v>43646</v>
      </c>
      <c r="F1855" s="88">
        <v>43646</v>
      </c>
      <c r="G1855" s="4">
        <v>50000</v>
      </c>
    </row>
    <row r="1856" spans="1:7" ht="15.5" x14ac:dyDescent="0.35">
      <c r="A1856" s="85" t="s">
        <v>257</v>
      </c>
      <c r="B1856" s="86" t="s">
        <v>2752</v>
      </c>
      <c r="C1856" s="86" t="s">
        <v>2753</v>
      </c>
      <c r="D1856" s="87" t="s">
        <v>2192</v>
      </c>
      <c r="E1856" s="88">
        <v>43677</v>
      </c>
      <c r="F1856" s="88">
        <v>43677</v>
      </c>
      <c r="G1856" s="4">
        <v>590000</v>
      </c>
    </row>
    <row r="1857" spans="1:7" ht="15.5" x14ac:dyDescent="0.35">
      <c r="A1857" s="85" t="s">
        <v>257</v>
      </c>
      <c r="B1857" s="86" t="s">
        <v>2752</v>
      </c>
      <c r="C1857" s="86" t="s">
        <v>2753</v>
      </c>
      <c r="D1857" s="87" t="s">
        <v>2317</v>
      </c>
      <c r="E1857" s="88">
        <v>43677</v>
      </c>
      <c r="F1857" s="88">
        <v>43677</v>
      </c>
      <c r="G1857" s="4">
        <v>503336</v>
      </c>
    </row>
    <row r="1858" spans="1:7" ht="15.5" x14ac:dyDescent="0.35">
      <c r="A1858" s="85" t="s">
        <v>257</v>
      </c>
      <c r="B1858" s="86" t="s">
        <v>2755</v>
      </c>
      <c r="C1858" s="86" t="s">
        <v>2756</v>
      </c>
      <c r="D1858" s="87" t="s">
        <v>2757</v>
      </c>
      <c r="E1858" s="88">
        <v>43951</v>
      </c>
      <c r="F1858" s="88">
        <v>43951</v>
      </c>
      <c r="G1858" s="4">
        <v>90000</v>
      </c>
    </row>
    <row r="1859" spans="1:7" ht="15.5" x14ac:dyDescent="0.35">
      <c r="A1859" s="85" t="s">
        <v>257</v>
      </c>
      <c r="B1859" s="86" t="s">
        <v>2758</v>
      </c>
      <c r="C1859" s="86" t="s">
        <v>2759</v>
      </c>
      <c r="D1859" s="87" t="s">
        <v>2760</v>
      </c>
      <c r="E1859" s="88">
        <v>44043</v>
      </c>
      <c r="F1859" s="88">
        <v>44043</v>
      </c>
      <c r="G1859" s="4">
        <v>100002</v>
      </c>
    </row>
    <row r="1860" spans="1:7" ht="15.5" x14ac:dyDescent="0.35">
      <c r="A1860" s="85" t="s">
        <v>257</v>
      </c>
      <c r="B1860" s="86" t="s">
        <v>2758</v>
      </c>
      <c r="C1860" s="86" t="s">
        <v>2759</v>
      </c>
      <c r="D1860" s="87" t="s">
        <v>2761</v>
      </c>
      <c r="E1860" s="88">
        <v>44255</v>
      </c>
      <c r="F1860" s="88">
        <v>44255</v>
      </c>
      <c r="G1860" s="4">
        <v>50000</v>
      </c>
    </row>
    <row r="1861" spans="1:7" ht="15.5" x14ac:dyDescent="0.35">
      <c r="A1861" s="85" t="s">
        <v>257</v>
      </c>
      <c r="B1861" s="86" t="s">
        <v>2762</v>
      </c>
      <c r="C1861" s="86" t="s">
        <v>2763</v>
      </c>
      <c r="D1861" s="87" t="s">
        <v>2764</v>
      </c>
      <c r="E1861" s="88">
        <v>44196</v>
      </c>
      <c r="F1861" s="88">
        <v>44196</v>
      </c>
      <c r="G1861" s="4">
        <v>707</v>
      </c>
    </row>
    <row r="1862" spans="1:7" ht="15.5" x14ac:dyDescent="0.35">
      <c r="A1862" s="85" t="s">
        <v>257</v>
      </c>
      <c r="B1862" s="86" t="s">
        <v>2765</v>
      </c>
      <c r="C1862" s="86" t="s">
        <v>2766</v>
      </c>
      <c r="D1862" s="87" t="s">
        <v>2767</v>
      </c>
      <c r="E1862" s="88">
        <v>43615</v>
      </c>
      <c r="F1862" s="88">
        <v>43615</v>
      </c>
      <c r="G1862" s="4">
        <v>84662</v>
      </c>
    </row>
    <row r="1863" spans="1:7" ht="15.5" x14ac:dyDescent="0.35">
      <c r="A1863" s="85" t="s">
        <v>257</v>
      </c>
      <c r="B1863" s="86" t="s">
        <v>2765</v>
      </c>
      <c r="C1863" s="86" t="s">
        <v>2766</v>
      </c>
      <c r="D1863" s="87" t="s">
        <v>2192</v>
      </c>
      <c r="E1863" s="88">
        <v>43677</v>
      </c>
      <c r="F1863" s="88">
        <v>43677</v>
      </c>
      <c r="G1863" s="4">
        <v>879944</v>
      </c>
    </row>
    <row r="1864" spans="1:7" ht="15.5" x14ac:dyDescent="0.35">
      <c r="A1864" s="85" t="s">
        <v>257</v>
      </c>
      <c r="B1864" s="86" t="s">
        <v>2765</v>
      </c>
      <c r="C1864" s="86" t="s">
        <v>2766</v>
      </c>
      <c r="D1864" s="87" t="s">
        <v>2768</v>
      </c>
      <c r="E1864" s="88">
        <v>43710</v>
      </c>
      <c r="F1864" s="88">
        <v>43734</v>
      </c>
      <c r="G1864" s="4">
        <v>959884</v>
      </c>
    </row>
    <row r="1865" spans="1:7" ht="15.5" x14ac:dyDescent="0.35">
      <c r="A1865" s="85" t="s">
        <v>257</v>
      </c>
      <c r="B1865" s="86" t="s">
        <v>2765</v>
      </c>
      <c r="C1865" s="86" t="s">
        <v>2766</v>
      </c>
      <c r="D1865" s="87" t="s">
        <v>2769</v>
      </c>
      <c r="E1865" s="88">
        <v>44196</v>
      </c>
      <c r="F1865" s="88">
        <v>44196</v>
      </c>
      <c r="G1865" s="4">
        <v>15222</v>
      </c>
    </row>
    <row r="1866" spans="1:7" ht="15.5" x14ac:dyDescent="0.35">
      <c r="A1866" s="85" t="s">
        <v>257</v>
      </c>
      <c r="B1866" s="86" t="s">
        <v>2765</v>
      </c>
      <c r="C1866" s="86" t="s">
        <v>2766</v>
      </c>
      <c r="D1866" s="87" t="s">
        <v>2770</v>
      </c>
      <c r="E1866" s="88">
        <v>44196</v>
      </c>
      <c r="F1866" s="88">
        <v>44196</v>
      </c>
      <c r="G1866" s="4">
        <v>1645900</v>
      </c>
    </row>
    <row r="1867" spans="1:7" ht="15.5" x14ac:dyDescent="0.35">
      <c r="A1867" s="85" t="s">
        <v>257</v>
      </c>
      <c r="B1867" s="86" t="s">
        <v>2771</v>
      </c>
      <c r="C1867" s="86" t="s">
        <v>2772</v>
      </c>
      <c r="D1867" s="87" t="s">
        <v>2773</v>
      </c>
      <c r="E1867" s="88">
        <v>44196</v>
      </c>
      <c r="F1867" s="88">
        <v>44196</v>
      </c>
      <c r="G1867" s="4">
        <v>52761</v>
      </c>
    </row>
    <row r="1868" spans="1:7" ht="15.5" x14ac:dyDescent="0.35">
      <c r="A1868" s="85" t="s">
        <v>257</v>
      </c>
      <c r="B1868" s="86" t="s">
        <v>2774</v>
      </c>
      <c r="C1868" s="86" t="s">
        <v>2775</v>
      </c>
      <c r="D1868" s="87" t="s">
        <v>2776</v>
      </c>
      <c r="E1868" s="88">
        <v>43739</v>
      </c>
      <c r="F1868" s="88">
        <v>43769</v>
      </c>
      <c r="G1868" s="4">
        <v>37000</v>
      </c>
    </row>
    <row r="1869" spans="1:7" ht="15.5" x14ac:dyDescent="0.35">
      <c r="A1869" s="85" t="s">
        <v>257</v>
      </c>
      <c r="B1869" s="86" t="s">
        <v>2774</v>
      </c>
      <c r="C1869" s="86" t="s">
        <v>2775</v>
      </c>
      <c r="D1869" s="87" t="s">
        <v>2777</v>
      </c>
      <c r="E1869" s="88">
        <v>43951</v>
      </c>
      <c r="F1869" s="88">
        <v>43951</v>
      </c>
      <c r="G1869" s="4">
        <v>75000</v>
      </c>
    </row>
    <row r="1870" spans="1:7" ht="15.5" x14ac:dyDescent="0.35">
      <c r="A1870" s="85" t="s">
        <v>257</v>
      </c>
      <c r="B1870" s="86" t="s">
        <v>2774</v>
      </c>
      <c r="C1870" s="86" t="s">
        <v>2775</v>
      </c>
      <c r="D1870" s="87" t="s">
        <v>2778</v>
      </c>
      <c r="E1870" s="88">
        <v>43951</v>
      </c>
      <c r="F1870" s="88">
        <v>43951</v>
      </c>
      <c r="G1870" s="4">
        <v>78000</v>
      </c>
    </row>
    <row r="1871" spans="1:7" ht="15.5" x14ac:dyDescent="0.35">
      <c r="A1871" s="85" t="s">
        <v>257</v>
      </c>
      <c r="B1871" s="86" t="s">
        <v>2779</v>
      </c>
      <c r="C1871" s="86" t="s">
        <v>2780</v>
      </c>
      <c r="D1871" s="87" t="s">
        <v>2658</v>
      </c>
      <c r="E1871" s="88">
        <v>43822</v>
      </c>
      <c r="F1871" s="88">
        <v>43822</v>
      </c>
      <c r="G1871" s="4">
        <v>400000</v>
      </c>
    </row>
    <row r="1872" spans="1:7" ht="15.5" x14ac:dyDescent="0.35">
      <c r="A1872" s="85" t="s">
        <v>257</v>
      </c>
      <c r="B1872" s="86" t="s">
        <v>2779</v>
      </c>
      <c r="C1872" s="86" t="s">
        <v>2780</v>
      </c>
      <c r="D1872" s="87" t="s">
        <v>2781</v>
      </c>
      <c r="E1872" s="88">
        <v>43830</v>
      </c>
      <c r="F1872" s="88">
        <v>43830</v>
      </c>
      <c r="G1872" s="4">
        <v>1308830</v>
      </c>
    </row>
    <row r="1873" spans="1:7" ht="15.5" x14ac:dyDescent="0.35">
      <c r="A1873" s="85" t="s">
        <v>257</v>
      </c>
      <c r="B1873" s="86" t="s">
        <v>2782</v>
      </c>
      <c r="C1873" s="86" t="s">
        <v>2783</v>
      </c>
      <c r="D1873" s="87" t="s">
        <v>2784</v>
      </c>
      <c r="E1873" s="88">
        <v>44270</v>
      </c>
      <c r="F1873" s="88">
        <v>44270</v>
      </c>
      <c r="G1873" s="4">
        <v>20000</v>
      </c>
    </row>
    <row r="1874" spans="1:7" ht="15.5" x14ac:dyDescent="0.35">
      <c r="A1874" s="85" t="s">
        <v>257</v>
      </c>
      <c r="B1874" s="86" t="s">
        <v>2785</v>
      </c>
      <c r="C1874" s="86" t="s">
        <v>2786</v>
      </c>
      <c r="D1874" s="87" t="s">
        <v>2787</v>
      </c>
      <c r="E1874" s="88">
        <v>43312</v>
      </c>
      <c r="F1874" s="88">
        <v>43312</v>
      </c>
      <c r="G1874" s="4">
        <v>403910</v>
      </c>
    </row>
    <row r="1875" spans="1:7" ht="15.5" x14ac:dyDescent="0.35">
      <c r="A1875" s="85" t="s">
        <v>257</v>
      </c>
      <c r="B1875" s="86" t="s">
        <v>2788</v>
      </c>
      <c r="C1875" s="86" t="s">
        <v>2789</v>
      </c>
      <c r="D1875" s="87" t="s">
        <v>2790</v>
      </c>
      <c r="E1875" s="88">
        <v>43951</v>
      </c>
      <c r="F1875" s="88">
        <v>43951</v>
      </c>
      <c r="G1875" s="4">
        <v>407058</v>
      </c>
    </row>
    <row r="1876" spans="1:7" ht="15.5" x14ac:dyDescent="0.35">
      <c r="A1876" s="85" t="s">
        <v>257</v>
      </c>
      <c r="B1876" s="86" t="s">
        <v>2788</v>
      </c>
      <c r="C1876" s="86" t="s">
        <v>2789</v>
      </c>
      <c r="D1876" s="87" t="s">
        <v>2791</v>
      </c>
      <c r="E1876" s="88">
        <v>44196</v>
      </c>
      <c r="F1876" s="88">
        <v>44196</v>
      </c>
      <c r="G1876" s="4">
        <v>97023</v>
      </c>
    </row>
    <row r="1877" spans="1:7" ht="15.5" x14ac:dyDescent="0.35">
      <c r="A1877" s="85" t="s">
        <v>257</v>
      </c>
      <c r="B1877" s="86" t="s">
        <v>821</v>
      </c>
      <c r="C1877" s="86" t="s">
        <v>822</v>
      </c>
      <c r="D1877" s="87" t="s">
        <v>2192</v>
      </c>
      <c r="E1877" s="88">
        <v>43677</v>
      </c>
      <c r="F1877" s="88">
        <v>43677</v>
      </c>
      <c r="G1877" s="4">
        <v>380319</v>
      </c>
    </row>
    <row r="1878" spans="1:7" ht="15.5" x14ac:dyDescent="0.35">
      <c r="A1878" s="85" t="s">
        <v>257</v>
      </c>
      <c r="B1878" s="86" t="s">
        <v>2792</v>
      </c>
      <c r="C1878" s="86" t="s">
        <v>2793</v>
      </c>
      <c r="D1878" s="87" t="s">
        <v>2321</v>
      </c>
      <c r="E1878" s="88">
        <v>43281</v>
      </c>
      <c r="F1878" s="88">
        <v>43281</v>
      </c>
      <c r="G1878" s="4">
        <v>43875</v>
      </c>
    </row>
    <row r="1879" spans="1:7" ht="15.5" x14ac:dyDescent="0.35">
      <c r="A1879" s="85" t="s">
        <v>257</v>
      </c>
      <c r="B1879" s="86" t="s">
        <v>2794</v>
      </c>
      <c r="C1879" s="86" t="s">
        <v>2795</v>
      </c>
      <c r="D1879" s="87" t="s">
        <v>2796</v>
      </c>
      <c r="E1879" s="88">
        <v>44196</v>
      </c>
      <c r="F1879" s="88">
        <v>44196</v>
      </c>
      <c r="G1879" s="4">
        <v>375797</v>
      </c>
    </row>
    <row r="1880" spans="1:7" ht="15.5" x14ac:dyDescent="0.35">
      <c r="A1880" s="85" t="s">
        <v>257</v>
      </c>
      <c r="B1880" s="86" t="s">
        <v>2794</v>
      </c>
      <c r="C1880" s="86" t="s">
        <v>2795</v>
      </c>
      <c r="D1880" s="87" t="s">
        <v>2375</v>
      </c>
      <c r="E1880" s="88">
        <v>44227</v>
      </c>
      <c r="F1880" s="88">
        <v>44227</v>
      </c>
      <c r="G1880" s="4">
        <v>1000000</v>
      </c>
    </row>
    <row r="1881" spans="1:7" ht="15.5" x14ac:dyDescent="0.35">
      <c r="A1881" s="85" t="s">
        <v>257</v>
      </c>
      <c r="B1881" s="86" t="s">
        <v>2797</v>
      </c>
      <c r="C1881" s="86" t="s">
        <v>2798</v>
      </c>
      <c r="D1881" s="87" t="s">
        <v>2799</v>
      </c>
      <c r="E1881" s="88">
        <v>44196</v>
      </c>
      <c r="F1881" s="88">
        <v>44196</v>
      </c>
      <c r="G1881" s="4">
        <v>42000</v>
      </c>
    </row>
    <row r="1882" spans="1:7" ht="15.5" x14ac:dyDescent="0.35">
      <c r="A1882" s="85" t="s">
        <v>257</v>
      </c>
      <c r="B1882" s="86" t="s">
        <v>2800</v>
      </c>
      <c r="C1882" s="86" t="s">
        <v>2801</v>
      </c>
      <c r="D1882" s="87" t="s">
        <v>2802</v>
      </c>
      <c r="E1882" s="88">
        <v>43853</v>
      </c>
      <c r="F1882" s="88">
        <v>43853</v>
      </c>
      <c r="G1882" s="4">
        <v>351390</v>
      </c>
    </row>
    <row r="1883" spans="1:7" ht="15.5" x14ac:dyDescent="0.35">
      <c r="A1883" s="85" t="s">
        <v>257</v>
      </c>
      <c r="B1883" s="86" t="s">
        <v>2803</v>
      </c>
      <c r="C1883" s="86" t="s">
        <v>2804</v>
      </c>
      <c r="D1883" s="87" t="s">
        <v>2192</v>
      </c>
      <c r="E1883" s="88">
        <v>43677</v>
      </c>
      <c r="F1883" s="88">
        <v>43677</v>
      </c>
      <c r="G1883" s="4">
        <v>728900</v>
      </c>
    </row>
    <row r="1884" spans="1:7" ht="15.5" x14ac:dyDescent="0.35">
      <c r="A1884" s="85" t="s">
        <v>257</v>
      </c>
      <c r="B1884" s="86" t="s">
        <v>2805</v>
      </c>
      <c r="C1884" s="86" t="s">
        <v>2806</v>
      </c>
      <c r="D1884" s="87" t="s">
        <v>2807</v>
      </c>
      <c r="E1884" s="88">
        <v>44286</v>
      </c>
      <c r="F1884" s="88">
        <v>44286</v>
      </c>
      <c r="G1884" s="4">
        <v>670945</v>
      </c>
    </row>
    <row r="1885" spans="1:7" ht="15.5" x14ac:dyDescent="0.35">
      <c r="A1885" s="85" t="s">
        <v>257</v>
      </c>
      <c r="B1885" s="86" t="s">
        <v>2808</v>
      </c>
      <c r="C1885" s="86" t="s">
        <v>2809</v>
      </c>
      <c r="D1885" s="87" t="s">
        <v>2192</v>
      </c>
      <c r="E1885" s="88">
        <v>43677</v>
      </c>
      <c r="F1885" s="88">
        <v>43677</v>
      </c>
      <c r="G1885" s="4">
        <v>95000</v>
      </c>
    </row>
    <row r="1886" spans="1:7" ht="15.5" x14ac:dyDescent="0.35">
      <c r="A1886" s="85" t="s">
        <v>257</v>
      </c>
      <c r="B1886" s="86" t="s">
        <v>2810</v>
      </c>
      <c r="C1886" s="86" t="s">
        <v>2811</v>
      </c>
      <c r="D1886" s="87" t="s">
        <v>2812</v>
      </c>
      <c r="E1886" s="88">
        <v>43951</v>
      </c>
      <c r="F1886" s="88">
        <v>43951</v>
      </c>
      <c r="G1886" s="4">
        <v>65000</v>
      </c>
    </row>
    <row r="1887" spans="1:7" ht="15.5" x14ac:dyDescent="0.35">
      <c r="A1887" s="85" t="s">
        <v>257</v>
      </c>
      <c r="B1887" s="86" t="s">
        <v>2813</v>
      </c>
      <c r="C1887" s="86" t="s">
        <v>2814</v>
      </c>
      <c r="D1887" s="87" t="s">
        <v>2192</v>
      </c>
      <c r="E1887" s="88">
        <v>43677</v>
      </c>
      <c r="F1887" s="88">
        <v>43677</v>
      </c>
      <c r="G1887" s="4">
        <v>1135000</v>
      </c>
    </row>
    <row r="1888" spans="1:7" ht="15.5" x14ac:dyDescent="0.35">
      <c r="A1888" s="85" t="s">
        <v>257</v>
      </c>
      <c r="B1888" s="86" t="s">
        <v>2813</v>
      </c>
      <c r="C1888" s="86" t="s">
        <v>2814</v>
      </c>
      <c r="D1888" s="87" t="s">
        <v>2815</v>
      </c>
      <c r="E1888" s="88">
        <v>43951</v>
      </c>
      <c r="F1888" s="88">
        <v>43951</v>
      </c>
      <c r="G1888" s="4">
        <v>65000</v>
      </c>
    </row>
    <row r="1889" spans="1:7" ht="15.5" x14ac:dyDescent="0.35">
      <c r="A1889" s="85" t="s">
        <v>257</v>
      </c>
      <c r="B1889" s="86" t="s">
        <v>2816</v>
      </c>
      <c r="C1889" s="86" t="s">
        <v>2817</v>
      </c>
      <c r="D1889" s="87" t="s">
        <v>2818</v>
      </c>
      <c r="E1889" s="88">
        <v>43951</v>
      </c>
      <c r="F1889" s="88">
        <v>43951</v>
      </c>
      <c r="G1889" s="4">
        <v>339700</v>
      </c>
    </row>
    <row r="1890" spans="1:7" ht="15.5" x14ac:dyDescent="0.35">
      <c r="A1890" s="85" t="s">
        <v>257</v>
      </c>
      <c r="B1890" s="86" t="s">
        <v>2819</v>
      </c>
      <c r="C1890" s="86" t="s">
        <v>2820</v>
      </c>
      <c r="D1890" s="87" t="s">
        <v>2821</v>
      </c>
      <c r="E1890" s="88">
        <v>43830</v>
      </c>
      <c r="F1890" s="88">
        <v>43830</v>
      </c>
      <c r="G1890" s="4">
        <v>27365</v>
      </c>
    </row>
    <row r="1891" spans="1:7" ht="15.5" x14ac:dyDescent="0.35">
      <c r="A1891" s="85" t="s">
        <v>257</v>
      </c>
      <c r="B1891" s="86" t="s">
        <v>2819</v>
      </c>
      <c r="C1891" s="86" t="s">
        <v>2820</v>
      </c>
      <c r="D1891" s="87" t="s">
        <v>2822</v>
      </c>
      <c r="E1891" s="88">
        <v>43830</v>
      </c>
      <c r="F1891" s="88">
        <v>43830</v>
      </c>
      <c r="G1891" s="4">
        <v>263572</v>
      </c>
    </row>
    <row r="1892" spans="1:7" ht="15.5" x14ac:dyDescent="0.35">
      <c r="A1892" s="85" t="s">
        <v>257</v>
      </c>
      <c r="B1892" s="86" t="s">
        <v>2819</v>
      </c>
      <c r="C1892" s="86" t="s">
        <v>2820</v>
      </c>
      <c r="D1892" s="87" t="s">
        <v>2213</v>
      </c>
      <c r="E1892" s="88">
        <v>43951</v>
      </c>
      <c r="F1892" s="88">
        <v>43951</v>
      </c>
      <c r="G1892" s="4">
        <v>98000</v>
      </c>
    </row>
    <row r="1893" spans="1:7" ht="15.5" x14ac:dyDescent="0.35">
      <c r="A1893" s="85" t="s">
        <v>257</v>
      </c>
      <c r="B1893" s="86" t="s">
        <v>2819</v>
      </c>
      <c r="C1893" s="86" t="s">
        <v>2820</v>
      </c>
      <c r="D1893" s="87" t="s">
        <v>2823</v>
      </c>
      <c r="E1893" s="88">
        <v>43951</v>
      </c>
      <c r="F1893" s="88">
        <v>43951</v>
      </c>
      <c r="G1893" s="4">
        <v>110000</v>
      </c>
    </row>
    <row r="1894" spans="1:7" ht="15.5" x14ac:dyDescent="0.35">
      <c r="A1894" s="85" t="s">
        <v>257</v>
      </c>
      <c r="B1894" s="86" t="s">
        <v>2819</v>
      </c>
      <c r="C1894" s="86" t="s">
        <v>2820</v>
      </c>
      <c r="D1894" s="87" t="s">
        <v>2824</v>
      </c>
      <c r="E1894" s="88">
        <v>43951</v>
      </c>
      <c r="F1894" s="88">
        <v>43951</v>
      </c>
      <c r="G1894" s="4">
        <v>90000</v>
      </c>
    </row>
    <row r="1895" spans="1:7" ht="15.5" x14ac:dyDescent="0.35">
      <c r="A1895" s="85" t="s">
        <v>257</v>
      </c>
      <c r="B1895" s="86" t="s">
        <v>2819</v>
      </c>
      <c r="C1895" s="86" t="s">
        <v>2820</v>
      </c>
      <c r="D1895" s="87" t="s">
        <v>2825</v>
      </c>
      <c r="E1895" s="88">
        <v>43951</v>
      </c>
      <c r="F1895" s="88">
        <v>43951</v>
      </c>
      <c r="G1895" s="4">
        <v>183000</v>
      </c>
    </row>
    <row r="1896" spans="1:7" ht="15.5" x14ac:dyDescent="0.35">
      <c r="A1896" s="85" t="s">
        <v>257</v>
      </c>
      <c r="B1896" s="86" t="s">
        <v>2826</v>
      </c>
      <c r="C1896" s="86" t="s">
        <v>2827</v>
      </c>
      <c r="D1896" s="87" t="s">
        <v>2828</v>
      </c>
      <c r="E1896" s="88">
        <v>44075</v>
      </c>
      <c r="F1896" s="88">
        <v>44075</v>
      </c>
      <c r="G1896" s="4">
        <v>79410</v>
      </c>
    </row>
    <row r="1897" spans="1:7" ht="15.5" x14ac:dyDescent="0.35">
      <c r="A1897" s="85" t="s">
        <v>257</v>
      </c>
      <c r="B1897" s="86" t="s">
        <v>2829</v>
      </c>
      <c r="C1897" s="86" t="s">
        <v>2830</v>
      </c>
      <c r="D1897" s="87" t="s">
        <v>2192</v>
      </c>
      <c r="E1897" s="88">
        <v>43677</v>
      </c>
      <c r="F1897" s="88">
        <v>43677</v>
      </c>
      <c r="G1897" s="4">
        <v>150000</v>
      </c>
    </row>
    <row r="1898" spans="1:7" ht="15.5" x14ac:dyDescent="0.35">
      <c r="A1898" s="85" t="s">
        <v>257</v>
      </c>
      <c r="B1898" s="86" t="s">
        <v>2831</v>
      </c>
      <c r="C1898" s="86" t="s">
        <v>2832</v>
      </c>
      <c r="D1898" s="87" t="s">
        <v>2192</v>
      </c>
      <c r="E1898" s="88">
        <v>43677</v>
      </c>
      <c r="F1898" s="88">
        <v>43677</v>
      </c>
      <c r="G1898" s="4">
        <v>275000</v>
      </c>
    </row>
    <row r="1899" spans="1:7" ht="15.5" x14ac:dyDescent="0.35">
      <c r="A1899" s="85" t="s">
        <v>257</v>
      </c>
      <c r="B1899" s="86" t="s">
        <v>2831</v>
      </c>
      <c r="C1899" s="86" t="s">
        <v>2832</v>
      </c>
      <c r="D1899" s="87" t="s">
        <v>2833</v>
      </c>
      <c r="E1899" s="88">
        <v>43951</v>
      </c>
      <c r="F1899" s="88">
        <v>43951</v>
      </c>
      <c r="G1899" s="4">
        <v>240000</v>
      </c>
    </row>
    <row r="1900" spans="1:7" ht="15.5" x14ac:dyDescent="0.35">
      <c r="A1900" s="85" t="s">
        <v>257</v>
      </c>
      <c r="B1900" s="86" t="s">
        <v>2834</v>
      </c>
      <c r="C1900" s="86" t="s">
        <v>2835</v>
      </c>
      <c r="D1900" s="87" t="s">
        <v>2321</v>
      </c>
      <c r="E1900" s="88">
        <v>43281</v>
      </c>
      <c r="F1900" s="88">
        <v>43281</v>
      </c>
      <c r="G1900" s="4">
        <v>453370</v>
      </c>
    </row>
    <row r="1901" spans="1:7" ht="15.5" x14ac:dyDescent="0.35">
      <c r="A1901" s="85" t="s">
        <v>257</v>
      </c>
      <c r="B1901" s="86" t="s">
        <v>2836</v>
      </c>
      <c r="C1901" s="86" t="s">
        <v>2837</v>
      </c>
      <c r="D1901" s="87" t="s">
        <v>2838</v>
      </c>
      <c r="E1901" s="88">
        <v>44196</v>
      </c>
      <c r="F1901" s="88">
        <v>44196</v>
      </c>
      <c r="G1901" s="4">
        <v>103998</v>
      </c>
    </row>
    <row r="1902" spans="1:7" ht="15.5" x14ac:dyDescent="0.35">
      <c r="A1902" s="85" t="s">
        <v>257</v>
      </c>
      <c r="B1902" s="86" t="s">
        <v>2839</v>
      </c>
      <c r="C1902" s="86" t="s">
        <v>2840</v>
      </c>
      <c r="D1902" s="87" t="s">
        <v>2841</v>
      </c>
      <c r="E1902" s="88">
        <v>43496</v>
      </c>
      <c r="F1902" s="88">
        <v>43496</v>
      </c>
      <c r="G1902" s="4">
        <v>770000</v>
      </c>
    </row>
    <row r="1903" spans="1:7" ht="15.5" x14ac:dyDescent="0.35">
      <c r="A1903" s="85" t="s">
        <v>257</v>
      </c>
      <c r="B1903" s="86" t="s">
        <v>2839</v>
      </c>
      <c r="C1903" s="86" t="s">
        <v>2840</v>
      </c>
      <c r="D1903" s="87" t="s">
        <v>2842</v>
      </c>
      <c r="E1903" s="88">
        <v>43496</v>
      </c>
      <c r="F1903" s="88">
        <v>43496</v>
      </c>
      <c r="G1903" s="4">
        <v>770000</v>
      </c>
    </row>
    <row r="1904" spans="1:7" ht="15.5" x14ac:dyDescent="0.35">
      <c r="A1904" s="85" t="s">
        <v>257</v>
      </c>
      <c r="B1904" s="86" t="s">
        <v>2839</v>
      </c>
      <c r="C1904" s="86" t="s">
        <v>2840</v>
      </c>
      <c r="D1904" s="87" t="s">
        <v>2653</v>
      </c>
      <c r="E1904" s="88">
        <v>43496</v>
      </c>
      <c r="F1904" s="88">
        <v>43496</v>
      </c>
      <c r="G1904" s="4">
        <v>910000</v>
      </c>
    </row>
    <row r="1905" spans="1:7" ht="15.5" x14ac:dyDescent="0.35">
      <c r="A1905" s="85" t="s">
        <v>257</v>
      </c>
      <c r="B1905" s="86" t="s">
        <v>2839</v>
      </c>
      <c r="C1905" s="86" t="s">
        <v>2840</v>
      </c>
      <c r="D1905" s="87" t="s">
        <v>2843</v>
      </c>
      <c r="E1905" s="88">
        <v>43496</v>
      </c>
      <c r="F1905" s="88">
        <v>43496</v>
      </c>
      <c r="G1905" s="4">
        <v>770000</v>
      </c>
    </row>
    <row r="1906" spans="1:7" ht="15.5" x14ac:dyDescent="0.35">
      <c r="A1906" s="85" t="s">
        <v>257</v>
      </c>
      <c r="B1906" s="86" t="s">
        <v>2844</v>
      </c>
      <c r="C1906" s="86" t="s">
        <v>2845</v>
      </c>
      <c r="D1906" s="87" t="s">
        <v>2462</v>
      </c>
      <c r="E1906" s="88">
        <v>43951</v>
      </c>
      <c r="F1906" s="88">
        <v>43951</v>
      </c>
      <c r="G1906" s="4">
        <v>50000</v>
      </c>
    </row>
    <row r="1907" spans="1:7" ht="15.5" x14ac:dyDescent="0.35">
      <c r="A1907" s="85" t="s">
        <v>257</v>
      </c>
      <c r="B1907" s="86" t="s">
        <v>2846</v>
      </c>
      <c r="C1907" s="86" t="s">
        <v>2847</v>
      </c>
      <c r="D1907" s="87" t="s">
        <v>2848</v>
      </c>
      <c r="E1907" s="88">
        <v>43311</v>
      </c>
      <c r="F1907" s="88">
        <v>43311</v>
      </c>
      <c r="G1907" s="4">
        <v>210000</v>
      </c>
    </row>
    <row r="1908" spans="1:7" ht="15.5" x14ac:dyDescent="0.35">
      <c r="A1908" s="85" t="s">
        <v>257</v>
      </c>
      <c r="B1908" s="86" t="s">
        <v>2849</v>
      </c>
      <c r="C1908" s="86" t="s">
        <v>2850</v>
      </c>
      <c r="D1908" s="87" t="s">
        <v>2851</v>
      </c>
      <c r="E1908" s="88">
        <v>44196</v>
      </c>
      <c r="F1908" s="88">
        <v>44196</v>
      </c>
      <c r="G1908" s="4">
        <v>29223</v>
      </c>
    </row>
    <row r="1909" spans="1:7" ht="15.5" x14ac:dyDescent="0.35">
      <c r="A1909" s="85" t="s">
        <v>257</v>
      </c>
      <c r="B1909" s="86" t="s">
        <v>2849</v>
      </c>
      <c r="C1909" s="86" t="s">
        <v>2850</v>
      </c>
      <c r="D1909" s="87" t="s">
        <v>2852</v>
      </c>
      <c r="E1909" s="88">
        <v>44227</v>
      </c>
      <c r="F1909" s="88">
        <v>44227</v>
      </c>
      <c r="G1909" s="4">
        <v>150000</v>
      </c>
    </row>
    <row r="1910" spans="1:7" ht="15.5" x14ac:dyDescent="0.35">
      <c r="A1910" s="85" t="s">
        <v>257</v>
      </c>
      <c r="B1910" s="86" t="s">
        <v>2853</v>
      </c>
      <c r="C1910" s="86" t="s">
        <v>2854</v>
      </c>
      <c r="D1910" s="87" t="s">
        <v>2855</v>
      </c>
      <c r="E1910" s="88">
        <v>43354</v>
      </c>
      <c r="F1910" s="88">
        <v>43354</v>
      </c>
      <c r="G1910" s="4">
        <v>25000</v>
      </c>
    </row>
    <row r="1911" spans="1:7" ht="15.5" x14ac:dyDescent="0.35">
      <c r="A1911" s="85" t="s">
        <v>257</v>
      </c>
      <c r="B1911" s="86" t="s">
        <v>2856</v>
      </c>
      <c r="C1911" s="86" t="s">
        <v>2857</v>
      </c>
      <c r="D1911" s="87" t="s">
        <v>2858</v>
      </c>
      <c r="E1911" s="88">
        <v>43705</v>
      </c>
      <c r="F1911" s="88">
        <v>43705</v>
      </c>
      <c r="G1911" s="4">
        <v>400000</v>
      </c>
    </row>
    <row r="1912" spans="1:7" ht="15.5" x14ac:dyDescent="0.35">
      <c r="A1912" s="85" t="s">
        <v>257</v>
      </c>
      <c r="B1912" s="86" t="s">
        <v>2859</v>
      </c>
      <c r="C1912" s="86" t="s">
        <v>2860</v>
      </c>
      <c r="D1912" s="87" t="s">
        <v>2861</v>
      </c>
      <c r="E1912" s="88">
        <v>44196</v>
      </c>
      <c r="F1912" s="88">
        <v>44196</v>
      </c>
      <c r="G1912" s="4">
        <v>10000</v>
      </c>
    </row>
    <row r="1913" spans="1:7" ht="15.5" x14ac:dyDescent="0.35">
      <c r="A1913" s="85" t="s">
        <v>257</v>
      </c>
      <c r="B1913" s="86" t="s">
        <v>2862</v>
      </c>
      <c r="C1913" s="86" t="s">
        <v>2863</v>
      </c>
      <c r="D1913" s="87" t="s">
        <v>2864</v>
      </c>
      <c r="E1913" s="88">
        <v>44196</v>
      </c>
      <c r="F1913" s="88">
        <v>44196</v>
      </c>
      <c r="G1913" s="4">
        <v>288634</v>
      </c>
    </row>
    <row r="1914" spans="1:7" ht="15.5" x14ac:dyDescent="0.35">
      <c r="A1914" s="85" t="s">
        <v>257</v>
      </c>
      <c r="B1914" s="86" t="s">
        <v>2865</v>
      </c>
      <c r="C1914" s="86" t="s">
        <v>2866</v>
      </c>
      <c r="D1914" s="87" t="s">
        <v>2510</v>
      </c>
      <c r="E1914" s="88">
        <v>44104</v>
      </c>
      <c r="F1914" s="88">
        <v>44104</v>
      </c>
      <c r="G1914" s="4">
        <v>13579</v>
      </c>
    </row>
    <row r="1915" spans="1:7" ht="15.5" x14ac:dyDescent="0.35">
      <c r="A1915" s="85" t="s">
        <v>257</v>
      </c>
      <c r="B1915" s="86" t="s">
        <v>2865</v>
      </c>
      <c r="C1915" s="86" t="s">
        <v>2866</v>
      </c>
      <c r="D1915" s="87" t="s">
        <v>2867</v>
      </c>
      <c r="E1915" s="88">
        <v>44196</v>
      </c>
      <c r="F1915" s="88">
        <v>44196</v>
      </c>
      <c r="G1915" s="4">
        <v>46427</v>
      </c>
    </row>
    <row r="1916" spans="1:7" ht="15.5" x14ac:dyDescent="0.35">
      <c r="A1916" s="85" t="s">
        <v>257</v>
      </c>
      <c r="B1916" s="86" t="s">
        <v>2868</v>
      </c>
      <c r="C1916" s="86" t="s">
        <v>2869</v>
      </c>
      <c r="D1916" s="87" t="s">
        <v>2510</v>
      </c>
      <c r="E1916" s="88">
        <v>44104</v>
      </c>
      <c r="F1916" s="88">
        <v>44104</v>
      </c>
      <c r="G1916" s="4">
        <v>800000</v>
      </c>
    </row>
    <row r="1917" spans="1:7" ht="15.5" x14ac:dyDescent="0.35">
      <c r="A1917" s="85" t="s">
        <v>257</v>
      </c>
      <c r="B1917" s="86" t="s">
        <v>2870</v>
      </c>
      <c r="C1917" s="86" t="s">
        <v>2871</v>
      </c>
      <c r="D1917" s="87" t="s">
        <v>2872</v>
      </c>
      <c r="E1917" s="88">
        <v>43496</v>
      </c>
      <c r="F1917" s="88">
        <v>43496</v>
      </c>
      <c r="G1917" s="4">
        <v>770000</v>
      </c>
    </row>
    <row r="1918" spans="1:7" ht="15.5" x14ac:dyDescent="0.35">
      <c r="A1918" s="85" t="s">
        <v>257</v>
      </c>
      <c r="B1918" s="86" t="s">
        <v>2870</v>
      </c>
      <c r="C1918" s="86" t="s">
        <v>2871</v>
      </c>
      <c r="D1918" s="87" t="s">
        <v>2651</v>
      </c>
      <c r="E1918" s="88">
        <v>43496</v>
      </c>
      <c r="F1918" s="88">
        <v>43496</v>
      </c>
      <c r="G1918" s="4">
        <v>770000</v>
      </c>
    </row>
    <row r="1919" spans="1:7" ht="15.5" x14ac:dyDescent="0.35">
      <c r="A1919" s="85" t="s">
        <v>257</v>
      </c>
      <c r="B1919" s="86" t="s">
        <v>2870</v>
      </c>
      <c r="C1919" s="86" t="s">
        <v>2871</v>
      </c>
      <c r="D1919" s="87" t="s">
        <v>2652</v>
      </c>
      <c r="E1919" s="88">
        <v>43496</v>
      </c>
      <c r="F1919" s="88">
        <v>43496</v>
      </c>
      <c r="G1919" s="4">
        <v>770000</v>
      </c>
    </row>
    <row r="1920" spans="1:7" ht="15.5" x14ac:dyDescent="0.35">
      <c r="A1920" s="85" t="s">
        <v>257</v>
      </c>
      <c r="B1920" s="86" t="s">
        <v>2873</v>
      </c>
      <c r="C1920" s="86" t="s">
        <v>2874</v>
      </c>
      <c r="D1920" s="87" t="s">
        <v>2875</v>
      </c>
      <c r="E1920" s="88">
        <v>43951</v>
      </c>
      <c r="F1920" s="88">
        <v>43951</v>
      </c>
      <c r="G1920" s="4">
        <v>63784</v>
      </c>
    </row>
    <row r="1921" spans="1:7" ht="15.5" x14ac:dyDescent="0.35">
      <c r="A1921" s="85" t="s">
        <v>257</v>
      </c>
      <c r="B1921" s="86" t="s">
        <v>2873</v>
      </c>
      <c r="C1921" s="86" t="s">
        <v>2874</v>
      </c>
      <c r="D1921" s="87" t="s">
        <v>2876</v>
      </c>
      <c r="E1921" s="88">
        <v>44196</v>
      </c>
      <c r="F1921" s="88">
        <v>44196</v>
      </c>
      <c r="G1921" s="4">
        <v>246127</v>
      </c>
    </row>
    <row r="1922" spans="1:7" ht="15.5" x14ac:dyDescent="0.35">
      <c r="A1922" s="85" t="s">
        <v>257</v>
      </c>
      <c r="B1922" s="86" t="s">
        <v>2877</v>
      </c>
      <c r="C1922" s="86" t="s">
        <v>2878</v>
      </c>
      <c r="D1922" s="87" t="s">
        <v>2317</v>
      </c>
      <c r="E1922" s="88">
        <v>43677</v>
      </c>
      <c r="F1922" s="88">
        <v>43677</v>
      </c>
      <c r="G1922" s="4">
        <v>368332</v>
      </c>
    </row>
    <row r="1923" spans="1:7" ht="15.5" x14ac:dyDescent="0.35">
      <c r="A1923" s="85" t="s">
        <v>257</v>
      </c>
      <c r="B1923" s="86" t="s">
        <v>2877</v>
      </c>
      <c r="C1923" s="86" t="s">
        <v>2878</v>
      </c>
      <c r="D1923" s="87" t="s">
        <v>2879</v>
      </c>
      <c r="E1923" s="88">
        <v>44196</v>
      </c>
      <c r="F1923" s="88">
        <v>44196</v>
      </c>
      <c r="G1923" s="4">
        <v>140000</v>
      </c>
    </row>
    <row r="1924" spans="1:7" ht="15.5" x14ac:dyDescent="0.35">
      <c r="A1924" s="85" t="s">
        <v>257</v>
      </c>
      <c r="B1924" s="86" t="s">
        <v>2877</v>
      </c>
      <c r="C1924" s="86" t="s">
        <v>2878</v>
      </c>
      <c r="D1924" s="87" t="s">
        <v>2880</v>
      </c>
      <c r="E1924" s="88">
        <v>44196</v>
      </c>
      <c r="F1924" s="88">
        <v>44196</v>
      </c>
      <c r="G1924" s="4">
        <v>5000</v>
      </c>
    </row>
    <row r="1925" spans="1:7" ht="15.5" x14ac:dyDescent="0.35">
      <c r="A1925" s="85" t="s">
        <v>257</v>
      </c>
      <c r="B1925" s="86" t="s">
        <v>2877</v>
      </c>
      <c r="C1925" s="86" t="s">
        <v>2878</v>
      </c>
      <c r="D1925" s="87" t="s">
        <v>2881</v>
      </c>
      <c r="E1925" s="88">
        <v>44196</v>
      </c>
      <c r="F1925" s="88">
        <v>44196</v>
      </c>
      <c r="G1925" s="4">
        <v>350000</v>
      </c>
    </row>
    <row r="1926" spans="1:7" ht="15.5" x14ac:dyDescent="0.35">
      <c r="A1926" s="85" t="s">
        <v>257</v>
      </c>
      <c r="B1926" s="86" t="s">
        <v>2882</v>
      </c>
      <c r="C1926" s="86" t="s">
        <v>2883</v>
      </c>
      <c r="D1926" s="87" t="s">
        <v>2510</v>
      </c>
      <c r="E1926" s="88">
        <v>44104</v>
      </c>
      <c r="F1926" s="88">
        <v>44104</v>
      </c>
      <c r="G1926" s="4">
        <v>1332947</v>
      </c>
    </row>
    <row r="1927" spans="1:7" ht="15.5" x14ac:dyDescent="0.35">
      <c r="A1927" s="85" t="s">
        <v>257</v>
      </c>
      <c r="B1927" s="86" t="s">
        <v>2884</v>
      </c>
      <c r="C1927" s="86" t="s">
        <v>2885</v>
      </c>
      <c r="D1927" s="87" t="s">
        <v>2192</v>
      </c>
      <c r="E1927" s="88">
        <v>43677</v>
      </c>
      <c r="F1927" s="88">
        <v>43677</v>
      </c>
      <c r="G1927" s="4">
        <v>104000</v>
      </c>
    </row>
    <row r="1928" spans="1:7" ht="15.5" x14ac:dyDescent="0.35">
      <c r="A1928" s="85" t="s">
        <v>257</v>
      </c>
      <c r="B1928" s="86" t="s">
        <v>2886</v>
      </c>
      <c r="C1928" s="86" t="s">
        <v>2887</v>
      </c>
      <c r="D1928" s="87" t="s">
        <v>2321</v>
      </c>
      <c r="E1928" s="88">
        <v>43281</v>
      </c>
      <c r="F1928" s="88">
        <v>43281</v>
      </c>
      <c r="G1928" s="4">
        <v>8997</v>
      </c>
    </row>
    <row r="1929" spans="1:7" ht="15.5" x14ac:dyDescent="0.35">
      <c r="A1929" s="85" t="s">
        <v>257</v>
      </c>
      <c r="B1929" s="86" t="s">
        <v>2888</v>
      </c>
      <c r="C1929" s="86" t="s">
        <v>2889</v>
      </c>
      <c r="D1929" s="87" t="s">
        <v>2890</v>
      </c>
      <c r="E1929" s="88">
        <v>43921</v>
      </c>
      <c r="F1929" s="88">
        <v>43921</v>
      </c>
      <c r="G1929" s="4">
        <v>191259</v>
      </c>
    </row>
    <row r="1930" spans="1:7" ht="15.5" x14ac:dyDescent="0.35">
      <c r="A1930" s="85" t="s">
        <v>257</v>
      </c>
      <c r="B1930" s="86" t="s">
        <v>2888</v>
      </c>
      <c r="C1930" s="86" t="s">
        <v>2889</v>
      </c>
      <c r="D1930" s="87" t="s">
        <v>2891</v>
      </c>
      <c r="E1930" s="88">
        <v>43951</v>
      </c>
      <c r="F1930" s="88">
        <v>43951</v>
      </c>
      <c r="G1930" s="4">
        <v>217259</v>
      </c>
    </row>
    <row r="1931" spans="1:7" ht="15.5" x14ac:dyDescent="0.35">
      <c r="A1931" s="85" t="s">
        <v>257</v>
      </c>
      <c r="B1931" s="86" t="s">
        <v>2892</v>
      </c>
      <c r="C1931" s="86" t="s">
        <v>2893</v>
      </c>
      <c r="D1931" s="87" t="s">
        <v>2894</v>
      </c>
      <c r="E1931" s="88">
        <v>44196</v>
      </c>
      <c r="F1931" s="88">
        <v>44196</v>
      </c>
      <c r="G1931" s="4">
        <v>50000</v>
      </c>
    </row>
    <row r="1932" spans="1:7" ht="15.5" x14ac:dyDescent="0.35">
      <c r="A1932" s="85" t="s">
        <v>257</v>
      </c>
      <c r="B1932" s="86" t="s">
        <v>2895</v>
      </c>
      <c r="C1932" s="86" t="s">
        <v>2896</v>
      </c>
      <c r="D1932" s="87" t="s">
        <v>2897</v>
      </c>
      <c r="E1932" s="88">
        <v>43830</v>
      </c>
      <c r="F1932" s="88">
        <v>43830</v>
      </c>
      <c r="G1932" s="4">
        <v>14900</v>
      </c>
    </row>
    <row r="1933" spans="1:7" ht="15.5" x14ac:dyDescent="0.35">
      <c r="A1933" s="85" t="s">
        <v>257</v>
      </c>
      <c r="B1933" s="86" t="s">
        <v>2898</v>
      </c>
      <c r="C1933" s="86" t="s">
        <v>2899</v>
      </c>
      <c r="D1933" s="87" t="s">
        <v>2900</v>
      </c>
      <c r="E1933" s="88">
        <v>43951</v>
      </c>
      <c r="F1933" s="88">
        <v>43951</v>
      </c>
      <c r="G1933" s="4">
        <v>234486</v>
      </c>
    </row>
    <row r="1934" spans="1:7" ht="15.5" x14ac:dyDescent="0.35">
      <c r="A1934" s="85" t="s">
        <v>257</v>
      </c>
      <c r="B1934" s="86" t="s">
        <v>2898</v>
      </c>
      <c r="C1934" s="86" t="s">
        <v>2899</v>
      </c>
      <c r="D1934" s="87" t="s">
        <v>2901</v>
      </c>
      <c r="E1934" s="88">
        <v>43951</v>
      </c>
      <c r="F1934" s="88">
        <v>43951</v>
      </c>
      <c r="G1934" s="4">
        <v>60003</v>
      </c>
    </row>
    <row r="1935" spans="1:7" ht="15.5" x14ac:dyDescent="0.35">
      <c r="A1935" s="85" t="s">
        <v>257</v>
      </c>
      <c r="B1935" s="86" t="s">
        <v>2898</v>
      </c>
      <c r="C1935" s="86" t="s">
        <v>2899</v>
      </c>
      <c r="D1935" s="87" t="s">
        <v>2902</v>
      </c>
      <c r="E1935" s="88">
        <v>44196</v>
      </c>
      <c r="F1935" s="88">
        <v>44196</v>
      </c>
      <c r="G1935" s="4">
        <v>105418</v>
      </c>
    </row>
    <row r="1936" spans="1:7" ht="15.5" x14ac:dyDescent="0.35">
      <c r="A1936" s="85" t="s">
        <v>257</v>
      </c>
      <c r="B1936" s="86" t="s">
        <v>2903</v>
      </c>
      <c r="C1936" s="86" t="s">
        <v>2904</v>
      </c>
      <c r="D1936" s="87" t="s">
        <v>2905</v>
      </c>
      <c r="E1936" s="88">
        <v>44196</v>
      </c>
      <c r="F1936" s="88">
        <v>44196</v>
      </c>
      <c r="G1936" s="4">
        <v>649900</v>
      </c>
    </row>
    <row r="1937" spans="1:7" ht="15.5" x14ac:dyDescent="0.35">
      <c r="A1937" s="85" t="s">
        <v>257</v>
      </c>
      <c r="B1937" s="86" t="s">
        <v>2906</v>
      </c>
      <c r="C1937" s="86" t="s">
        <v>2907</v>
      </c>
      <c r="D1937" s="87" t="s">
        <v>2321</v>
      </c>
      <c r="E1937" s="88">
        <v>43281</v>
      </c>
      <c r="F1937" s="88">
        <v>43281</v>
      </c>
      <c r="G1937" s="4">
        <v>6875</v>
      </c>
    </row>
    <row r="1938" spans="1:7" ht="15.5" x14ac:dyDescent="0.35">
      <c r="A1938" s="85" t="s">
        <v>257</v>
      </c>
      <c r="B1938" s="86" t="s">
        <v>2908</v>
      </c>
      <c r="C1938" s="86" t="s">
        <v>2909</v>
      </c>
      <c r="D1938" s="87" t="s">
        <v>2910</v>
      </c>
      <c r="E1938" s="88">
        <v>43951</v>
      </c>
      <c r="F1938" s="88">
        <v>43951</v>
      </c>
      <c r="G1938" s="4">
        <v>45000</v>
      </c>
    </row>
    <row r="1939" spans="1:7" ht="15.5" x14ac:dyDescent="0.35">
      <c r="A1939" s="85" t="s">
        <v>257</v>
      </c>
      <c r="B1939" s="86" t="s">
        <v>2911</v>
      </c>
      <c r="C1939" s="86" t="s">
        <v>2912</v>
      </c>
      <c r="D1939" s="87" t="s">
        <v>2913</v>
      </c>
      <c r="E1939" s="88">
        <v>44196</v>
      </c>
      <c r="F1939" s="88">
        <v>44196</v>
      </c>
      <c r="G1939" s="4">
        <v>48930</v>
      </c>
    </row>
    <row r="1940" spans="1:7" ht="15.5" x14ac:dyDescent="0.35">
      <c r="A1940" s="85" t="s">
        <v>257</v>
      </c>
      <c r="B1940" s="86" t="s">
        <v>2914</v>
      </c>
      <c r="C1940" s="86" t="s">
        <v>2915</v>
      </c>
      <c r="D1940" s="87" t="s">
        <v>2916</v>
      </c>
      <c r="E1940" s="88">
        <v>44255</v>
      </c>
      <c r="F1940" s="88">
        <v>44255</v>
      </c>
      <c r="G1940" s="4">
        <v>500000</v>
      </c>
    </row>
    <row r="1941" spans="1:7" ht="15.5" x14ac:dyDescent="0.35">
      <c r="A1941" s="85" t="s">
        <v>257</v>
      </c>
      <c r="B1941" s="86" t="s">
        <v>132</v>
      </c>
      <c r="C1941" s="86" t="s">
        <v>133</v>
      </c>
      <c r="D1941" s="87" t="s">
        <v>2917</v>
      </c>
      <c r="E1941" s="88">
        <v>43951</v>
      </c>
      <c r="F1941" s="88">
        <v>43951</v>
      </c>
      <c r="G1941" s="4">
        <v>130000</v>
      </c>
    </row>
    <row r="1942" spans="1:7" ht="15.5" x14ac:dyDescent="0.35">
      <c r="A1942" s="85" t="s">
        <v>257</v>
      </c>
      <c r="B1942" s="86" t="s">
        <v>132</v>
      </c>
      <c r="C1942" s="86" t="s">
        <v>133</v>
      </c>
      <c r="D1942" s="87" t="s">
        <v>2918</v>
      </c>
      <c r="E1942" s="88">
        <v>43951</v>
      </c>
      <c r="F1942" s="88">
        <v>43951</v>
      </c>
      <c r="G1942" s="4">
        <v>30000</v>
      </c>
    </row>
    <row r="1943" spans="1:7" ht="15.5" x14ac:dyDescent="0.35">
      <c r="A1943" s="85" t="s">
        <v>257</v>
      </c>
      <c r="B1943" s="86" t="s">
        <v>2919</v>
      </c>
      <c r="C1943" s="86" t="s">
        <v>2920</v>
      </c>
      <c r="D1943" s="87" t="s">
        <v>2921</v>
      </c>
      <c r="E1943" s="88">
        <v>43951</v>
      </c>
      <c r="F1943" s="88">
        <v>43951</v>
      </c>
      <c r="G1943" s="4">
        <v>90204</v>
      </c>
    </row>
    <row r="1944" spans="1:7" ht="15.5" x14ac:dyDescent="0.35">
      <c r="A1944" s="85" t="s">
        <v>257</v>
      </c>
      <c r="B1944" s="86" t="s">
        <v>2919</v>
      </c>
      <c r="C1944" s="86" t="s">
        <v>2920</v>
      </c>
      <c r="D1944" s="87" t="s">
        <v>2922</v>
      </c>
      <c r="E1944" s="88">
        <v>43951</v>
      </c>
      <c r="F1944" s="88">
        <v>43951</v>
      </c>
      <c r="G1944" s="4">
        <v>49102</v>
      </c>
    </row>
    <row r="1945" spans="1:7" ht="15.5" x14ac:dyDescent="0.35">
      <c r="A1945" s="85" t="s">
        <v>257</v>
      </c>
      <c r="B1945" s="86" t="s">
        <v>2923</v>
      </c>
      <c r="C1945" s="86" t="s">
        <v>2924</v>
      </c>
      <c r="D1945" s="87" t="s">
        <v>2375</v>
      </c>
      <c r="E1945" s="88">
        <v>44227</v>
      </c>
      <c r="F1945" s="88">
        <v>44227</v>
      </c>
      <c r="G1945" s="4">
        <v>94300</v>
      </c>
    </row>
    <row r="1946" spans="1:7" ht="15.5" x14ac:dyDescent="0.35">
      <c r="A1946" s="85" t="s">
        <v>257</v>
      </c>
      <c r="B1946" s="86" t="s">
        <v>2925</v>
      </c>
      <c r="C1946" s="86" t="s">
        <v>2926</v>
      </c>
      <c r="D1946" s="87" t="s">
        <v>2213</v>
      </c>
      <c r="E1946" s="88">
        <v>43951</v>
      </c>
      <c r="F1946" s="88">
        <v>43951</v>
      </c>
      <c r="G1946" s="4">
        <v>130000</v>
      </c>
    </row>
    <row r="1947" spans="1:7" ht="15.5" x14ac:dyDescent="0.35">
      <c r="A1947" s="85" t="s">
        <v>257</v>
      </c>
      <c r="B1947" s="86" t="s">
        <v>2925</v>
      </c>
      <c r="C1947" s="86" t="s">
        <v>2926</v>
      </c>
      <c r="D1947" s="87" t="s">
        <v>2927</v>
      </c>
      <c r="E1947" s="88">
        <v>43951</v>
      </c>
      <c r="F1947" s="88">
        <v>43951</v>
      </c>
      <c r="G1947" s="4">
        <v>38000</v>
      </c>
    </row>
    <row r="1948" spans="1:7" ht="15.5" x14ac:dyDescent="0.35">
      <c r="A1948" s="85" t="s">
        <v>257</v>
      </c>
      <c r="B1948" s="86" t="s">
        <v>2928</v>
      </c>
      <c r="C1948" s="86" t="s">
        <v>2929</v>
      </c>
      <c r="D1948" s="87" t="s">
        <v>2321</v>
      </c>
      <c r="E1948" s="88">
        <v>43281</v>
      </c>
      <c r="F1948" s="88">
        <v>43281</v>
      </c>
      <c r="G1948" s="4">
        <v>15000</v>
      </c>
    </row>
    <row r="1949" spans="1:7" ht="15.5" x14ac:dyDescent="0.35">
      <c r="A1949" s="85" t="s">
        <v>257</v>
      </c>
      <c r="B1949" s="86" t="s">
        <v>2930</v>
      </c>
      <c r="C1949" s="86" t="s">
        <v>2931</v>
      </c>
      <c r="D1949" s="87" t="s">
        <v>2932</v>
      </c>
      <c r="E1949" s="88">
        <v>43951</v>
      </c>
      <c r="F1949" s="88">
        <v>43951</v>
      </c>
      <c r="G1949" s="4">
        <v>140000</v>
      </c>
    </row>
    <row r="1950" spans="1:7" ht="15.5" x14ac:dyDescent="0.35">
      <c r="A1950" s="85" t="s">
        <v>257</v>
      </c>
      <c r="B1950" s="86" t="s">
        <v>2930</v>
      </c>
      <c r="C1950" s="86" t="s">
        <v>2931</v>
      </c>
      <c r="D1950" s="87" t="s">
        <v>2933</v>
      </c>
      <c r="E1950" s="88">
        <v>43951</v>
      </c>
      <c r="F1950" s="88">
        <v>43951</v>
      </c>
      <c r="G1950" s="4">
        <v>389898</v>
      </c>
    </row>
    <row r="1951" spans="1:7" ht="15.5" x14ac:dyDescent="0.35">
      <c r="A1951" s="85" t="s">
        <v>257</v>
      </c>
      <c r="B1951" s="86" t="s">
        <v>2930</v>
      </c>
      <c r="C1951" s="86" t="s">
        <v>2931</v>
      </c>
      <c r="D1951" s="87" t="s">
        <v>2934</v>
      </c>
      <c r="E1951" s="88">
        <v>43951</v>
      </c>
      <c r="F1951" s="88">
        <v>43951</v>
      </c>
      <c r="G1951" s="4">
        <v>80000</v>
      </c>
    </row>
    <row r="1952" spans="1:7" ht="15.5" x14ac:dyDescent="0.35">
      <c r="A1952" s="85" t="s">
        <v>257</v>
      </c>
      <c r="B1952" s="86" t="s">
        <v>2935</v>
      </c>
      <c r="C1952" s="86" t="s">
        <v>2936</v>
      </c>
      <c r="D1952" s="87" t="s">
        <v>2937</v>
      </c>
      <c r="E1952" s="88">
        <v>43951</v>
      </c>
      <c r="F1952" s="88">
        <v>43951</v>
      </c>
      <c r="G1952" s="4">
        <v>10000</v>
      </c>
    </row>
    <row r="1953" spans="1:7" ht="15.5" x14ac:dyDescent="0.35">
      <c r="A1953" s="85" t="s">
        <v>257</v>
      </c>
      <c r="B1953" s="86" t="s">
        <v>2935</v>
      </c>
      <c r="C1953" s="86" t="s">
        <v>2936</v>
      </c>
      <c r="D1953" s="87" t="s">
        <v>2938</v>
      </c>
      <c r="E1953" s="88">
        <v>44196</v>
      </c>
      <c r="F1953" s="88">
        <v>44196</v>
      </c>
      <c r="G1953" s="4">
        <v>1199900</v>
      </c>
    </row>
    <row r="1954" spans="1:7" ht="15.5" x14ac:dyDescent="0.35">
      <c r="A1954" s="85" t="s">
        <v>257</v>
      </c>
      <c r="B1954" s="86" t="s">
        <v>2935</v>
      </c>
      <c r="C1954" s="86" t="s">
        <v>2936</v>
      </c>
      <c r="D1954" s="87" t="s">
        <v>2939</v>
      </c>
      <c r="E1954" s="88">
        <v>44196</v>
      </c>
      <c r="F1954" s="88">
        <v>44196</v>
      </c>
      <c r="G1954" s="4">
        <v>610000</v>
      </c>
    </row>
    <row r="1955" spans="1:7" ht="15.5" x14ac:dyDescent="0.35">
      <c r="A1955" s="85" t="s">
        <v>257</v>
      </c>
      <c r="B1955" s="86" t="s">
        <v>2940</v>
      </c>
      <c r="C1955" s="86" t="s">
        <v>2941</v>
      </c>
      <c r="D1955" s="87" t="s">
        <v>2942</v>
      </c>
      <c r="E1955" s="88">
        <v>43830</v>
      </c>
      <c r="F1955" s="88">
        <v>43830</v>
      </c>
      <c r="G1955" s="4">
        <v>91965</v>
      </c>
    </row>
    <row r="1956" spans="1:7" ht="15.5" x14ac:dyDescent="0.35">
      <c r="A1956" s="85" t="s">
        <v>257</v>
      </c>
      <c r="B1956" s="86" t="s">
        <v>2940</v>
      </c>
      <c r="C1956" s="86" t="s">
        <v>2941</v>
      </c>
      <c r="D1956" s="87" t="s">
        <v>2943</v>
      </c>
      <c r="E1956" s="88">
        <v>43951</v>
      </c>
      <c r="F1956" s="88">
        <v>43951</v>
      </c>
      <c r="G1956" s="4">
        <v>100000</v>
      </c>
    </row>
    <row r="1957" spans="1:7" ht="15.5" x14ac:dyDescent="0.35">
      <c r="A1957" s="85" t="s">
        <v>257</v>
      </c>
      <c r="B1957" s="86" t="s">
        <v>2940</v>
      </c>
      <c r="C1957" s="86" t="s">
        <v>2941</v>
      </c>
      <c r="D1957" s="87" t="s">
        <v>2944</v>
      </c>
      <c r="E1957" s="88">
        <v>44196</v>
      </c>
      <c r="F1957" s="88">
        <v>44196</v>
      </c>
      <c r="G1957" s="4">
        <v>99700</v>
      </c>
    </row>
    <row r="1958" spans="1:7" ht="15.5" x14ac:dyDescent="0.35">
      <c r="A1958" s="85" t="s">
        <v>257</v>
      </c>
      <c r="B1958" s="86" t="s">
        <v>2945</v>
      </c>
      <c r="C1958" s="86" t="s">
        <v>2946</v>
      </c>
      <c r="D1958" s="87" t="s">
        <v>2947</v>
      </c>
      <c r="E1958" s="88">
        <v>43951</v>
      </c>
      <c r="F1958" s="88">
        <v>43951</v>
      </c>
      <c r="G1958" s="4">
        <v>90000</v>
      </c>
    </row>
    <row r="1959" spans="1:7" ht="15.5" x14ac:dyDescent="0.35">
      <c r="A1959" s="85" t="s">
        <v>257</v>
      </c>
      <c r="B1959" s="86" t="s">
        <v>2948</v>
      </c>
      <c r="C1959" s="86" t="s">
        <v>2949</v>
      </c>
      <c r="D1959" s="87" t="s">
        <v>2950</v>
      </c>
      <c r="E1959" s="88">
        <v>43794</v>
      </c>
      <c r="F1959" s="88">
        <v>43794</v>
      </c>
      <c r="G1959" s="4">
        <v>220000</v>
      </c>
    </row>
    <row r="1960" spans="1:7" ht="15.5" x14ac:dyDescent="0.35">
      <c r="A1960" s="85" t="s">
        <v>257</v>
      </c>
      <c r="B1960" s="86" t="s">
        <v>2951</v>
      </c>
      <c r="C1960" s="86" t="s">
        <v>2952</v>
      </c>
      <c r="D1960" s="87" t="s">
        <v>2953</v>
      </c>
      <c r="E1960" s="88">
        <v>43677</v>
      </c>
      <c r="F1960" s="88">
        <v>43677</v>
      </c>
      <c r="G1960" s="4">
        <v>200000</v>
      </c>
    </row>
    <row r="1961" spans="1:7" ht="15.5" x14ac:dyDescent="0.35">
      <c r="A1961" s="85" t="s">
        <v>257</v>
      </c>
      <c r="B1961" s="86" t="s">
        <v>2951</v>
      </c>
      <c r="C1961" s="86" t="s">
        <v>2952</v>
      </c>
      <c r="D1961" s="87" t="s">
        <v>2954</v>
      </c>
      <c r="E1961" s="88">
        <v>43782</v>
      </c>
      <c r="F1961" s="88">
        <v>43782</v>
      </c>
      <c r="G1961" s="4">
        <v>250000</v>
      </c>
    </row>
    <row r="1962" spans="1:7" ht="15.5" x14ac:dyDescent="0.35">
      <c r="A1962" s="85" t="s">
        <v>257</v>
      </c>
      <c r="B1962" s="86" t="s">
        <v>2951</v>
      </c>
      <c r="C1962" s="86" t="s">
        <v>2952</v>
      </c>
      <c r="D1962" s="87" t="s">
        <v>2955</v>
      </c>
      <c r="E1962" s="88">
        <v>43951</v>
      </c>
      <c r="F1962" s="88">
        <v>43951</v>
      </c>
      <c r="G1962" s="4">
        <v>126900</v>
      </c>
    </row>
    <row r="1963" spans="1:7" ht="15.5" x14ac:dyDescent="0.35">
      <c r="A1963" s="85" t="s">
        <v>257</v>
      </c>
      <c r="B1963" s="86" t="s">
        <v>2956</v>
      </c>
      <c r="C1963" s="86" t="s">
        <v>2957</v>
      </c>
      <c r="D1963" s="87" t="s">
        <v>2958</v>
      </c>
      <c r="E1963" s="88">
        <v>43830</v>
      </c>
      <c r="F1963" s="88">
        <v>43830</v>
      </c>
      <c r="G1963" s="4">
        <v>293565</v>
      </c>
    </row>
    <row r="1964" spans="1:7" ht="15.5" x14ac:dyDescent="0.35">
      <c r="A1964" s="85" t="s">
        <v>257</v>
      </c>
      <c r="B1964" s="86" t="s">
        <v>2959</v>
      </c>
      <c r="C1964" s="86" t="s">
        <v>2960</v>
      </c>
      <c r="D1964" s="87" t="s">
        <v>2213</v>
      </c>
      <c r="E1964" s="88">
        <v>43951</v>
      </c>
      <c r="F1964" s="88">
        <v>43951</v>
      </c>
      <c r="G1964" s="4">
        <v>75000</v>
      </c>
    </row>
    <row r="1965" spans="1:7" ht="15.5" x14ac:dyDescent="0.35">
      <c r="A1965" s="85" t="s">
        <v>257</v>
      </c>
      <c r="B1965" s="86" t="s">
        <v>2959</v>
      </c>
      <c r="C1965" s="86" t="s">
        <v>2960</v>
      </c>
      <c r="D1965" s="87" t="s">
        <v>2961</v>
      </c>
      <c r="E1965" s="88">
        <v>43951</v>
      </c>
      <c r="F1965" s="88">
        <v>43951</v>
      </c>
      <c r="G1965" s="4">
        <v>108060</v>
      </c>
    </row>
    <row r="1966" spans="1:7" ht="15.5" x14ac:dyDescent="0.35">
      <c r="A1966" s="85" t="s">
        <v>257</v>
      </c>
      <c r="B1966" s="86" t="s">
        <v>2959</v>
      </c>
      <c r="C1966" s="86" t="s">
        <v>2960</v>
      </c>
      <c r="D1966" s="87" t="s">
        <v>2962</v>
      </c>
      <c r="E1966" s="88">
        <v>43951</v>
      </c>
      <c r="F1966" s="88">
        <v>43951</v>
      </c>
      <c r="G1966" s="4">
        <v>225000</v>
      </c>
    </row>
    <row r="1967" spans="1:7" ht="15.5" x14ac:dyDescent="0.35">
      <c r="A1967" s="85" t="s">
        <v>257</v>
      </c>
      <c r="B1967" s="86" t="s">
        <v>2959</v>
      </c>
      <c r="C1967" s="86" t="s">
        <v>2960</v>
      </c>
      <c r="D1967" s="87" t="s">
        <v>2963</v>
      </c>
      <c r="E1967" s="88">
        <v>43951</v>
      </c>
      <c r="F1967" s="88">
        <v>43951</v>
      </c>
      <c r="G1967" s="4">
        <v>60400</v>
      </c>
    </row>
    <row r="1968" spans="1:7" ht="15.5" x14ac:dyDescent="0.35">
      <c r="A1968" s="85" t="s">
        <v>257</v>
      </c>
      <c r="B1968" s="86" t="s">
        <v>2959</v>
      </c>
      <c r="C1968" s="86" t="s">
        <v>2960</v>
      </c>
      <c r="D1968" s="87" t="s">
        <v>2964</v>
      </c>
      <c r="E1968" s="88">
        <v>44196</v>
      </c>
      <c r="F1968" s="88">
        <v>44196</v>
      </c>
      <c r="G1968" s="4">
        <v>344488</v>
      </c>
    </row>
    <row r="1969" spans="1:7" ht="15.5" x14ac:dyDescent="0.35">
      <c r="A1969" s="85" t="s">
        <v>257</v>
      </c>
      <c r="B1969" s="86" t="s">
        <v>2965</v>
      </c>
      <c r="C1969" s="86" t="s">
        <v>2966</v>
      </c>
      <c r="D1969" s="87" t="s">
        <v>2967</v>
      </c>
      <c r="E1969" s="88">
        <v>44196</v>
      </c>
      <c r="F1969" s="88">
        <v>44196</v>
      </c>
      <c r="G1969" s="4">
        <v>372000</v>
      </c>
    </row>
    <row r="1970" spans="1:7" ht="15.5" x14ac:dyDescent="0.35">
      <c r="A1970" s="85" t="s">
        <v>257</v>
      </c>
      <c r="B1970" s="86" t="s">
        <v>2965</v>
      </c>
      <c r="C1970" s="86" t="s">
        <v>2966</v>
      </c>
      <c r="D1970" s="87" t="s">
        <v>2968</v>
      </c>
      <c r="E1970" s="88">
        <v>44196</v>
      </c>
      <c r="F1970" s="88">
        <v>44196</v>
      </c>
      <c r="G1970" s="4">
        <v>318219</v>
      </c>
    </row>
    <row r="1971" spans="1:7" ht="15.5" x14ac:dyDescent="0.35">
      <c r="A1971" s="85" t="s">
        <v>257</v>
      </c>
      <c r="B1971" s="86" t="s">
        <v>2969</v>
      </c>
      <c r="C1971" s="86" t="s">
        <v>2970</v>
      </c>
      <c r="D1971" s="87" t="s">
        <v>2321</v>
      </c>
      <c r="E1971" s="88">
        <v>43281</v>
      </c>
      <c r="F1971" s="88">
        <v>43281</v>
      </c>
      <c r="G1971" s="4">
        <v>45500</v>
      </c>
    </row>
    <row r="1972" spans="1:7" ht="15.5" x14ac:dyDescent="0.35">
      <c r="A1972" s="85" t="s">
        <v>257</v>
      </c>
      <c r="B1972" s="86" t="s">
        <v>2971</v>
      </c>
      <c r="C1972" s="86" t="s">
        <v>2972</v>
      </c>
      <c r="D1972" s="87" t="s">
        <v>2321</v>
      </c>
      <c r="E1972" s="88">
        <v>43281</v>
      </c>
      <c r="F1972" s="88">
        <v>43281</v>
      </c>
      <c r="G1972" s="4">
        <v>50000</v>
      </c>
    </row>
    <row r="1973" spans="1:7" ht="15.5" x14ac:dyDescent="0.35">
      <c r="A1973" s="85" t="s">
        <v>257</v>
      </c>
      <c r="B1973" s="86" t="s">
        <v>2973</v>
      </c>
      <c r="C1973" s="86" t="s">
        <v>2974</v>
      </c>
      <c r="D1973" s="87" t="s">
        <v>2321</v>
      </c>
      <c r="E1973" s="88">
        <v>43281</v>
      </c>
      <c r="F1973" s="88">
        <v>43281</v>
      </c>
      <c r="G1973" s="4">
        <v>64559</v>
      </c>
    </row>
    <row r="1974" spans="1:7" ht="15.5" x14ac:dyDescent="0.35">
      <c r="A1974" s="85" t="s">
        <v>257</v>
      </c>
      <c r="B1974" s="86" t="s">
        <v>2975</v>
      </c>
      <c r="C1974" s="86" t="s">
        <v>2976</v>
      </c>
      <c r="D1974" s="87" t="s">
        <v>2977</v>
      </c>
      <c r="E1974" s="88">
        <v>43298</v>
      </c>
      <c r="F1974" s="88">
        <v>43298</v>
      </c>
      <c r="G1974" s="4">
        <v>50000</v>
      </c>
    </row>
    <row r="1975" spans="1:7" ht="15.5" x14ac:dyDescent="0.35">
      <c r="A1975" s="85" t="s">
        <v>257</v>
      </c>
      <c r="B1975" s="86" t="s">
        <v>2978</v>
      </c>
      <c r="C1975" s="86" t="s">
        <v>2979</v>
      </c>
      <c r="D1975" s="87" t="s">
        <v>2321</v>
      </c>
      <c r="E1975" s="88">
        <v>43281</v>
      </c>
      <c r="F1975" s="88">
        <v>43281</v>
      </c>
      <c r="G1975" s="4">
        <v>3000</v>
      </c>
    </row>
    <row r="1976" spans="1:7" ht="15.5" x14ac:dyDescent="0.35">
      <c r="A1976" s="85" t="s">
        <v>257</v>
      </c>
      <c r="B1976" s="86" t="s">
        <v>2980</v>
      </c>
      <c r="C1976" s="86" t="s">
        <v>2981</v>
      </c>
      <c r="D1976" s="87" t="s">
        <v>2982</v>
      </c>
      <c r="E1976" s="88">
        <v>43830</v>
      </c>
      <c r="F1976" s="88">
        <v>43830</v>
      </c>
      <c r="G1976" s="4">
        <v>1679900</v>
      </c>
    </row>
    <row r="1977" spans="1:7" ht="15.5" x14ac:dyDescent="0.35">
      <c r="A1977" s="85" t="s">
        <v>257</v>
      </c>
      <c r="B1977" s="86" t="s">
        <v>2983</v>
      </c>
      <c r="C1977" s="86" t="s">
        <v>2984</v>
      </c>
      <c r="D1977" s="87" t="s">
        <v>2213</v>
      </c>
      <c r="E1977" s="88">
        <v>43951</v>
      </c>
      <c r="F1977" s="88">
        <v>43951</v>
      </c>
      <c r="G1977" s="4">
        <v>75000</v>
      </c>
    </row>
    <row r="1978" spans="1:7" ht="15.5" x14ac:dyDescent="0.35">
      <c r="A1978" s="85" t="s">
        <v>257</v>
      </c>
      <c r="B1978" s="86" t="s">
        <v>2983</v>
      </c>
      <c r="C1978" s="86" t="s">
        <v>2984</v>
      </c>
      <c r="D1978" s="87" t="s">
        <v>2985</v>
      </c>
      <c r="E1978" s="88">
        <v>43951</v>
      </c>
      <c r="F1978" s="88">
        <v>43951</v>
      </c>
      <c r="G1978" s="4">
        <v>145000</v>
      </c>
    </row>
    <row r="1979" spans="1:7" ht="15.5" x14ac:dyDescent="0.35">
      <c r="A1979" s="85" t="s">
        <v>257</v>
      </c>
      <c r="B1979" s="86" t="s">
        <v>2986</v>
      </c>
      <c r="C1979" s="86" t="s">
        <v>2987</v>
      </c>
      <c r="D1979" s="87" t="s">
        <v>2321</v>
      </c>
      <c r="E1979" s="88">
        <v>43281</v>
      </c>
      <c r="F1979" s="88">
        <v>43281</v>
      </c>
      <c r="G1979" s="4">
        <v>15880</v>
      </c>
    </row>
    <row r="1980" spans="1:7" ht="15.5" x14ac:dyDescent="0.35">
      <c r="A1980" s="85" t="s">
        <v>257</v>
      </c>
      <c r="B1980" s="86" t="s">
        <v>2988</v>
      </c>
      <c r="C1980" s="86" t="s">
        <v>2989</v>
      </c>
      <c r="D1980" s="87" t="s">
        <v>2321</v>
      </c>
      <c r="E1980" s="88">
        <v>43281</v>
      </c>
      <c r="F1980" s="88">
        <v>43281</v>
      </c>
      <c r="G1980" s="4">
        <v>115542</v>
      </c>
    </row>
    <row r="1981" spans="1:7" ht="15.5" x14ac:dyDescent="0.35">
      <c r="A1981" s="85" t="s">
        <v>257</v>
      </c>
      <c r="B1981" s="86" t="s">
        <v>2990</v>
      </c>
      <c r="C1981" s="86" t="s">
        <v>2991</v>
      </c>
      <c r="D1981" s="87" t="s">
        <v>2992</v>
      </c>
      <c r="E1981" s="88">
        <v>44439</v>
      </c>
      <c r="F1981" s="88">
        <v>44439</v>
      </c>
      <c r="G1981" s="4">
        <v>400006</v>
      </c>
    </row>
    <row r="1982" spans="1:7" ht="15.5" x14ac:dyDescent="0.35">
      <c r="A1982" s="85" t="s">
        <v>257</v>
      </c>
      <c r="B1982" s="86" t="s">
        <v>2990</v>
      </c>
      <c r="C1982" s="86" t="s">
        <v>2991</v>
      </c>
      <c r="D1982" s="87" t="s">
        <v>2993</v>
      </c>
      <c r="E1982" s="88">
        <v>44439</v>
      </c>
      <c r="F1982" s="88">
        <v>44439</v>
      </c>
      <c r="G1982" s="4">
        <v>1700000</v>
      </c>
    </row>
    <row r="1983" spans="1:7" ht="15.5" x14ac:dyDescent="0.35">
      <c r="A1983" s="85" t="s">
        <v>257</v>
      </c>
      <c r="B1983" s="86" t="s">
        <v>2994</v>
      </c>
      <c r="C1983" s="86" t="s">
        <v>2995</v>
      </c>
      <c r="D1983" s="87" t="s">
        <v>2996</v>
      </c>
      <c r="E1983" s="88">
        <v>43830</v>
      </c>
      <c r="F1983" s="88">
        <v>43830</v>
      </c>
      <c r="G1983" s="4">
        <v>814308</v>
      </c>
    </row>
    <row r="1984" spans="1:7" ht="15.5" x14ac:dyDescent="0.35">
      <c r="A1984" s="85" t="s">
        <v>257</v>
      </c>
      <c r="B1984" s="86" t="s">
        <v>2997</v>
      </c>
      <c r="C1984" s="86" t="s">
        <v>2998</v>
      </c>
      <c r="D1984" s="87" t="s">
        <v>2999</v>
      </c>
      <c r="E1984" s="88">
        <v>44196</v>
      </c>
      <c r="F1984" s="88">
        <v>44196</v>
      </c>
      <c r="G1984" s="4">
        <v>1647230</v>
      </c>
    </row>
    <row r="1985" spans="1:7" ht="15.5" x14ac:dyDescent="0.35">
      <c r="A1985" s="85" t="s">
        <v>257</v>
      </c>
      <c r="B1985" s="86" t="s">
        <v>2997</v>
      </c>
      <c r="C1985" s="86" t="s">
        <v>2998</v>
      </c>
      <c r="D1985" s="87" t="s">
        <v>3000</v>
      </c>
      <c r="E1985" s="88">
        <v>44196</v>
      </c>
      <c r="F1985" s="88">
        <v>44196</v>
      </c>
      <c r="G1985" s="4">
        <v>332000</v>
      </c>
    </row>
    <row r="1986" spans="1:7" ht="15.5" x14ac:dyDescent="0.35">
      <c r="A1986" s="85" t="s">
        <v>257</v>
      </c>
      <c r="B1986" s="86" t="s">
        <v>3001</v>
      </c>
      <c r="C1986" s="86" t="s">
        <v>3002</v>
      </c>
      <c r="D1986" s="87" t="s">
        <v>3003</v>
      </c>
      <c r="E1986" s="88">
        <v>44196</v>
      </c>
      <c r="F1986" s="88">
        <v>44196</v>
      </c>
      <c r="G1986" s="4">
        <v>649900</v>
      </c>
    </row>
    <row r="1987" spans="1:7" ht="15.5" x14ac:dyDescent="0.35">
      <c r="A1987" s="85" t="s">
        <v>257</v>
      </c>
      <c r="B1987" s="86" t="s">
        <v>3001</v>
      </c>
      <c r="C1987" s="86" t="s">
        <v>3002</v>
      </c>
      <c r="D1987" s="87" t="s">
        <v>3004</v>
      </c>
      <c r="E1987" s="88">
        <v>44196</v>
      </c>
      <c r="F1987" s="88">
        <v>44196</v>
      </c>
      <c r="G1987" s="4">
        <v>180000</v>
      </c>
    </row>
    <row r="1988" spans="1:7" ht="15.5" x14ac:dyDescent="0.35">
      <c r="A1988" s="85" t="s">
        <v>257</v>
      </c>
      <c r="B1988" s="86" t="s">
        <v>3001</v>
      </c>
      <c r="C1988" s="86" t="s">
        <v>3002</v>
      </c>
      <c r="D1988" s="87" t="s">
        <v>3005</v>
      </c>
      <c r="E1988" s="88">
        <v>44196</v>
      </c>
      <c r="F1988" s="88">
        <v>44196</v>
      </c>
      <c r="G1988" s="4">
        <v>135000</v>
      </c>
    </row>
    <row r="1989" spans="1:7" ht="15.5" x14ac:dyDescent="0.35">
      <c r="A1989" s="85" t="s">
        <v>257</v>
      </c>
      <c r="B1989" s="86" t="s">
        <v>3001</v>
      </c>
      <c r="C1989" s="86" t="s">
        <v>3002</v>
      </c>
      <c r="D1989" s="87" t="s">
        <v>3006</v>
      </c>
      <c r="E1989" s="88">
        <v>44196</v>
      </c>
      <c r="F1989" s="88">
        <v>44196</v>
      </c>
      <c r="G1989" s="4">
        <v>80000</v>
      </c>
    </row>
    <row r="1990" spans="1:7" ht="15.5" x14ac:dyDescent="0.35">
      <c r="A1990" s="85" t="s">
        <v>257</v>
      </c>
      <c r="B1990" s="86" t="s">
        <v>3001</v>
      </c>
      <c r="C1990" s="86" t="s">
        <v>3002</v>
      </c>
      <c r="D1990" s="87" t="s">
        <v>3007</v>
      </c>
      <c r="E1990" s="88">
        <v>44196</v>
      </c>
      <c r="F1990" s="88">
        <v>44196</v>
      </c>
      <c r="G1990" s="4">
        <v>93445</v>
      </c>
    </row>
    <row r="1991" spans="1:7" ht="15.5" x14ac:dyDescent="0.35">
      <c r="A1991" s="85" t="s">
        <v>257</v>
      </c>
      <c r="B1991" s="86" t="s">
        <v>3008</v>
      </c>
      <c r="C1991" s="86" t="s">
        <v>3009</v>
      </c>
      <c r="D1991" s="87" t="s">
        <v>3010</v>
      </c>
      <c r="E1991" s="88">
        <v>43830</v>
      </c>
      <c r="F1991" s="88">
        <v>43830</v>
      </c>
      <c r="G1991" s="4">
        <v>25930</v>
      </c>
    </row>
    <row r="1992" spans="1:7" ht="15.5" x14ac:dyDescent="0.35">
      <c r="A1992" s="85" t="s">
        <v>257</v>
      </c>
      <c r="B1992" s="86" t="s">
        <v>3011</v>
      </c>
      <c r="C1992" s="86" t="s">
        <v>3012</v>
      </c>
      <c r="D1992" s="87" t="s">
        <v>2192</v>
      </c>
      <c r="E1992" s="88">
        <v>43677</v>
      </c>
      <c r="F1992" s="88">
        <v>43677</v>
      </c>
      <c r="G1992" s="4">
        <v>19400</v>
      </c>
    </row>
    <row r="1993" spans="1:7" ht="15.5" x14ac:dyDescent="0.35">
      <c r="A1993" s="85" t="s">
        <v>257</v>
      </c>
      <c r="B1993" s="86" t="s">
        <v>3013</v>
      </c>
      <c r="C1993" s="86" t="s">
        <v>3014</v>
      </c>
      <c r="D1993" s="87" t="s">
        <v>3015</v>
      </c>
      <c r="E1993" s="88">
        <v>43951</v>
      </c>
      <c r="F1993" s="88">
        <v>43951</v>
      </c>
      <c r="G1993" s="4">
        <v>50000</v>
      </c>
    </row>
    <row r="1994" spans="1:7" ht="15.5" x14ac:dyDescent="0.35">
      <c r="A1994" s="85" t="s">
        <v>257</v>
      </c>
      <c r="B1994" s="86" t="s">
        <v>3016</v>
      </c>
      <c r="C1994" s="86" t="s">
        <v>3017</v>
      </c>
      <c r="D1994" s="87" t="s">
        <v>3018</v>
      </c>
      <c r="E1994" s="88">
        <v>43830</v>
      </c>
      <c r="F1994" s="88">
        <v>43830</v>
      </c>
      <c r="G1994" s="4">
        <v>1460130</v>
      </c>
    </row>
    <row r="1995" spans="1:7" ht="15.5" x14ac:dyDescent="0.35">
      <c r="A1995" s="85" t="s">
        <v>257</v>
      </c>
      <c r="B1995" s="86" t="s">
        <v>3019</v>
      </c>
      <c r="C1995" s="86" t="s">
        <v>3020</v>
      </c>
      <c r="D1995" s="87" t="s">
        <v>3021</v>
      </c>
      <c r="E1995" s="88">
        <v>43951</v>
      </c>
      <c r="F1995" s="88">
        <v>43951</v>
      </c>
      <c r="G1995" s="4">
        <v>187422</v>
      </c>
    </row>
    <row r="1996" spans="1:7" ht="15.5" x14ac:dyDescent="0.35">
      <c r="A1996" s="85" t="s">
        <v>257</v>
      </c>
      <c r="B1996" s="86" t="s">
        <v>3019</v>
      </c>
      <c r="C1996" s="86" t="s">
        <v>3020</v>
      </c>
      <c r="D1996" s="87" t="s">
        <v>3022</v>
      </c>
      <c r="E1996" s="88">
        <v>44196</v>
      </c>
      <c r="F1996" s="88">
        <v>44196</v>
      </c>
      <c r="G1996" s="4">
        <v>167786</v>
      </c>
    </row>
    <row r="1997" spans="1:7" ht="15.5" x14ac:dyDescent="0.35">
      <c r="A1997" s="85" t="s">
        <v>257</v>
      </c>
      <c r="B1997" s="86" t="s">
        <v>3023</v>
      </c>
      <c r="C1997" s="86" t="s">
        <v>3024</v>
      </c>
      <c r="D1997" s="87" t="s">
        <v>2916</v>
      </c>
      <c r="E1997" s="88">
        <v>44255</v>
      </c>
      <c r="F1997" s="88">
        <v>44255</v>
      </c>
      <c r="G1997" s="4">
        <v>151000</v>
      </c>
    </row>
    <row r="1998" spans="1:7" ht="15.5" x14ac:dyDescent="0.35">
      <c r="A1998" s="85" t="s">
        <v>257</v>
      </c>
      <c r="B1998" s="86" t="s">
        <v>3023</v>
      </c>
      <c r="C1998" s="86" t="s">
        <v>3024</v>
      </c>
      <c r="D1998" s="87" t="s">
        <v>2761</v>
      </c>
      <c r="E1998" s="88">
        <v>44255</v>
      </c>
      <c r="F1998" s="88">
        <v>44255</v>
      </c>
      <c r="G1998" s="4">
        <v>100000</v>
      </c>
    </row>
    <row r="1999" spans="1:7" ht="15.5" x14ac:dyDescent="0.35">
      <c r="A1999" s="85" t="s">
        <v>257</v>
      </c>
      <c r="B1999" s="86" t="s">
        <v>3023</v>
      </c>
      <c r="C1999" s="86" t="s">
        <v>3024</v>
      </c>
      <c r="D1999" s="87" t="s">
        <v>3025</v>
      </c>
      <c r="E1999" s="88">
        <v>44439</v>
      </c>
      <c r="F1999" s="88">
        <v>44439</v>
      </c>
      <c r="G1999" s="4">
        <v>200000</v>
      </c>
    </row>
    <row r="2000" spans="1:7" ht="15.5" x14ac:dyDescent="0.35">
      <c r="A2000" s="85" t="s">
        <v>257</v>
      </c>
      <c r="B2000" s="86" t="s">
        <v>3026</v>
      </c>
      <c r="C2000" s="86" t="s">
        <v>3027</v>
      </c>
      <c r="D2000" s="87" t="s">
        <v>2192</v>
      </c>
      <c r="E2000" s="88">
        <v>43677</v>
      </c>
      <c r="F2000" s="88">
        <v>43677</v>
      </c>
      <c r="G2000" s="4">
        <v>1415550</v>
      </c>
    </row>
    <row r="2001" spans="1:7" ht="15.5" x14ac:dyDescent="0.35">
      <c r="A2001" s="85" t="s">
        <v>257</v>
      </c>
      <c r="B2001" s="86" t="s">
        <v>3026</v>
      </c>
      <c r="C2001" s="86" t="s">
        <v>3027</v>
      </c>
      <c r="D2001" s="87" t="s">
        <v>3028</v>
      </c>
      <c r="E2001" s="88">
        <v>43830</v>
      </c>
      <c r="F2001" s="88">
        <v>43830</v>
      </c>
      <c r="G2001" s="4">
        <v>399900</v>
      </c>
    </row>
    <row r="2002" spans="1:7" ht="15.5" x14ac:dyDescent="0.35">
      <c r="A2002" s="85" t="s">
        <v>257</v>
      </c>
      <c r="B2002" s="86" t="s">
        <v>3026</v>
      </c>
      <c r="C2002" s="86" t="s">
        <v>3027</v>
      </c>
      <c r="D2002" s="87" t="s">
        <v>3029</v>
      </c>
      <c r="E2002" s="88">
        <v>43951</v>
      </c>
      <c r="F2002" s="88">
        <v>43951</v>
      </c>
      <c r="G2002" s="4">
        <v>150000</v>
      </c>
    </row>
    <row r="2003" spans="1:7" ht="15.5" x14ac:dyDescent="0.35">
      <c r="A2003" s="85" t="s">
        <v>257</v>
      </c>
      <c r="B2003" s="86" t="s">
        <v>3026</v>
      </c>
      <c r="C2003" s="86" t="s">
        <v>3027</v>
      </c>
      <c r="D2003" s="87" t="s">
        <v>3030</v>
      </c>
      <c r="E2003" s="88">
        <v>43951</v>
      </c>
      <c r="F2003" s="88">
        <v>43951</v>
      </c>
      <c r="G2003" s="4">
        <v>350000</v>
      </c>
    </row>
    <row r="2004" spans="1:7" ht="15.5" x14ac:dyDescent="0.35">
      <c r="A2004" s="85" t="s">
        <v>257</v>
      </c>
      <c r="B2004" s="86" t="s">
        <v>3031</v>
      </c>
      <c r="C2004" s="86" t="s">
        <v>3032</v>
      </c>
      <c r="D2004" s="87" t="s">
        <v>3033</v>
      </c>
      <c r="E2004" s="88">
        <v>43951</v>
      </c>
      <c r="F2004" s="88">
        <v>43951</v>
      </c>
      <c r="G2004" s="4">
        <v>197000</v>
      </c>
    </row>
    <row r="2005" spans="1:7" ht="15.5" x14ac:dyDescent="0.35">
      <c r="A2005" s="85" t="s">
        <v>257</v>
      </c>
      <c r="B2005" s="86" t="s">
        <v>3034</v>
      </c>
      <c r="C2005" s="86" t="s">
        <v>3035</v>
      </c>
      <c r="D2005" s="87" t="s">
        <v>2192</v>
      </c>
      <c r="E2005" s="88">
        <v>43677</v>
      </c>
      <c r="F2005" s="88">
        <v>43677</v>
      </c>
      <c r="G2005" s="4">
        <v>586546</v>
      </c>
    </row>
    <row r="2006" spans="1:7" ht="15.5" x14ac:dyDescent="0.35">
      <c r="A2006" s="85" t="s">
        <v>257</v>
      </c>
      <c r="B2006" s="86" t="s">
        <v>3036</v>
      </c>
      <c r="C2006" s="86" t="s">
        <v>3037</v>
      </c>
      <c r="D2006" s="87" t="s">
        <v>2256</v>
      </c>
      <c r="E2006" s="88">
        <v>43822</v>
      </c>
      <c r="F2006" s="88">
        <v>43822</v>
      </c>
      <c r="G2006" s="4">
        <v>580000</v>
      </c>
    </row>
    <row r="2007" spans="1:7" ht="15.5" x14ac:dyDescent="0.35">
      <c r="A2007" s="85" t="s">
        <v>257</v>
      </c>
      <c r="B2007" s="86" t="s">
        <v>3036</v>
      </c>
      <c r="C2007" s="86" t="s">
        <v>3037</v>
      </c>
      <c r="D2007" s="87" t="s">
        <v>3038</v>
      </c>
      <c r="E2007" s="88">
        <v>44196</v>
      </c>
      <c r="F2007" s="88">
        <v>44196</v>
      </c>
      <c r="G2007" s="4">
        <v>161000</v>
      </c>
    </row>
    <row r="2008" spans="1:7" ht="15.5" x14ac:dyDescent="0.35">
      <c r="A2008" s="85" t="s">
        <v>257</v>
      </c>
      <c r="B2008" s="86" t="s">
        <v>3039</v>
      </c>
      <c r="C2008" s="86" t="s">
        <v>3040</v>
      </c>
      <c r="D2008" s="87" t="s">
        <v>3041</v>
      </c>
      <c r="E2008" s="88">
        <v>44405</v>
      </c>
      <c r="F2008" s="88">
        <v>44405</v>
      </c>
      <c r="G2008" s="4">
        <v>186360</v>
      </c>
    </row>
    <row r="2009" spans="1:7" ht="15.5" x14ac:dyDescent="0.35">
      <c r="A2009" s="85" t="s">
        <v>257</v>
      </c>
      <c r="B2009" s="86" t="s">
        <v>3042</v>
      </c>
      <c r="C2009" s="86" t="s">
        <v>3043</v>
      </c>
      <c r="D2009" s="87" t="s">
        <v>3044</v>
      </c>
      <c r="E2009" s="88">
        <v>43951</v>
      </c>
      <c r="F2009" s="88">
        <v>43951</v>
      </c>
      <c r="G2009" s="4">
        <v>94903</v>
      </c>
    </row>
    <row r="2010" spans="1:7" ht="15.5" x14ac:dyDescent="0.35">
      <c r="A2010" s="85" t="s">
        <v>257</v>
      </c>
      <c r="B2010" s="86" t="s">
        <v>3042</v>
      </c>
      <c r="C2010" s="86" t="s">
        <v>3043</v>
      </c>
      <c r="D2010" s="87" t="s">
        <v>3045</v>
      </c>
      <c r="E2010" s="88">
        <v>43951</v>
      </c>
      <c r="F2010" s="88">
        <v>43951</v>
      </c>
      <c r="G2010" s="4">
        <v>111000</v>
      </c>
    </row>
    <row r="2011" spans="1:7" ht="15.5" x14ac:dyDescent="0.35">
      <c r="A2011" s="85" t="s">
        <v>257</v>
      </c>
      <c r="B2011" s="86" t="s">
        <v>3042</v>
      </c>
      <c r="C2011" s="86" t="s">
        <v>3043</v>
      </c>
      <c r="D2011" s="87" t="s">
        <v>3046</v>
      </c>
      <c r="E2011" s="88">
        <v>44255</v>
      </c>
      <c r="F2011" s="88">
        <v>44255</v>
      </c>
      <c r="G2011" s="4">
        <v>50000</v>
      </c>
    </row>
    <row r="2012" spans="1:7" ht="15.5" x14ac:dyDescent="0.35">
      <c r="A2012" s="85" t="s">
        <v>257</v>
      </c>
      <c r="B2012" s="86" t="s">
        <v>3042</v>
      </c>
      <c r="C2012" s="86" t="s">
        <v>3043</v>
      </c>
      <c r="D2012" s="87" t="s">
        <v>3047</v>
      </c>
      <c r="E2012" s="88">
        <v>44404</v>
      </c>
      <c r="F2012" s="88">
        <v>44404</v>
      </c>
      <c r="G2012" s="4">
        <v>270000</v>
      </c>
    </row>
    <row r="2013" spans="1:7" ht="15.5" x14ac:dyDescent="0.35">
      <c r="A2013" s="85" t="s">
        <v>257</v>
      </c>
      <c r="B2013" s="86" t="s">
        <v>3048</v>
      </c>
      <c r="C2013" s="86" t="s">
        <v>3049</v>
      </c>
      <c r="D2013" s="87" t="s">
        <v>3050</v>
      </c>
      <c r="E2013" s="88">
        <v>43524</v>
      </c>
      <c r="F2013" s="88">
        <v>43524</v>
      </c>
      <c r="G2013" s="4">
        <v>75000</v>
      </c>
    </row>
    <row r="2014" spans="1:7" ht="15.5" x14ac:dyDescent="0.35">
      <c r="A2014" s="85" t="s">
        <v>257</v>
      </c>
      <c r="B2014" s="86" t="s">
        <v>3051</v>
      </c>
      <c r="C2014" s="86" t="s">
        <v>3052</v>
      </c>
      <c r="D2014" s="87" t="s">
        <v>3053</v>
      </c>
      <c r="E2014" s="88">
        <v>43799</v>
      </c>
      <c r="F2014" s="88">
        <v>43799</v>
      </c>
      <c r="G2014" s="4">
        <v>49200</v>
      </c>
    </row>
    <row r="2015" spans="1:7" ht="15.5" x14ac:dyDescent="0.35">
      <c r="A2015" s="85" t="s">
        <v>257</v>
      </c>
      <c r="B2015" s="86" t="s">
        <v>3054</v>
      </c>
      <c r="C2015" s="86" t="s">
        <v>3055</v>
      </c>
      <c r="D2015" s="87" t="s">
        <v>3056</v>
      </c>
      <c r="E2015" s="88">
        <v>43369</v>
      </c>
      <c r="F2015" s="88">
        <v>43369</v>
      </c>
      <c r="G2015" s="4">
        <v>200000</v>
      </c>
    </row>
    <row r="2016" spans="1:7" ht="15.5" x14ac:dyDescent="0.35">
      <c r="A2016" s="85" t="s">
        <v>257</v>
      </c>
      <c r="B2016" s="86" t="s">
        <v>3054</v>
      </c>
      <c r="C2016" s="86" t="s">
        <v>3055</v>
      </c>
      <c r="D2016" s="87" t="s">
        <v>2192</v>
      </c>
      <c r="E2016" s="88">
        <v>43677</v>
      </c>
      <c r="F2016" s="88">
        <v>43677</v>
      </c>
      <c r="G2016" s="4">
        <v>1439900</v>
      </c>
    </row>
    <row r="2017" spans="1:7" ht="15.5" x14ac:dyDescent="0.35">
      <c r="A2017" s="85" t="s">
        <v>257</v>
      </c>
      <c r="B2017" s="86" t="s">
        <v>3057</v>
      </c>
      <c r="C2017" s="86" t="s">
        <v>3058</v>
      </c>
      <c r="D2017" s="87" t="s">
        <v>2510</v>
      </c>
      <c r="E2017" s="88">
        <v>44104</v>
      </c>
      <c r="F2017" s="88">
        <v>44104</v>
      </c>
      <c r="G2017" s="4">
        <v>888000</v>
      </c>
    </row>
    <row r="2018" spans="1:7" ht="15.5" x14ac:dyDescent="0.35">
      <c r="A2018" s="85" t="s">
        <v>257</v>
      </c>
      <c r="B2018" s="86" t="s">
        <v>3059</v>
      </c>
      <c r="C2018" s="86" t="s">
        <v>3060</v>
      </c>
      <c r="D2018" s="87" t="s">
        <v>2192</v>
      </c>
      <c r="E2018" s="88">
        <v>43677</v>
      </c>
      <c r="F2018" s="88">
        <v>43677</v>
      </c>
      <c r="G2018" s="4">
        <v>110000</v>
      </c>
    </row>
    <row r="2019" spans="1:7" ht="15.5" x14ac:dyDescent="0.35">
      <c r="A2019" s="85" t="s">
        <v>257</v>
      </c>
      <c r="B2019" s="86" t="s">
        <v>3061</v>
      </c>
      <c r="C2019" s="86" t="s">
        <v>3062</v>
      </c>
      <c r="D2019" s="87" t="s">
        <v>2192</v>
      </c>
      <c r="E2019" s="88">
        <v>43677</v>
      </c>
      <c r="F2019" s="88">
        <v>43677</v>
      </c>
      <c r="G2019" s="4">
        <v>653899</v>
      </c>
    </row>
    <row r="2020" spans="1:7" ht="15.5" x14ac:dyDescent="0.35">
      <c r="A2020" s="85" t="s">
        <v>257</v>
      </c>
      <c r="B2020" s="86" t="s">
        <v>3063</v>
      </c>
      <c r="C2020" s="86" t="s">
        <v>3064</v>
      </c>
      <c r="D2020" s="87" t="s">
        <v>2192</v>
      </c>
      <c r="E2020" s="88">
        <v>43677</v>
      </c>
      <c r="F2020" s="88">
        <v>43677</v>
      </c>
      <c r="G2020" s="4">
        <v>559264</v>
      </c>
    </row>
    <row r="2021" spans="1:7" ht="15.5" x14ac:dyDescent="0.35">
      <c r="A2021" s="85" t="s">
        <v>257</v>
      </c>
      <c r="B2021" s="86" t="s">
        <v>3065</v>
      </c>
      <c r="C2021" s="86" t="s">
        <v>3066</v>
      </c>
      <c r="D2021" s="87" t="s">
        <v>2192</v>
      </c>
      <c r="E2021" s="88">
        <v>43677</v>
      </c>
      <c r="F2021" s="88">
        <v>43677</v>
      </c>
      <c r="G2021" s="4">
        <v>55000</v>
      </c>
    </row>
    <row r="2022" spans="1:7" ht="15.5" x14ac:dyDescent="0.35">
      <c r="A2022" s="85" t="s">
        <v>257</v>
      </c>
      <c r="B2022" s="86" t="s">
        <v>3065</v>
      </c>
      <c r="C2022" s="86" t="s">
        <v>3066</v>
      </c>
      <c r="D2022" s="87" t="s">
        <v>3067</v>
      </c>
      <c r="E2022" s="88">
        <v>43951</v>
      </c>
      <c r="F2022" s="88">
        <v>43951</v>
      </c>
      <c r="G2022" s="4">
        <v>60000</v>
      </c>
    </row>
    <row r="2023" spans="1:7" ht="15.5" x14ac:dyDescent="0.35">
      <c r="A2023" s="85" t="s">
        <v>257</v>
      </c>
      <c r="B2023" s="86" t="s">
        <v>3068</v>
      </c>
      <c r="C2023" s="86" t="s">
        <v>3069</v>
      </c>
      <c r="D2023" s="87" t="s">
        <v>3070</v>
      </c>
      <c r="E2023" s="88">
        <v>44196</v>
      </c>
      <c r="F2023" s="88">
        <v>44196</v>
      </c>
      <c r="G2023" s="4">
        <v>879700</v>
      </c>
    </row>
    <row r="2024" spans="1:7" ht="15.5" x14ac:dyDescent="0.35">
      <c r="A2024" s="85" t="s">
        <v>257</v>
      </c>
      <c r="B2024" s="86" t="s">
        <v>3068</v>
      </c>
      <c r="C2024" s="86" t="s">
        <v>3069</v>
      </c>
      <c r="D2024" s="87" t="s">
        <v>3071</v>
      </c>
      <c r="E2024" s="88">
        <v>44196</v>
      </c>
      <c r="F2024" s="88">
        <v>44196</v>
      </c>
      <c r="G2024" s="4">
        <v>75000</v>
      </c>
    </row>
    <row r="2025" spans="1:7" ht="15.5" x14ac:dyDescent="0.35">
      <c r="A2025" s="85" t="s">
        <v>257</v>
      </c>
      <c r="B2025" s="86" t="s">
        <v>3068</v>
      </c>
      <c r="C2025" s="86" t="s">
        <v>3069</v>
      </c>
      <c r="D2025" s="87" t="s">
        <v>3072</v>
      </c>
      <c r="E2025" s="88">
        <v>44196</v>
      </c>
      <c r="F2025" s="88">
        <v>44196</v>
      </c>
      <c r="G2025" s="4">
        <v>1360425</v>
      </c>
    </row>
    <row r="2026" spans="1:7" ht="15.5" x14ac:dyDescent="0.35">
      <c r="A2026" s="85" t="s">
        <v>257</v>
      </c>
      <c r="B2026" s="86" t="s">
        <v>3068</v>
      </c>
      <c r="C2026" s="86" t="s">
        <v>3069</v>
      </c>
      <c r="D2026" s="87" t="s">
        <v>3073</v>
      </c>
      <c r="E2026" s="88">
        <v>44196</v>
      </c>
      <c r="F2026" s="88">
        <v>44196</v>
      </c>
      <c r="G2026" s="4">
        <v>195000</v>
      </c>
    </row>
    <row r="2027" spans="1:7" ht="15.5" x14ac:dyDescent="0.35">
      <c r="A2027" s="85" t="s">
        <v>257</v>
      </c>
      <c r="B2027" s="86" t="s">
        <v>3074</v>
      </c>
      <c r="C2027" s="86" t="s">
        <v>3075</v>
      </c>
      <c r="D2027" s="87" t="s">
        <v>2192</v>
      </c>
      <c r="E2027" s="88">
        <v>43677</v>
      </c>
      <c r="F2027" s="88">
        <v>43677</v>
      </c>
      <c r="G2027" s="4">
        <v>998200</v>
      </c>
    </row>
    <row r="2028" spans="1:7" ht="15.5" x14ac:dyDescent="0.35">
      <c r="A2028" s="85" t="s">
        <v>257</v>
      </c>
      <c r="B2028" s="86" t="s">
        <v>3076</v>
      </c>
      <c r="C2028" s="86" t="s">
        <v>3077</v>
      </c>
      <c r="D2028" s="87" t="s">
        <v>2321</v>
      </c>
      <c r="E2028" s="88">
        <v>43281</v>
      </c>
      <c r="F2028" s="88">
        <v>43281</v>
      </c>
      <c r="G2028" s="4">
        <v>39375</v>
      </c>
    </row>
    <row r="2029" spans="1:7" ht="15.5" x14ac:dyDescent="0.35">
      <c r="A2029" s="85" t="s">
        <v>257</v>
      </c>
      <c r="B2029" s="86" t="s">
        <v>3078</v>
      </c>
      <c r="C2029" s="86" t="s">
        <v>3079</v>
      </c>
      <c r="D2029" s="87" t="s">
        <v>2321</v>
      </c>
      <c r="E2029" s="88">
        <v>43281</v>
      </c>
      <c r="F2029" s="88">
        <v>43281</v>
      </c>
      <c r="G2029" s="4">
        <v>150000</v>
      </c>
    </row>
    <row r="2030" spans="1:7" ht="15.5" x14ac:dyDescent="0.35">
      <c r="A2030" s="85" t="s">
        <v>257</v>
      </c>
      <c r="B2030" s="86" t="s">
        <v>3080</v>
      </c>
      <c r="C2030" s="86" t="s">
        <v>3081</v>
      </c>
      <c r="D2030" s="87" t="s">
        <v>3082</v>
      </c>
      <c r="E2030" s="88">
        <v>43799</v>
      </c>
      <c r="F2030" s="88">
        <v>43799</v>
      </c>
      <c r="G2030" s="4">
        <v>900000</v>
      </c>
    </row>
    <row r="2031" spans="1:7" ht="15.5" x14ac:dyDescent="0.35">
      <c r="A2031" s="85" t="s">
        <v>257</v>
      </c>
      <c r="B2031" s="86" t="s">
        <v>3083</v>
      </c>
      <c r="C2031" s="86" t="s">
        <v>3084</v>
      </c>
      <c r="D2031" s="87" t="s">
        <v>2470</v>
      </c>
      <c r="E2031" s="88">
        <v>44012</v>
      </c>
      <c r="F2031" s="88">
        <v>44012</v>
      </c>
      <c r="G2031" s="4">
        <v>1200000</v>
      </c>
    </row>
    <row r="2032" spans="1:7" ht="15.5" x14ac:dyDescent="0.35">
      <c r="A2032" s="85" t="s">
        <v>257</v>
      </c>
      <c r="B2032" s="86" t="s">
        <v>3085</v>
      </c>
      <c r="C2032" s="86" t="s">
        <v>3086</v>
      </c>
      <c r="D2032" s="87" t="s">
        <v>3087</v>
      </c>
      <c r="E2032" s="88">
        <v>43951</v>
      </c>
      <c r="F2032" s="88">
        <v>43951</v>
      </c>
      <c r="G2032" s="4">
        <v>75000</v>
      </c>
    </row>
    <row r="2033" spans="1:7" ht="15.5" x14ac:dyDescent="0.35">
      <c r="A2033" s="85" t="s">
        <v>257</v>
      </c>
      <c r="B2033" s="86" t="s">
        <v>3088</v>
      </c>
      <c r="C2033" s="86" t="s">
        <v>3089</v>
      </c>
      <c r="D2033" s="87" t="s">
        <v>3090</v>
      </c>
      <c r="E2033" s="88">
        <v>43951</v>
      </c>
      <c r="F2033" s="88">
        <v>43951</v>
      </c>
      <c r="G2033" s="4">
        <v>84999</v>
      </c>
    </row>
    <row r="2034" spans="1:7" ht="15.5" x14ac:dyDescent="0.35">
      <c r="A2034" s="85" t="s">
        <v>257</v>
      </c>
      <c r="B2034" s="86" t="s">
        <v>3091</v>
      </c>
      <c r="C2034" s="86" t="s">
        <v>3092</v>
      </c>
      <c r="D2034" s="87" t="s">
        <v>2192</v>
      </c>
      <c r="E2034" s="88">
        <v>43677</v>
      </c>
      <c r="F2034" s="88">
        <v>43677</v>
      </c>
      <c r="G2034" s="4">
        <v>227070</v>
      </c>
    </row>
    <row r="2035" spans="1:7" ht="15.5" x14ac:dyDescent="0.35">
      <c r="A2035" s="85" t="s">
        <v>257</v>
      </c>
      <c r="B2035" s="86" t="s">
        <v>3091</v>
      </c>
      <c r="C2035" s="86" t="s">
        <v>3092</v>
      </c>
      <c r="D2035" s="87" t="s">
        <v>3093</v>
      </c>
      <c r="E2035" s="88">
        <v>44196</v>
      </c>
      <c r="F2035" s="88">
        <v>44196</v>
      </c>
      <c r="G2035" s="4">
        <v>220000</v>
      </c>
    </row>
    <row r="2036" spans="1:7" ht="15.5" x14ac:dyDescent="0.35">
      <c r="A2036" s="85" t="s">
        <v>257</v>
      </c>
      <c r="B2036" s="86" t="s">
        <v>3091</v>
      </c>
      <c r="C2036" s="86" t="s">
        <v>3092</v>
      </c>
      <c r="D2036" s="87" t="s">
        <v>3094</v>
      </c>
      <c r="E2036" s="88">
        <v>44196</v>
      </c>
      <c r="F2036" s="88">
        <v>44196</v>
      </c>
      <c r="G2036" s="4">
        <v>50000</v>
      </c>
    </row>
    <row r="2037" spans="1:7" ht="15.5" x14ac:dyDescent="0.35">
      <c r="A2037" s="85" t="s">
        <v>257</v>
      </c>
      <c r="B2037" s="86" t="s">
        <v>3091</v>
      </c>
      <c r="C2037" s="86" t="s">
        <v>3092</v>
      </c>
      <c r="D2037" s="87" t="s">
        <v>3095</v>
      </c>
      <c r="E2037" s="88">
        <v>44196</v>
      </c>
      <c r="F2037" s="88">
        <v>44196</v>
      </c>
      <c r="G2037" s="4">
        <v>804000</v>
      </c>
    </row>
    <row r="2038" spans="1:7" ht="15.5" x14ac:dyDescent="0.35">
      <c r="A2038" s="85" t="s">
        <v>257</v>
      </c>
      <c r="B2038" s="86" t="s">
        <v>3096</v>
      </c>
      <c r="C2038" s="86" t="s">
        <v>3097</v>
      </c>
      <c r="D2038" s="87" t="s">
        <v>3098</v>
      </c>
      <c r="E2038" s="88">
        <v>44347</v>
      </c>
      <c r="F2038" s="88">
        <v>44347</v>
      </c>
      <c r="G2038" s="4">
        <v>59000</v>
      </c>
    </row>
    <row r="2039" spans="1:7" ht="15.5" x14ac:dyDescent="0.35">
      <c r="A2039" s="85" t="s">
        <v>257</v>
      </c>
      <c r="B2039" s="86" t="s">
        <v>3099</v>
      </c>
      <c r="C2039" s="86" t="s">
        <v>3100</v>
      </c>
      <c r="D2039" s="87" t="s">
        <v>2321</v>
      </c>
      <c r="E2039" s="88">
        <v>43281</v>
      </c>
      <c r="F2039" s="88">
        <v>43281</v>
      </c>
      <c r="G2039" s="4">
        <v>35000</v>
      </c>
    </row>
    <row r="2040" spans="1:7" ht="15.5" x14ac:dyDescent="0.35">
      <c r="A2040" s="85" t="s">
        <v>257</v>
      </c>
      <c r="B2040" s="86" t="s">
        <v>3101</v>
      </c>
      <c r="C2040" s="86" t="s">
        <v>3102</v>
      </c>
      <c r="D2040" s="87" t="s">
        <v>2192</v>
      </c>
      <c r="E2040" s="88">
        <v>43677</v>
      </c>
      <c r="F2040" s="88">
        <v>43677</v>
      </c>
      <c r="G2040" s="4">
        <v>1219849</v>
      </c>
    </row>
    <row r="2041" spans="1:7" ht="15.5" x14ac:dyDescent="0.35">
      <c r="A2041" s="85" t="s">
        <v>257</v>
      </c>
      <c r="B2041" s="86" t="s">
        <v>3101</v>
      </c>
      <c r="C2041" s="86" t="s">
        <v>3102</v>
      </c>
      <c r="D2041" s="87" t="s">
        <v>2317</v>
      </c>
      <c r="E2041" s="88">
        <v>43677</v>
      </c>
      <c r="F2041" s="88">
        <v>43677</v>
      </c>
      <c r="G2041" s="4">
        <v>6606</v>
      </c>
    </row>
    <row r="2042" spans="1:7" ht="15.5" x14ac:dyDescent="0.35">
      <c r="A2042" s="85" t="s">
        <v>257</v>
      </c>
      <c r="B2042" s="86" t="s">
        <v>3103</v>
      </c>
      <c r="C2042" s="86" t="s">
        <v>3104</v>
      </c>
      <c r="D2042" s="87" t="s">
        <v>2321</v>
      </c>
      <c r="E2042" s="88">
        <v>43281</v>
      </c>
      <c r="F2042" s="88">
        <v>43281</v>
      </c>
      <c r="G2042" s="4">
        <v>252685</v>
      </c>
    </row>
    <row r="2043" spans="1:7" ht="15.5" x14ac:dyDescent="0.35">
      <c r="A2043" s="85" t="s">
        <v>257</v>
      </c>
      <c r="B2043" s="86" t="s">
        <v>3105</v>
      </c>
      <c r="C2043" s="86" t="s">
        <v>3106</v>
      </c>
      <c r="D2043" s="87" t="s">
        <v>3107</v>
      </c>
      <c r="E2043" s="88">
        <v>43496</v>
      </c>
      <c r="F2043" s="88">
        <v>43496</v>
      </c>
      <c r="G2043" s="4">
        <v>770000</v>
      </c>
    </row>
    <row r="2044" spans="1:7" ht="15.5" x14ac:dyDescent="0.35">
      <c r="A2044" s="85" t="s">
        <v>257</v>
      </c>
      <c r="B2044" s="86" t="s">
        <v>3108</v>
      </c>
      <c r="C2044" s="86" t="s">
        <v>3109</v>
      </c>
      <c r="D2044" s="87" t="s">
        <v>2192</v>
      </c>
      <c r="E2044" s="88">
        <v>43677</v>
      </c>
      <c r="F2044" s="88">
        <v>43677</v>
      </c>
      <c r="G2044" s="4">
        <v>766668</v>
      </c>
    </row>
    <row r="2045" spans="1:7" ht="15.5" x14ac:dyDescent="0.35">
      <c r="A2045" s="85" t="s">
        <v>257</v>
      </c>
      <c r="B2045" s="86" t="s">
        <v>3110</v>
      </c>
      <c r="C2045" s="86" t="s">
        <v>3111</v>
      </c>
      <c r="D2045" s="87" t="s">
        <v>2317</v>
      </c>
      <c r="E2045" s="88">
        <v>43677</v>
      </c>
      <c r="F2045" s="88">
        <v>43677</v>
      </c>
      <c r="G2045" s="4">
        <v>4000</v>
      </c>
    </row>
    <row r="2046" spans="1:7" ht="15.5" x14ac:dyDescent="0.35">
      <c r="A2046" s="85" t="s">
        <v>257</v>
      </c>
      <c r="B2046" s="86" t="s">
        <v>122</v>
      </c>
      <c r="C2046" s="86" t="s">
        <v>123</v>
      </c>
      <c r="D2046" s="87" t="s">
        <v>2317</v>
      </c>
      <c r="E2046" s="88">
        <v>43677</v>
      </c>
      <c r="F2046" s="88">
        <v>43677</v>
      </c>
      <c r="G2046" s="4">
        <v>57550</v>
      </c>
    </row>
    <row r="2047" spans="1:7" ht="15.5" x14ac:dyDescent="0.35">
      <c r="A2047" s="85" t="s">
        <v>257</v>
      </c>
      <c r="B2047" s="86" t="s">
        <v>3112</v>
      </c>
      <c r="C2047" s="86" t="s">
        <v>3113</v>
      </c>
      <c r="D2047" s="87" t="s">
        <v>2510</v>
      </c>
      <c r="E2047" s="88">
        <v>44104</v>
      </c>
      <c r="F2047" s="88">
        <v>44104</v>
      </c>
      <c r="G2047" s="4">
        <v>20000</v>
      </c>
    </row>
    <row r="2048" spans="1:7" ht="15.5" x14ac:dyDescent="0.35">
      <c r="A2048" s="85" t="s">
        <v>257</v>
      </c>
      <c r="B2048" s="86" t="s">
        <v>3114</v>
      </c>
      <c r="C2048" s="86" t="s">
        <v>3115</v>
      </c>
      <c r="D2048" s="87" t="s">
        <v>2510</v>
      </c>
      <c r="E2048" s="88">
        <v>44104</v>
      </c>
      <c r="F2048" s="88">
        <v>44104</v>
      </c>
      <c r="G2048" s="4">
        <v>10000</v>
      </c>
    </row>
    <row r="2049" spans="1:7" ht="15.5" x14ac:dyDescent="0.35">
      <c r="A2049" s="85" t="s">
        <v>257</v>
      </c>
      <c r="B2049" s="86" t="s">
        <v>3116</v>
      </c>
      <c r="C2049" s="86" t="s">
        <v>3117</v>
      </c>
      <c r="D2049" s="87" t="s">
        <v>2321</v>
      </c>
      <c r="E2049" s="88">
        <v>43281</v>
      </c>
      <c r="F2049" s="88">
        <v>43281</v>
      </c>
      <c r="G2049" s="4">
        <v>100000</v>
      </c>
    </row>
    <row r="2050" spans="1:7" ht="15.5" x14ac:dyDescent="0.35">
      <c r="A2050" s="85" t="s">
        <v>257</v>
      </c>
      <c r="B2050" s="86" t="s">
        <v>3118</v>
      </c>
      <c r="C2050" s="86" t="s">
        <v>3119</v>
      </c>
      <c r="D2050" s="87" t="s">
        <v>3120</v>
      </c>
      <c r="E2050" s="88">
        <v>44196</v>
      </c>
      <c r="F2050" s="88">
        <v>44196</v>
      </c>
      <c r="G2050" s="4">
        <v>405200</v>
      </c>
    </row>
    <row r="2051" spans="1:7" ht="15.5" x14ac:dyDescent="0.35">
      <c r="A2051" s="85" t="s">
        <v>257</v>
      </c>
      <c r="B2051" s="86" t="s">
        <v>3121</v>
      </c>
      <c r="C2051" s="86" t="s">
        <v>3122</v>
      </c>
      <c r="D2051" s="87" t="s">
        <v>3123</v>
      </c>
      <c r="E2051" s="88">
        <v>44378</v>
      </c>
      <c r="F2051" s="88">
        <v>44378</v>
      </c>
      <c r="G2051" s="4">
        <v>68000</v>
      </c>
    </row>
    <row r="2052" spans="1:7" ht="15.5" x14ac:dyDescent="0.35">
      <c r="A2052" s="85" t="s">
        <v>257</v>
      </c>
      <c r="B2052" s="86" t="s">
        <v>3124</v>
      </c>
      <c r="C2052" s="86" t="s">
        <v>3125</v>
      </c>
      <c r="D2052" s="87" t="s">
        <v>3126</v>
      </c>
      <c r="E2052" s="88">
        <v>44196</v>
      </c>
      <c r="F2052" s="88">
        <v>44196</v>
      </c>
      <c r="G2052" s="4">
        <v>10012</v>
      </c>
    </row>
    <row r="2053" spans="1:7" ht="15.5" x14ac:dyDescent="0.35">
      <c r="A2053" s="85" t="s">
        <v>257</v>
      </c>
      <c r="B2053" s="86" t="s">
        <v>3127</v>
      </c>
      <c r="C2053" s="86" t="s">
        <v>3128</v>
      </c>
      <c r="D2053" s="87" t="s">
        <v>3129</v>
      </c>
      <c r="E2053" s="88">
        <v>44196</v>
      </c>
      <c r="F2053" s="88">
        <v>44196</v>
      </c>
      <c r="G2053" s="4">
        <v>480100</v>
      </c>
    </row>
    <row r="2054" spans="1:7" ht="15.5" x14ac:dyDescent="0.35">
      <c r="A2054" s="85" t="s">
        <v>257</v>
      </c>
      <c r="B2054" s="86" t="s">
        <v>3130</v>
      </c>
      <c r="C2054" s="86" t="s">
        <v>3131</v>
      </c>
      <c r="D2054" s="87" t="s">
        <v>2321</v>
      </c>
      <c r="E2054" s="88">
        <v>43281</v>
      </c>
      <c r="F2054" s="88">
        <v>43281</v>
      </c>
      <c r="G2054" s="4">
        <v>8956</v>
      </c>
    </row>
    <row r="2055" spans="1:7" ht="15.5" x14ac:dyDescent="0.35">
      <c r="A2055" s="85" t="s">
        <v>257</v>
      </c>
      <c r="B2055" s="86" t="s">
        <v>3130</v>
      </c>
      <c r="C2055" s="86" t="s">
        <v>3131</v>
      </c>
      <c r="D2055" s="87" t="s">
        <v>3132</v>
      </c>
      <c r="E2055" s="88">
        <v>43631</v>
      </c>
      <c r="F2055" s="88">
        <v>43631</v>
      </c>
      <c r="G2055" s="4">
        <v>400000</v>
      </c>
    </row>
    <row r="2056" spans="1:7" ht="15.5" x14ac:dyDescent="0.35">
      <c r="A2056" s="85" t="s">
        <v>257</v>
      </c>
      <c r="B2056" s="86" t="s">
        <v>3130</v>
      </c>
      <c r="C2056" s="86" t="s">
        <v>3131</v>
      </c>
      <c r="D2056" s="87" t="s">
        <v>2192</v>
      </c>
      <c r="E2056" s="88">
        <v>43677</v>
      </c>
      <c r="F2056" s="88">
        <v>43677</v>
      </c>
      <c r="G2056" s="4">
        <v>19500</v>
      </c>
    </row>
    <row r="2057" spans="1:7" ht="15.5" x14ac:dyDescent="0.35">
      <c r="A2057" s="85" t="s">
        <v>257</v>
      </c>
      <c r="B2057" s="86" t="s">
        <v>3130</v>
      </c>
      <c r="C2057" s="86" t="s">
        <v>3131</v>
      </c>
      <c r="D2057" s="87" t="s">
        <v>2213</v>
      </c>
      <c r="E2057" s="88">
        <v>43951</v>
      </c>
      <c r="F2057" s="88">
        <v>43951</v>
      </c>
      <c r="G2057" s="4">
        <v>146500</v>
      </c>
    </row>
    <row r="2058" spans="1:7" ht="15.5" x14ac:dyDescent="0.35">
      <c r="A2058" s="85" t="s">
        <v>257</v>
      </c>
      <c r="B2058" s="86" t="s">
        <v>3130</v>
      </c>
      <c r="C2058" s="86" t="s">
        <v>3131</v>
      </c>
      <c r="D2058" s="87" t="s">
        <v>3133</v>
      </c>
      <c r="E2058" s="88">
        <v>43951</v>
      </c>
      <c r="F2058" s="88">
        <v>43951</v>
      </c>
      <c r="G2058" s="4">
        <v>65000</v>
      </c>
    </row>
    <row r="2059" spans="1:7" ht="15.5" x14ac:dyDescent="0.35">
      <c r="A2059" s="85" t="s">
        <v>257</v>
      </c>
      <c r="B2059" s="86" t="s">
        <v>3130</v>
      </c>
      <c r="C2059" s="86" t="s">
        <v>3131</v>
      </c>
      <c r="D2059" s="87" t="s">
        <v>3134</v>
      </c>
      <c r="E2059" s="88">
        <v>44043</v>
      </c>
      <c r="F2059" s="88">
        <v>44043</v>
      </c>
      <c r="G2059" s="4">
        <v>280000</v>
      </c>
    </row>
    <row r="2060" spans="1:7" ht="15.5" x14ac:dyDescent="0.35">
      <c r="A2060" s="85" t="s">
        <v>257</v>
      </c>
      <c r="B2060" s="86" t="s">
        <v>3130</v>
      </c>
      <c r="C2060" s="86" t="s">
        <v>3131</v>
      </c>
      <c r="D2060" s="87" t="s">
        <v>3135</v>
      </c>
      <c r="E2060" s="88">
        <v>44196</v>
      </c>
      <c r="F2060" s="88">
        <v>44196</v>
      </c>
      <c r="G2060" s="4">
        <v>192430</v>
      </c>
    </row>
    <row r="2061" spans="1:7" ht="15.5" x14ac:dyDescent="0.35">
      <c r="A2061" s="85" t="s">
        <v>257</v>
      </c>
      <c r="B2061" s="86" t="s">
        <v>3130</v>
      </c>
      <c r="C2061" s="86" t="s">
        <v>3131</v>
      </c>
      <c r="D2061" s="87" t="s">
        <v>3136</v>
      </c>
      <c r="E2061" s="88">
        <v>44196</v>
      </c>
      <c r="F2061" s="88">
        <v>44196</v>
      </c>
      <c r="G2061" s="4">
        <v>394083</v>
      </c>
    </row>
    <row r="2062" spans="1:7" ht="15.5" x14ac:dyDescent="0.35">
      <c r="A2062" s="85" t="s">
        <v>257</v>
      </c>
      <c r="B2062" s="86" t="s">
        <v>3130</v>
      </c>
      <c r="C2062" s="86" t="s">
        <v>3131</v>
      </c>
      <c r="D2062" s="87" t="s">
        <v>3137</v>
      </c>
      <c r="E2062" s="88">
        <v>44196</v>
      </c>
      <c r="F2062" s="88">
        <v>44196</v>
      </c>
      <c r="G2062" s="4">
        <v>547009</v>
      </c>
    </row>
    <row r="2063" spans="1:7" ht="15.5" x14ac:dyDescent="0.35">
      <c r="A2063" s="85" t="s">
        <v>257</v>
      </c>
      <c r="B2063" s="86" t="s">
        <v>3130</v>
      </c>
      <c r="C2063" s="86" t="s">
        <v>3131</v>
      </c>
      <c r="D2063" s="87" t="s">
        <v>2415</v>
      </c>
      <c r="E2063" s="88">
        <v>44432</v>
      </c>
      <c r="F2063" s="88">
        <v>44432</v>
      </c>
      <c r="G2063" s="4">
        <v>300000</v>
      </c>
    </row>
    <row r="2064" spans="1:7" ht="15.5" x14ac:dyDescent="0.35">
      <c r="A2064" s="85" t="s">
        <v>257</v>
      </c>
      <c r="B2064" s="86" t="s">
        <v>3138</v>
      </c>
      <c r="C2064" s="86" t="s">
        <v>3139</v>
      </c>
      <c r="D2064" s="87" t="s">
        <v>2213</v>
      </c>
      <c r="E2064" s="88">
        <v>43951</v>
      </c>
      <c r="F2064" s="88">
        <v>43951</v>
      </c>
      <c r="G2064" s="4">
        <v>102600</v>
      </c>
    </row>
    <row r="2065" spans="1:7" ht="15.5" x14ac:dyDescent="0.35">
      <c r="A2065" s="85" t="s">
        <v>257</v>
      </c>
      <c r="B2065" s="86" t="s">
        <v>3140</v>
      </c>
      <c r="C2065" s="86" t="s">
        <v>3141</v>
      </c>
      <c r="D2065" s="87" t="s">
        <v>3142</v>
      </c>
      <c r="E2065" s="88">
        <v>43951</v>
      </c>
      <c r="F2065" s="88">
        <v>43951</v>
      </c>
      <c r="G2065" s="4">
        <v>150000</v>
      </c>
    </row>
    <row r="2066" spans="1:7" ht="15.5" x14ac:dyDescent="0.35">
      <c r="A2066" s="85" t="s">
        <v>257</v>
      </c>
      <c r="B2066" s="86" t="s">
        <v>3140</v>
      </c>
      <c r="C2066" s="86" t="s">
        <v>3141</v>
      </c>
      <c r="D2066" s="87" t="s">
        <v>3046</v>
      </c>
      <c r="E2066" s="88">
        <v>44255</v>
      </c>
      <c r="F2066" s="88">
        <v>44255</v>
      </c>
      <c r="G2066" s="4">
        <v>100000</v>
      </c>
    </row>
    <row r="2067" spans="1:7" ht="15.5" x14ac:dyDescent="0.35">
      <c r="A2067" s="85" t="s">
        <v>257</v>
      </c>
      <c r="B2067" s="86" t="s">
        <v>3143</v>
      </c>
      <c r="C2067" s="86" t="s">
        <v>3144</v>
      </c>
      <c r="D2067" s="87" t="s">
        <v>3145</v>
      </c>
      <c r="E2067" s="88">
        <v>44196</v>
      </c>
      <c r="F2067" s="88">
        <v>44196</v>
      </c>
      <c r="G2067" s="4">
        <v>930827</v>
      </c>
    </row>
    <row r="2068" spans="1:7" ht="15.5" x14ac:dyDescent="0.35">
      <c r="A2068" s="85" t="s">
        <v>257</v>
      </c>
      <c r="B2068" s="86" t="s">
        <v>3146</v>
      </c>
      <c r="C2068" s="86" t="s">
        <v>3147</v>
      </c>
      <c r="D2068" s="87" t="s">
        <v>3148</v>
      </c>
      <c r="E2068" s="88">
        <v>43837</v>
      </c>
      <c r="F2068" s="88">
        <v>43837</v>
      </c>
      <c r="G2068" s="4">
        <v>110000</v>
      </c>
    </row>
    <row r="2069" spans="1:7" ht="15.5" x14ac:dyDescent="0.35">
      <c r="A2069" s="85" t="s">
        <v>257</v>
      </c>
      <c r="B2069" s="86" t="s">
        <v>3149</v>
      </c>
      <c r="C2069" s="86" t="s">
        <v>3150</v>
      </c>
      <c r="D2069" s="87" t="s">
        <v>2321</v>
      </c>
      <c r="E2069" s="88">
        <v>43281</v>
      </c>
      <c r="F2069" s="88">
        <v>43281</v>
      </c>
      <c r="G2069" s="4">
        <v>208896</v>
      </c>
    </row>
    <row r="2070" spans="1:7" ht="15.5" x14ac:dyDescent="0.35">
      <c r="A2070" s="85" t="s">
        <v>257</v>
      </c>
      <c r="B2070" s="86" t="s">
        <v>3151</v>
      </c>
      <c r="C2070" s="86" t="s">
        <v>3152</v>
      </c>
      <c r="D2070" s="87" t="s">
        <v>3153</v>
      </c>
      <c r="E2070" s="88">
        <v>44196</v>
      </c>
      <c r="F2070" s="88">
        <v>44196</v>
      </c>
      <c r="G2070" s="4">
        <v>749900</v>
      </c>
    </row>
    <row r="2071" spans="1:7" ht="15.5" x14ac:dyDescent="0.35">
      <c r="A2071" s="85" t="s">
        <v>257</v>
      </c>
      <c r="B2071" s="86" t="s">
        <v>3154</v>
      </c>
      <c r="C2071" s="86" t="s">
        <v>3155</v>
      </c>
      <c r="D2071" s="87" t="s">
        <v>3156</v>
      </c>
      <c r="E2071" s="88">
        <v>43830</v>
      </c>
      <c r="F2071" s="88">
        <v>43830</v>
      </c>
      <c r="G2071" s="4">
        <v>143920</v>
      </c>
    </row>
    <row r="2072" spans="1:7" ht="15.5" x14ac:dyDescent="0.35">
      <c r="A2072" s="85" t="s">
        <v>257</v>
      </c>
      <c r="B2072" s="86" t="s">
        <v>3157</v>
      </c>
      <c r="C2072" s="86" t="s">
        <v>3158</v>
      </c>
      <c r="D2072" s="87" t="s">
        <v>3159</v>
      </c>
      <c r="E2072" s="88">
        <v>43921</v>
      </c>
      <c r="F2072" s="88">
        <v>43921</v>
      </c>
      <c r="G2072" s="4">
        <v>178225</v>
      </c>
    </row>
    <row r="2073" spans="1:7" ht="15.5" x14ac:dyDescent="0.35">
      <c r="A2073" s="85" t="s">
        <v>257</v>
      </c>
      <c r="B2073" s="86" t="s">
        <v>3157</v>
      </c>
      <c r="C2073" s="86" t="s">
        <v>3158</v>
      </c>
      <c r="D2073" s="87" t="s">
        <v>3160</v>
      </c>
      <c r="E2073" s="88">
        <v>43951</v>
      </c>
      <c r="F2073" s="88">
        <v>43951</v>
      </c>
      <c r="G2073" s="4">
        <v>50000</v>
      </c>
    </row>
    <row r="2074" spans="1:7" ht="15.5" x14ac:dyDescent="0.35">
      <c r="A2074" s="85" t="s">
        <v>257</v>
      </c>
      <c r="B2074" s="86" t="s">
        <v>3161</v>
      </c>
      <c r="C2074" s="86" t="s">
        <v>3162</v>
      </c>
      <c r="D2074" s="87" t="s">
        <v>2504</v>
      </c>
      <c r="E2074" s="88">
        <v>44255</v>
      </c>
      <c r="F2074" s="88">
        <v>44255</v>
      </c>
      <c r="G2074" s="4">
        <v>200000</v>
      </c>
    </row>
    <row r="2075" spans="1:7" ht="15.5" x14ac:dyDescent="0.35">
      <c r="A2075" s="85" t="s">
        <v>257</v>
      </c>
      <c r="B2075" s="86" t="s">
        <v>3163</v>
      </c>
      <c r="C2075" s="86" t="s">
        <v>3164</v>
      </c>
      <c r="D2075" s="87" t="s">
        <v>2784</v>
      </c>
      <c r="E2075" s="88">
        <v>44270</v>
      </c>
      <c r="F2075" s="88">
        <v>44270</v>
      </c>
      <c r="G2075" s="4">
        <v>50000</v>
      </c>
    </row>
    <row r="2076" spans="1:7" ht="15.5" x14ac:dyDescent="0.35">
      <c r="A2076" s="85" t="s">
        <v>257</v>
      </c>
      <c r="B2076" s="86" t="s">
        <v>3165</v>
      </c>
      <c r="C2076" s="86" t="s">
        <v>3166</v>
      </c>
      <c r="D2076" s="87" t="s">
        <v>2872</v>
      </c>
      <c r="E2076" s="88">
        <v>43496</v>
      </c>
      <c r="F2076" s="88">
        <v>43496</v>
      </c>
      <c r="G2076" s="4">
        <v>770000</v>
      </c>
    </row>
    <row r="2077" spans="1:7" ht="15.5" x14ac:dyDescent="0.35">
      <c r="A2077" s="85" t="s">
        <v>257</v>
      </c>
      <c r="B2077" s="86" t="s">
        <v>3165</v>
      </c>
      <c r="C2077" s="86" t="s">
        <v>3166</v>
      </c>
      <c r="D2077" s="87" t="s">
        <v>2841</v>
      </c>
      <c r="E2077" s="88">
        <v>43496</v>
      </c>
      <c r="F2077" s="88">
        <v>43496</v>
      </c>
      <c r="G2077" s="4">
        <v>770000</v>
      </c>
    </row>
    <row r="2078" spans="1:7" ht="15.5" x14ac:dyDescent="0.35">
      <c r="A2078" s="85" t="s">
        <v>257</v>
      </c>
      <c r="B2078" s="86" t="s">
        <v>3165</v>
      </c>
      <c r="C2078" s="86" t="s">
        <v>3166</v>
      </c>
      <c r="D2078" s="87" t="s">
        <v>2842</v>
      </c>
      <c r="E2078" s="88">
        <v>43496</v>
      </c>
      <c r="F2078" s="88">
        <v>43496</v>
      </c>
      <c r="G2078" s="4">
        <v>770000</v>
      </c>
    </row>
    <row r="2079" spans="1:7" ht="15.5" x14ac:dyDescent="0.35">
      <c r="A2079" s="85" t="s">
        <v>257</v>
      </c>
      <c r="B2079" s="86" t="s">
        <v>3165</v>
      </c>
      <c r="C2079" s="86" t="s">
        <v>3166</v>
      </c>
      <c r="D2079" s="87" t="s">
        <v>2653</v>
      </c>
      <c r="E2079" s="88">
        <v>43496</v>
      </c>
      <c r="F2079" s="88">
        <v>43496</v>
      </c>
      <c r="G2079" s="4">
        <v>770000</v>
      </c>
    </row>
    <row r="2080" spans="1:7" ht="15.5" x14ac:dyDescent="0.35">
      <c r="A2080" s="85" t="s">
        <v>103</v>
      </c>
      <c r="B2080" s="86" t="s">
        <v>3167</v>
      </c>
      <c r="C2080" s="86" t="s">
        <v>3168</v>
      </c>
      <c r="D2080" s="87" t="s">
        <v>3169</v>
      </c>
      <c r="E2080" s="88">
        <v>44043</v>
      </c>
      <c r="F2080" s="88">
        <v>44043</v>
      </c>
      <c r="G2080" s="4">
        <v>199836</v>
      </c>
    </row>
    <row r="2081" spans="1:7" ht="15.5" x14ac:dyDescent="0.35">
      <c r="A2081" s="85" t="s">
        <v>103</v>
      </c>
      <c r="B2081" s="86" t="s">
        <v>118</v>
      </c>
      <c r="C2081" s="86" t="s">
        <v>119</v>
      </c>
      <c r="D2081" s="87" t="s">
        <v>3170</v>
      </c>
      <c r="E2081" s="88">
        <v>43671</v>
      </c>
      <c r="F2081" s="88">
        <v>43702</v>
      </c>
      <c r="G2081" s="4">
        <v>15725800</v>
      </c>
    </row>
    <row r="2082" spans="1:7" ht="15.5" x14ac:dyDescent="0.35">
      <c r="A2082" s="85" t="s">
        <v>103</v>
      </c>
      <c r="B2082" s="86" t="s">
        <v>118</v>
      </c>
      <c r="C2082" s="86" t="s">
        <v>119</v>
      </c>
      <c r="D2082" s="87" t="s">
        <v>3171</v>
      </c>
      <c r="E2082" s="88">
        <v>43686</v>
      </c>
      <c r="F2082" s="88">
        <v>43717</v>
      </c>
      <c r="G2082" s="4">
        <v>15725800</v>
      </c>
    </row>
    <row r="2083" spans="1:7" ht="15.5" x14ac:dyDescent="0.35">
      <c r="A2083" s="85" t="s">
        <v>258</v>
      </c>
      <c r="B2083" s="86" t="s">
        <v>202</v>
      </c>
      <c r="C2083" s="86" t="s">
        <v>203</v>
      </c>
      <c r="D2083" s="87" t="s">
        <v>3172</v>
      </c>
      <c r="E2083" s="88">
        <v>44074</v>
      </c>
      <c r="F2083" s="88">
        <v>44074</v>
      </c>
      <c r="G2083" s="4">
        <v>17885603</v>
      </c>
    </row>
    <row r="2084" spans="1:7" ht="15.5" x14ac:dyDescent="0.35">
      <c r="A2084" s="85" t="s">
        <v>258</v>
      </c>
      <c r="B2084" s="86" t="s">
        <v>202</v>
      </c>
      <c r="C2084" s="86" t="s">
        <v>203</v>
      </c>
      <c r="D2084" s="87" t="s">
        <v>3173</v>
      </c>
      <c r="E2084" s="88">
        <v>44165</v>
      </c>
      <c r="F2084" s="88">
        <v>44165</v>
      </c>
      <c r="G2084" s="4">
        <v>1685714</v>
      </c>
    </row>
    <row r="2085" spans="1:7" ht="15.5" x14ac:dyDescent="0.35">
      <c r="A2085" s="85" t="s">
        <v>258</v>
      </c>
      <c r="B2085" s="86" t="s">
        <v>202</v>
      </c>
      <c r="C2085" s="86" t="s">
        <v>203</v>
      </c>
      <c r="D2085" s="87" t="s">
        <v>3174</v>
      </c>
      <c r="E2085" s="88">
        <v>44165</v>
      </c>
      <c r="F2085" s="88">
        <v>44165</v>
      </c>
      <c r="G2085" s="4">
        <v>10121401</v>
      </c>
    </row>
    <row r="2086" spans="1:7" ht="15.5" x14ac:dyDescent="0.35">
      <c r="A2086" s="85" t="s">
        <v>258</v>
      </c>
      <c r="B2086" s="86" t="s">
        <v>202</v>
      </c>
      <c r="C2086" s="86" t="s">
        <v>203</v>
      </c>
      <c r="D2086" s="87" t="s">
        <v>3175</v>
      </c>
      <c r="E2086" s="88">
        <v>44165</v>
      </c>
      <c r="F2086" s="88">
        <v>44165</v>
      </c>
      <c r="G2086" s="4">
        <v>4348408</v>
      </c>
    </row>
    <row r="2087" spans="1:7" ht="15.5" x14ac:dyDescent="0.35">
      <c r="A2087" s="85" t="s">
        <v>258</v>
      </c>
      <c r="B2087" s="86" t="s">
        <v>202</v>
      </c>
      <c r="C2087" s="86" t="s">
        <v>203</v>
      </c>
      <c r="D2087" s="87" t="s">
        <v>3176</v>
      </c>
      <c r="E2087" s="88">
        <v>44165</v>
      </c>
      <c r="F2087" s="88">
        <v>44165</v>
      </c>
      <c r="G2087" s="4">
        <v>513719</v>
      </c>
    </row>
    <row r="2088" spans="1:7" ht="15.5" x14ac:dyDescent="0.35">
      <c r="A2088" s="85" t="s">
        <v>258</v>
      </c>
      <c r="B2088" s="86" t="s">
        <v>202</v>
      </c>
      <c r="C2088" s="86" t="s">
        <v>203</v>
      </c>
      <c r="D2088" s="87" t="s">
        <v>3177</v>
      </c>
      <c r="E2088" s="88">
        <v>44165</v>
      </c>
      <c r="F2088" s="88">
        <v>44165</v>
      </c>
      <c r="G2088" s="4">
        <v>7925547</v>
      </c>
    </row>
    <row r="2089" spans="1:7" ht="15.5" x14ac:dyDescent="0.35">
      <c r="A2089" s="85" t="s">
        <v>258</v>
      </c>
      <c r="B2089" s="86" t="s">
        <v>202</v>
      </c>
      <c r="C2089" s="86" t="s">
        <v>203</v>
      </c>
      <c r="D2089" s="87" t="s">
        <v>3178</v>
      </c>
      <c r="E2089" s="88">
        <v>44165</v>
      </c>
      <c r="F2089" s="88">
        <v>44165</v>
      </c>
      <c r="G2089" s="4">
        <v>1751535</v>
      </c>
    </row>
    <row r="2090" spans="1:7" ht="15.5" x14ac:dyDescent="0.35">
      <c r="A2090" s="85" t="s">
        <v>258</v>
      </c>
      <c r="B2090" s="86" t="s">
        <v>202</v>
      </c>
      <c r="C2090" s="86" t="s">
        <v>203</v>
      </c>
      <c r="D2090" s="87" t="s">
        <v>3179</v>
      </c>
      <c r="E2090" s="88">
        <v>44165</v>
      </c>
      <c r="F2090" s="88">
        <v>44165</v>
      </c>
      <c r="G2090" s="4">
        <v>47165645</v>
      </c>
    </row>
    <row r="2091" spans="1:7" ht="15.5" x14ac:dyDescent="0.35">
      <c r="A2091" s="85" t="s">
        <v>258</v>
      </c>
      <c r="B2091" s="86" t="s">
        <v>202</v>
      </c>
      <c r="C2091" s="86" t="s">
        <v>203</v>
      </c>
      <c r="D2091" s="87" t="s">
        <v>3180</v>
      </c>
      <c r="E2091" s="88">
        <v>44196</v>
      </c>
      <c r="F2091" s="88">
        <v>44196</v>
      </c>
      <c r="G2091" s="4">
        <v>30101396</v>
      </c>
    </row>
    <row r="2092" spans="1:7" ht="15.5" x14ac:dyDescent="0.35">
      <c r="A2092" s="85" t="s">
        <v>258</v>
      </c>
      <c r="B2092" s="86" t="s">
        <v>202</v>
      </c>
      <c r="C2092" s="86" t="s">
        <v>203</v>
      </c>
      <c r="D2092" s="87" t="s">
        <v>3181</v>
      </c>
      <c r="E2092" s="88">
        <v>44196</v>
      </c>
      <c r="F2092" s="88">
        <v>44196</v>
      </c>
      <c r="G2092" s="4">
        <v>83962379</v>
      </c>
    </row>
    <row r="2093" spans="1:7" ht="15.5" x14ac:dyDescent="0.35">
      <c r="A2093" s="85" t="s">
        <v>258</v>
      </c>
      <c r="B2093" s="86" t="s">
        <v>202</v>
      </c>
      <c r="C2093" s="86" t="s">
        <v>203</v>
      </c>
      <c r="D2093" s="87" t="s">
        <v>1773</v>
      </c>
      <c r="E2093" s="88">
        <v>44391</v>
      </c>
      <c r="F2093" s="88">
        <v>44391</v>
      </c>
      <c r="G2093" s="4">
        <v>2745092</v>
      </c>
    </row>
    <row r="2094" spans="1:7" ht="15.5" x14ac:dyDescent="0.35">
      <c r="A2094" s="85" t="s">
        <v>258</v>
      </c>
      <c r="B2094" s="86" t="s">
        <v>202</v>
      </c>
      <c r="C2094" s="86" t="s">
        <v>203</v>
      </c>
      <c r="D2094" s="87" t="s">
        <v>1774</v>
      </c>
      <c r="E2094" s="88">
        <v>44391</v>
      </c>
      <c r="F2094" s="88">
        <v>44391</v>
      </c>
      <c r="G2094" s="4">
        <v>4124023</v>
      </c>
    </row>
    <row r="2095" spans="1:7" ht="15.5" x14ac:dyDescent="0.35">
      <c r="A2095" s="85" t="s">
        <v>258</v>
      </c>
      <c r="B2095" s="86" t="s">
        <v>202</v>
      </c>
      <c r="C2095" s="86" t="s">
        <v>203</v>
      </c>
      <c r="D2095" s="87" t="s">
        <v>1601</v>
      </c>
      <c r="E2095" s="88">
        <v>44407</v>
      </c>
      <c r="F2095" s="88">
        <v>44407</v>
      </c>
      <c r="G2095" s="4">
        <v>1244402</v>
      </c>
    </row>
    <row r="2096" spans="1:7" ht="15.5" x14ac:dyDescent="0.35">
      <c r="A2096" s="85" t="s">
        <v>258</v>
      </c>
      <c r="B2096" s="86" t="s">
        <v>202</v>
      </c>
      <c r="C2096" s="86" t="s">
        <v>203</v>
      </c>
      <c r="D2096" s="87" t="s">
        <v>1602</v>
      </c>
      <c r="E2096" s="88">
        <v>44407</v>
      </c>
      <c r="F2096" s="88">
        <v>44407</v>
      </c>
      <c r="G2096" s="4">
        <v>31728435</v>
      </c>
    </row>
    <row r="2097" spans="1:7" ht="15.5" x14ac:dyDescent="0.35">
      <c r="A2097" s="85" t="s">
        <v>258</v>
      </c>
      <c r="B2097" s="86" t="s">
        <v>202</v>
      </c>
      <c r="C2097" s="86" t="s">
        <v>203</v>
      </c>
      <c r="D2097" s="87" t="s">
        <v>1603</v>
      </c>
      <c r="E2097" s="88">
        <v>44407</v>
      </c>
      <c r="F2097" s="88">
        <v>44407</v>
      </c>
      <c r="G2097" s="4">
        <v>2400750</v>
      </c>
    </row>
    <row r="2098" spans="1:7" ht="15.5" x14ac:dyDescent="0.35">
      <c r="A2098" s="85" t="s">
        <v>258</v>
      </c>
      <c r="B2098" s="86" t="s">
        <v>202</v>
      </c>
      <c r="C2098" s="86" t="s">
        <v>203</v>
      </c>
      <c r="D2098" s="87" t="s">
        <v>1604</v>
      </c>
      <c r="E2098" s="88">
        <v>44407</v>
      </c>
      <c r="F2098" s="88">
        <v>44407</v>
      </c>
      <c r="G2098" s="4">
        <v>1785997</v>
      </c>
    </row>
    <row r="2099" spans="1:7" ht="15.5" x14ac:dyDescent="0.35">
      <c r="A2099" s="85" t="s">
        <v>258</v>
      </c>
      <c r="B2099" s="86" t="s">
        <v>202</v>
      </c>
      <c r="C2099" s="86" t="s">
        <v>203</v>
      </c>
      <c r="D2099" s="87" t="s">
        <v>1605</v>
      </c>
      <c r="E2099" s="88">
        <v>44439</v>
      </c>
      <c r="F2099" s="88">
        <v>44439</v>
      </c>
      <c r="G2099" s="4">
        <v>5257716</v>
      </c>
    </row>
    <row r="2100" spans="1:7" ht="15.5" x14ac:dyDescent="0.35">
      <c r="A2100" s="85" t="s">
        <v>258</v>
      </c>
      <c r="B2100" s="86" t="s">
        <v>202</v>
      </c>
      <c r="C2100" s="86" t="s">
        <v>203</v>
      </c>
      <c r="D2100" s="87" t="s">
        <v>3182</v>
      </c>
      <c r="E2100" s="88">
        <v>44439</v>
      </c>
      <c r="F2100" s="88">
        <v>44439</v>
      </c>
      <c r="G2100" s="4">
        <v>1382040</v>
      </c>
    </row>
    <row r="2101" spans="1:7" ht="15.5" x14ac:dyDescent="0.35">
      <c r="A2101" s="85" t="s">
        <v>258</v>
      </c>
      <c r="B2101" s="86" t="s">
        <v>202</v>
      </c>
      <c r="C2101" s="86" t="s">
        <v>203</v>
      </c>
      <c r="D2101" s="87" t="s">
        <v>3183</v>
      </c>
      <c r="E2101" s="88">
        <v>44439</v>
      </c>
      <c r="F2101" s="88">
        <v>44439</v>
      </c>
      <c r="G2101" s="4">
        <v>3824111</v>
      </c>
    </row>
    <row r="2102" spans="1:7" ht="15.5" x14ac:dyDescent="0.35">
      <c r="A2102" s="85" t="s">
        <v>258</v>
      </c>
      <c r="B2102" s="86" t="s">
        <v>202</v>
      </c>
      <c r="C2102" s="86" t="s">
        <v>203</v>
      </c>
      <c r="D2102" s="87" t="s">
        <v>3184</v>
      </c>
      <c r="E2102" s="88">
        <v>44439</v>
      </c>
      <c r="F2102" s="88">
        <v>44439</v>
      </c>
      <c r="G2102" s="4">
        <v>14514733</v>
      </c>
    </row>
    <row r="2103" spans="1:7" ht="15.5" x14ac:dyDescent="0.35">
      <c r="A2103" s="85" t="s">
        <v>258</v>
      </c>
      <c r="B2103" s="86" t="s">
        <v>202</v>
      </c>
      <c r="C2103" s="86" t="s">
        <v>203</v>
      </c>
      <c r="D2103" s="87" t="s">
        <v>3185</v>
      </c>
      <c r="E2103" s="88">
        <v>44440</v>
      </c>
      <c r="F2103" s="88">
        <v>44440</v>
      </c>
      <c r="G2103" s="4">
        <v>15384528</v>
      </c>
    </row>
    <row r="2104" spans="1:7" ht="15.5" x14ac:dyDescent="0.35">
      <c r="A2104" s="85" t="s">
        <v>259</v>
      </c>
      <c r="B2104" s="86" t="s">
        <v>206</v>
      </c>
      <c r="C2104" s="86" t="s">
        <v>207</v>
      </c>
      <c r="D2104" s="87" t="s">
        <v>3186</v>
      </c>
      <c r="E2104" s="88">
        <v>43830</v>
      </c>
      <c r="F2104" s="88">
        <v>43830</v>
      </c>
      <c r="G2104" s="4">
        <v>2361596</v>
      </c>
    </row>
    <row r="2105" spans="1:7" ht="15.5" x14ac:dyDescent="0.35">
      <c r="A2105" s="85" t="s">
        <v>259</v>
      </c>
      <c r="B2105" s="86" t="s">
        <v>206</v>
      </c>
      <c r="C2105" s="86" t="s">
        <v>207</v>
      </c>
      <c r="D2105" s="87" t="s">
        <v>3187</v>
      </c>
      <c r="E2105" s="88">
        <v>43830</v>
      </c>
      <c r="F2105" s="88">
        <v>43830</v>
      </c>
      <c r="G2105" s="4">
        <v>1400890</v>
      </c>
    </row>
    <row r="2106" spans="1:7" ht="15.5" x14ac:dyDescent="0.35">
      <c r="A2106" s="85" t="s">
        <v>259</v>
      </c>
      <c r="B2106" s="86" t="s">
        <v>206</v>
      </c>
      <c r="C2106" s="86" t="s">
        <v>207</v>
      </c>
      <c r="D2106" s="87" t="s">
        <v>3188</v>
      </c>
      <c r="E2106" s="88">
        <v>43830</v>
      </c>
      <c r="F2106" s="88">
        <v>43830</v>
      </c>
      <c r="G2106" s="4">
        <v>17893201.960000001</v>
      </c>
    </row>
    <row r="2107" spans="1:7" ht="15.5" x14ac:dyDescent="0.35">
      <c r="A2107" s="85" t="s">
        <v>259</v>
      </c>
      <c r="B2107" s="86" t="s">
        <v>206</v>
      </c>
      <c r="C2107" s="86" t="s">
        <v>207</v>
      </c>
      <c r="D2107" s="87" t="s">
        <v>3189</v>
      </c>
      <c r="E2107" s="88">
        <v>43830</v>
      </c>
      <c r="F2107" s="88">
        <v>43830</v>
      </c>
      <c r="G2107" s="4">
        <v>11506675.390000001</v>
      </c>
    </row>
    <row r="2108" spans="1:7" ht="15.5" x14ac:dyDescent="0.35">
      <c r="A2108" s="85" t="s">
        <v>259</v>
      </c>
      <c r="B2108" s="86" t="s">
        <v>206</v>
      </c>
      <c r="C2108" s="86" t="s">
        <v>207</v>
      </c>
      <c r="D2108" s="87" t="s">
        <v>3190</v>
      </c>
      <c r="E2108" s="88">
        <v>43830</v>
      </c>
      <c r="F2108" s="88">
        <v>43830</v>
      </c>
      <c r="G2108" s="4">
        <v>776277.08</v>
      </c>
    </row>
    <row r="2109" spans="1:7" ht="15.5" x14ac:dyDescent="0.35">
      <c r="A2109" s="85" t="s">
        <v>259</v>
      </c>
      <c r="B2109" s="86" t="s">
        <v>206</v>
      </c>
      <c r="C2109" s="86" t="s">
        <v>207</v>
      </c>
      <c r="D2109" s="87" t="s">
        <v>3191</v>
      </c>
      <c r="E2109" s="88">
        <v>43830</v>
      </c>
      <c r="F2109" s="88">
        <v>43830</v>
      </c>
      <c r="G2109" s="4">
        <v>11757437.859999999</v>
      </c>
    </row>
    <row r="2110" spans="1:7" ht="15.5" x14ac:dyDescent="0.35">
      <c r="A2110" s="85" t="s">
        <v>259</v>
      </c>
      <c r="B2110" s="86" t="s">
        <v>206</v>
      </c>
      <c r="C2110" s="86" t="s">
        <v>207</v>
      </c>
      <c r="D2110" s="87" t="s">
        <v>3192</v>
      </c>
      <c r="E2110" s="88">
        <v>44012</v>
      </c>
      <c r="F2110" s="88">
        <v>44012</v>
      </c>
      <c r="G2110" s="4">
        <v>53642</v>
      </c>
    </row>
    <row r="2111" spans="1:7" ht="15.5" x14ac:dyDescent="0.35">
      <c r="A2111" s="85" t="s">
        <v>259</v>
      </c>
      <c r="B2111" s="86" t="s">
        <v>206</v>
      </c>
      <c r="C2111" s="86" t="s">
        <v>207</v>
      </c>
      <c r="D2111" s="87" t="s">
        <v>3193</v>
      </c>
      <c r="E2111" s="88">
        <v>44012</v>
      </c>
      <c r="F2111" s="88">
        <v>44012</v>
      </c>
      <c r="G2111" s="4">
        <v>5966384</v>
      </c>
    </row>
    <row r="2112" spans="1:7" ht="15.5" x14ac:dyDescent="0.35">
      <c r="A2112" s="85" t="s">
        <v>3194</v>
      </c>
      <c r="B2112" s="86" t="s">
        <v>3204</v>
      </c>
      <c r="C2112" s="86" t="s">
        <v>3205</v>
      </c>
      <c r="D2112" s="87"/>
      <c r="E2112" s="88"/>
      <c r="F2112" s="88"/>
      <c r="G2112" s="4">
        <v>129383</v>
      </c>
    </row>
    <row r="2113" spans="1:7" ht="15.5" x14ac:dyDescent="0.35">
      <c r="A2113" s="85" t="s">
        <v>3195</v>
      </c>
      <c r="B2113" s="86" t="s">
        <v>3206</v>
      </c>
      <c r="C2113" s="86" t="s">
        <v>3207</v>
      </c>
      <c r="D2113" s="87"/>
      <c r="E2113" s="88"/>
      <c r="F2113" s="88"/>
      <c r="G2113" s="4">
        <v>-17758766</v>
      </c>
    </row>
    <row r="2114" spans="1:7" ht="15.5" x14ac:dyDescent="0.35">
      <c r="A2114" s="85" t="s">
        <v>3195</v>
      </c>
      <c r="B2114" s="86" t="s">
        <v>3208</v>
      </c>
      <c r="C2114" s="86" t="s">
        <v>3209</v>
      </c>
      <c r="D2114" s="87"/>
      <c r="E2114" s="88"/>
      <c r="F2114" s="88"/>
      <c r="G2114" s="4">
        <v>-18759525</v>
      </c>
    </row>
    <row r="2115" spans="1:7" ht="15.5" x14ac:dyDescent="0.35">
      <c r="A2115" s="85" t="s">
        <v>3195</v>
      </c>
      <c r="B2115" s="86" t="s">
        <v>3210</v>
      </c>
      <c r="C2115" s="86" t="s">
        <v>3211</v>
      </c>
      <c r="D2115" s="87"/>
      <c r="E2115" s="88"/>
      <c r="F2115" s="88"/>
      <c r="G2115" s="4">
        <v>-4664253</v>
      </c>
    </row>
    <row r="2116" spans="1:7" ht="15.5" x14ac:dyDescent="0.35">
      <c r="A2116" s="85" t="s">
        <v>3195</v>
      </c>
      <c r="B2116" s="86" t="s">
        <v>3212</v>
      </c>
      <c r="C2116" s="86" t="s">
        <v>3213</v>
      </c>
      <c r="D2116" s="87"/>
      <c r="E2116" s="88"/>
      <c r="F2116" s="88"/>
      <c r="G2116" s="4">
        <v>-959907</v>
      </c>
    </row>
    <row r="2117" spans="1:7" ht="15.5" x14ac:dyDescent="0.35">
      <c r="A2117" s="85" t="s">
        <v>3195</v>
      </c>
      <c r="B2117" s="86" t="s">
        <v>3214</v>
      </c>
      <c r="C2117" s="86" t="s">
        <v>3215</v>
      </c>
      <c r="D2117" s="87"/>
      <c r="E2117" s="88"/>
      <c r="F2117" s="88"/>
      <c r="G2117" s="4">
        <v>-1556786</v>
      </c>
    </row>
    <row r="2118" spans="1:7" ht="15.5" x14ac:dyDescent="0.35">
      <c r="A2118" s="85" t="s">
        <v>3195</v>
      </c>
      <c r="B2118" s="86" t="s">
        <v>3216</v>
      </c>
      <c r="C2118" s="86" t="s">
        <v>3217</v>
      </c>
      <c r="D2118" s="87"/>
      <c r="E2118" s="88"/>
      <c r="F2118" s="88"/>
      <c r="G2118" s="4">
        <v>-4476425.58</v>
      </c>
    </row>
    <row r="2119" spans="1:7" ht="15.5" x14ac:dyDescent="0.35">
      <c r="A2119" s="85" t="s">
        <v>3195</v>
      </c>
      <c r="B2119" s="86" t="s">
        <v>3220</v>
      </c>
      <c r="C2119" s="86" t="s">
        <v>3221</v>
      </c>
      <c r="D2119" s="87"/>
      <c r="E2119" s="88"/>
      <c r="F2119" s="88"/>
      <c r="G2119" s="4">
        <v>-1063167</v>
      </c>
    </row>
    <row r="2120" spans="1:7" ht="15.5" x14ac:dyDescent="0.35">
      <c r="A2120" s="85" t="s">
        <v>3195</v>
      </c>
      <c r="B2120" s="86" t="s">
        <v>3222</v>
      </c>
      <c r="C2120" s="86" t="s">
        <v>3223</v>
      </c>
      <c r="D2120" s="87"/>
      <c r="E2120" s="88"/>
      <c r="F2120" s="88"/>
      <c r="G2120" s="4">
        <v>-10951934</v>
      </c>
    </row>
    <row r="2121" spans="1:7" ht="15.5" x14ac:dyDescent="0.35">
      <c r="A2121" s="85" t="s">
        <v>3195</v>
      </c>
      <c r="B2121" s="86" t="s">
        <v>3224</v>
      </c>
      <c r="C2121" s="86" t="s">
        <v>3225</v>
      </c>
      <c r="D2121" s="87"/>
      <c r="E2121" s="88"/>
      <c r="F2121" s="88"/>
      <c r="G2121" s="4">
        <v>-6824840</v>
      </c>
    </row>
    <row r="2122" spans="1:7" ht="15.5" x14ac:dyDescent="0.35">
      <c r="A2122" s="85" t="s">
        <v>3195</v>
      </c>
      <c r="B2122" s="86" t="s">
        <v>3226</v>
      </c>
      <c r="C2122" s="86" t="s">
        <v>3227</v>
      </c>
      <c r="D2122" s="87"/>
      <c r="E2122" s="88"/>
      <c r="F2122" s="88"/>
      <c r="G2122" s="4">
        <v>-3213583.43</v>
      </c>
    </row>
    <row r="2123" spans="1:7" ht="15.5" x14ac:dyDescent="0.35">
      <c r="A2123" s="85" t="s">
        <v>3195</v>
      </c>
      <c r="B2123" s="86" t="s">
        <v>3228</v>
      </c>
      <c r="C2123" s="86" t="s">
        <v>3229</v>
      </c>
      <c r="D2123" s="87"/>
      <c r="E2123" s="88"/>
      <c r="F2123" s="88"/>
      <c r="G2123" s="4">
        <v>-79310520</v>
      </c>
    </row>
    <row r="2124" spans="1:7" ht="15.5" x14ac:dyDescent="0.35">
      <c r="A2124" s="85" t="s">
        <v>3195</v>
      </c>
      <c r="B2124" s="86" t="s">
        <v>3230</v>
      </c>
      <c r="C2124" s="86" t="s">
        <v>3231</v>
      </c>
      <c r="D2124" s="87"/>
      <c r="E2124" s="88"/>
      <c r="F2124" s="88"/>
      <c r="G2124" s="4">
        <v>-10543432</v>
      </c>
    </row>
    <row r="2125" spans="1:7" ht="15.5" x14ac:dyDescent="0.35">
      <c r="A2125" s="85" t="s">
        <v>3195</v>
      </c>
      <c r="B2125" s="86" t="s">
        <v>3232</v>
      </c>
      <c r="C2125" s="86" t="s">
        <v>3233</v>
      </c>
      <c r="D2125" s="87"/>
      <c r="E2125" s="88"/>
      <c r="F2125" s="88"/>
      <c r="G2125" s="4">
        <v>-3056682</v>
      </c>
    </row>
    <row r="2126" spans="1:7" ht="15.5" x14ac:dyDescent="0.35">
      <c r="A2126" s="85" t="s">
        <v>3195</v>
      </c>
      <c r="B2126" s="86" t="s">
        <v>3234</v>
      </c>
      <c r="C2126" s="86" t="s">
        <v>3235</v>
      </c>
      <c r="D2126" s="87"/>
      <c r="E2126" s="88"/>
      <c r="F2126" s="88"/>
      <c r="G2126" s="4">
        <v>-3899255</v>
      </c>
    </row>
    <row r="2127" spans="1:7" ht="15.5" x14ac:dyDescent="0.35">
      <c r="A2127" s="85" t="s">
        <v>3195</v>
      </c>
      <c r="B2127" s="86" t="s">
        <v>3236</v>
      </c>
      <c r="C2127" s="86" t="s">
        <v>3237</v>
      </c>
      <c r="D2127" s="87"/>
      <c r="E2127" s="88"/>
      <c r="F2127" s="88"/>
      <c r="G2127" s="4">
        <v>-68062500</v>
      </c>
    </row>
    <row r="2128" spans="1:7" ht="15.5" x14ac:dyDescent="0.35">
      <c r="A2128" s="85" t="s">
        <v>3195</v>
      </c>
      <c r="B2128" s="86" t="s">
        <v>3238</v>
      </c>
      <c r="C2128" s="86" t="s">
        <v>3239</v>
      </c>
      <c r="D2128" s="87"/>
      <c r="E2128" s="88"/>
      <c r="F2128" s="88"/>
      <c r="G2128" s="4">
        <v>-185227</v>
      </c>
    </row>
    <row r="2129" spans="1:7" ht="15.5" x14ac:dyDescent="0.35">
      <c r="A2129" s="85" t="s">
        <v>3196</v>
      </c>
      <c r="B2129" s="86" t="s">
        <v>3222</v>
      </c>
      <c r="C2129" s="86" t="s">
        <v>3223</v>
      </c>
      <c r="D2129" s="87"/>
      <c r="E2129" s="88"/>
      <c r="F2129" s="88"/>
      <c r="G2129" s="4">
        <v>-10951934</v>
      </c>
    </row>
    <row r="2130" spans="1:7" ht="15.5" x14ac:dyDescent="0.35">
      <c r="A2130" s="85" t="s">
        <v>3196</v>
      </c>
      <c r="B2130" s="86" t="s">
        <v>3224</v>
      </c>
      <c r="C2130" s="86" t="s">
        <v>3225</v>
      </c>
      <c r="D2130" s="87"/>
      <c r="E2130" s="88"/>
      <c r="F2130" s="88"/>
      <c r="G2130" s="4">
        <v>-13649680</v>
      </c>
    </row>
    <row r="2131" spans="1:7" ht="15.5" x14ac:dyDescent="0.35">
      <c r="A2131" s="85" t="s">
        <v>3196</v>
      </c>
      <c r="B2131" s="86" t="s">
        <v>3241</v>
      </c>
      <c r="C2131" s="86" t="s">
        <v>3242</v>
      </c>
      <c r="D2131" s="87"/>
      <c r="E2131" s="88"/>
      <c r="F2131" s="88"/>
      <c r="G2131" s="4">
        <v>-3040188</v>
      </c>
    </row>
    <row r="2132" spans="1:7" ht="15.5" x14ac:dyDescent="0.35">
      <c r="A2132" s="85" t="s">
        <v>3196</v>
      </c>
      <c r="B2132" s="86" t="s">
        <v>3243</v>
      </c>
      <c r="C2132" s="86" t="s">
        <v>3244</v>
      </c>
      <c r="D2132" s="87"/>
      <c r="E2132" s="88"/>
      <c r="F2132" s="88"/>
      <c r="G2132" s="4">
        <v>-196812</v>
      </c>
    </row>
    <row r="2133" spans="1:7" ht="15.5" x14ac:dyDescent="0.35">
      <c r="A2133" s="85" t="s">
        <v>3197</v>
      </c>
      <c r="B2133" s="86" t="s">
        <v>3245</v>
      </c>
      <c r="C2133" s="86" t="s">
        <v>3246</v>
      </c>
      <c r="D2133" s="87"/>
      <c r="E2133" s="88"/>
      <c r="F2133" s="88"/>
      <c r="G2133" s="4">
        <v>36392237.700000003</v>
      </c>
    </row>
    <row r="2134" spans="1:7" ht="15.5" x14ac:dyDescent="0.35">
      <c r="A2134" s="85" t="s">
        <v>3197</v>
      </c>
      <c r="B2134" s="86" t="s">
        <v>3247</v>
      </c>
      <c r="C2134" s="86" t="s">
        <v>3248</v>
      </c>
      <c r="D2134" s="87"/>
      <c r="E2134" s="88"/>
      <c r="F2134" s="88"/>
      <c r="G2134" s="4">
        <v>375355.25</v>
      </c>
    </row>
    <row r="2135" spans="1:7" ht="15.5" x14ac:dyDescent="0.35">
      <c r="A2135" s="85" t="s">
        <v>3197</v>
      </c>
      <c r="B2135" s="86" t="s">
        <v>3249</v>
      </c>
      <c r="C2135" s="86" t="s">
        <v>3250</v>
      </c>
      <c r="D2135" s="87"/>
      <c r="E2135" s="88"/>
      <c r="F2135" s="88"/>
      <c r="G2135" s="4">
        <v>961208.9</v>
      </c>
    </row>
    <row r="2136" spans="1:7" ht="15.5" x14ac:dyDescent="0.35">
      <c r="A2136" s="85" t="s">
        <v>3197</v>
      </c>
      <c r="B2136" s="86" t="s">
        <v>3251</v>
      </c>
      <c r="C2136" s="86" t="s">
        <v>3252</v>
      </c>
      <c r="D2136" s="87"/>
      <c r="E2136" s="88"/>
      <c r="F2136" s="88"/>
      <c r="G2136" s="4">
        <v>34092.5</v>
      </c>
    </row>
    <row r="2137" spans="1:7" ht="15.5" x14ac:dyDescent="0.35">
      <c r="A2137" s="85" t="s">
        <v>3197</v>
      </c>
      <c r="B2137" s="86" t="s">
        <v>3253</v>
      </c>
      <c r="C2137" s="86" t="s">
        <v>3254</v>
      </c>
      <c r="D2137" s="87"/>
      <c r="E2137" s="88"/>
      <c r="F2137" s="88"/>
      <c r="G2137" s="4">
        <v>349567</v>
      </c>
    </row>
    <row r="2138" spans="1:7" ht="15.5" x14ac:dyDescent="0.35">
      <c r="A2138" s="85" t="s">
        <v>3197</v>
      </c>
      <c r="B2138" s="86" t="s">
        <v>3256</v>
      </c>
      <c r="C2138" s="86" t="s">
        <v>3257</v>
      </c>
      <c r="D2138" s="87"/>
      <c r="E2138" s="88"/>
      <c r="F2138" s="88"/>
      <c r="G2138" s="4">
        <v>14131</v>
      </c>
    </row>
    <row r="2139" spans="1:7" ht="15.5" x14ac:dyDescent="0.35">
      <c r="A2139" s="85" t="s">
        <v>3197</v>
      </c>
      <c r="B2139" s="86" t="s">
        <v>3259</v>
      </c>
      <c r="C2139" s="86" t="s">
        <v>3260</v>
      </c>
      <c r="D2139" s="87"/>
      <c r="E2139" s="88"/>
      <c r="F2139" s="88"/>
      <c r="G2139" s="4">
        <v>1316138.06</v>
      </c>
    </row>
    <row r="2140" spans="1:7" ht="15.5" x14ac:dyDescent="0.35">
      <c r="A2140" s="85" t="s">
        <v>3197</v>
      </c>
      <c r="B2140" s="86" t="s">
        <v>3261</v>
      </c>
      <c r="C2140" s="86" t="s">
        <v>3262</v>
      </c>
      <c r="D2140" s="87"/>
      <c r="E2140" s="88"/>
      <c r="F2140" s="88"/>
      <c r="G2140" s="4">
        <v>1000152.87</v>
      </c>
    </row>
    <row r="2141" spans="1:7" ht="15.5" x14ac:dyDescent="0.35">
      <c r="A2141" s="85" t="s">
        <v>3197</v>
      </c>
      <c r="B2141" s="86" t="s">
        <v>3263</v>
      </c>
      <c r="C2141" s="86" t="s">
        <v>3264</v>
      </c>
      <c r="D2141" s="87"/>
      <c r="E2141" s="88"/>
      <c r="F2141" s="88"/>
      <c r="G2141" s="4">
        <v>710774.43</v>
      </c>
    </row>
    <row r="2142" spans="1:7" ht="15.5" x14ac:dyDescent="0.35">
      <c r="A2142" s="85" t="s">
        <v>3197</v>
      </c>
      <c r="B2142" s="86" t="s">
        <v>3265</v>
      </c>
      <c r="C2142" s="86" t="s">
        <v>3266</v>
      </c>
      <c r="D2142" s="87"/>
      <c r="E2142" s="88"/>
      <c r="F2142" s="88"/>
      <c r="G2142" s="4">
        <v>840081.56</v>
      </c>
    </row>
    <row r="2143" spans="1:7" ht="15.5" x14ac:dyDescent="0.35">
      <c r="A2143" s="85" t="s">
        <v>3197</v>
      </c>
      <c r="B2143" s="86" t="s">
        <v>3267</v>
      </c>
      <c r="C2143" s="86" t="s">
        <v>3268</v>
      </c>
      <c r="D2143" s="87"/>
      <c r="E2143" s="88"/>
      <c r="F2143" s="88"/>
      <c r="G2143" s="4">
        <v>21093540.609999999</v>
      </c>
    </row>
    <row r="2144" spans="1:7" ht="15.5" x14ac:dyDescent="0.35">
      <c r="A2144" s="85" t="s">
        <v>3197</v>
      </c>
      <c r="B2144" s="86" t="s">
        <v>3269</v>
      </c>
      <c r="C2144" s="86" t="s">
        <v>3270</v>
      </c>
      <c r="D2144" s="87"/>
      <c r="E2144" s="88"/>
      <c r="F2144" s="88"/>
      <c r="G2144" s="4">
        <v>895262.38000000233</v>
      </c>
    </row>
    <row r="2145" spans="1:7" ht="15.5" x14ac:dyDescent="0.35">
      <c r="A2145" s="85" t="s">
        <v>3197</v>
      </c>
      <c r="B2145" s="86" t="s">
        <v>3271</v>
      </c>
      <c r="C2145" s="86" t="s">
        <v>3272</v>
      </c>
      <c r="D2145" s="87"/>
      <c r="E2145" s="88"/>
      <c r="F2145" s="88"/>
      <c r="G2145" s="4">
        <v>195652.45</v>
      </c>
    </row>
    <row r="2146" spans="1:7" ht="15.5" x14ac:dyDescent="0.35">
      <c r="A2146" s="85" t="s">
        <v>3197</v>
      </c>
      <c r="B2146" s="86" t="s">
        <v>3273</v>
      </c>
      <c r="C2146" s="86" t="s">
        <v>3274</v>
      </c>
      <c r="D2146" s="87"/>
      <c r="E2146" s="88"/>
      <c r="F2146" s="88"/>
      <c r="G2146" s="4">
        <v>8471922.9600000009</v>
      </c>
    </row>
    <row r="2147" spans="1:7" ht="15.5" x14ac:dyDescent="0.35">
      <c r="A2147" s="85" t="s">
        <v>3197</v>
      </c>
      <c r="B2147" s="86" t="s">
        <v>3275</v>
      </c>
      <c r="C2147" s="86" t="s">
        <v>3276</v>
      </c>
      <c r="D2147" s="87"/>
      <c r="E2147" s="88"/>
      <c r="F2147" s="88"/>
      <c r="G2147" s="4">
        <v>2505753</v>
      </c>
    </row>
    <row r="2148" spans="1:7" ht="15.5" x14ac:dyDescent="0.35">
      <c r="A2148" s="85" t="s">
        <v>3197</v>
      </c>
      <c r="B2148" s="86" t="s">
        <v>3277</v>
      </c>
      <c r="C2148" s="86" t="s">
        <v>3278</v>
      </c>
      <c r="D2148" s="87"/>
      <c r="E2148" s="88"/>
      <c r="F2148" s="88"/>
      <c r="G2148" s="4">
        <v>84008.3</v>
      </c>
    </row>
    <row r="2149" spans="1:7" ht="15.5" x14ac:dyDescent="0.35">
      <c r="A2149" s="85" t="s">
        <v>3197</v>
      </c>
      <c r="B2149" s="86" t="s">
        <v>3279</v>
      </c>
      <c r="C2149" s="86" t="s">
        <v>3280</v>
      </c>
      <c r="D2149" s="87"/>
      <c r="E2149" s="88"/>
      <c r="F2149" s="88"/>
      <c r="G2149" s="4">
        <v>1979941.69</v>
      </c>
    </row>
    <row r="2150" spans="1:7" ht="15.5" x14ac:dyDescent="0.35">
      <c r="A2150" s="85" t="s">
        <v>3197</v>
      </c>
      <c r="B2150" s="86" t="s">
        <v>3282</v>
      </c>
      <c r="C2150" s="86" t="s">
        <v>3283</v>
      </c>
      <c r="D2150" s="87"/>
      <c r="E2150" s="88"/>
      <c r="F2150" s="88"/>
      <c r="G2150" s="4">
        <v>22732</v>
      </c>
    </row>
    <row r="2151" spans="1:7" ht="15.5" x14ac:dyDescent="0.35">
      <c r="A2151" s="85" t="s">
        <v>3197</v>
      </c>
      <c r="B2151" s="86" t="s">
        <v>3284</v>
      </c>
      <c r="C2151" s="86" t="s">
        <v>3285</v>
      </c>
      <c r="D2151" s="87"/>
      <c r="E2151" s="88"/>
      <c r="F2151" s="88"/>
      <c r="G2151" s="4">
        <v>36601</v>
      </c>
    </row>
    <row r="2152" spans="1:7" ht="15.5" x14ac:dyDescent="0.35">
      <c r="A2152" s="85" t="s">
        <v>3197</v>
      </c>
      <c r="B2152" s="86" t="s">
        <v>3286</v>
      </c>
      <c r="C2152" s="86" t="s">
        <v>3287</v>
      </c>
      <c r="D2152" s="87"/>
      <c r="E2152" s="88"/>
      <c r="F2152" s="88"/>
      <c r="G2152" s="4">
        <v>0.5</v>
      </c>
    </row>
    <row r="2153" spans="1:7" ht="15.5" x14ac:dyDescent="0.35">
      <c r="A2153" s="85" t="s">
        <v>3197</v>
      </c>
      <c r="B2153" s="86" t="s">
        <v>3288</v>
      </c>
      <c r="C2153" s="86" t="s">
        <v>3289</v>
      </c>
      <c r="D2153" s="87"/>
      <c r="E2153" s="88"/>
      <c r="F2153" s="88"/>
      <c r="G2153" s="4">
        <v>445970</v>
      </c>
    </row>
    <row r="2154" spans="1:7" ht="15.5" x14ac:dyDescent="0.35">
      <c r="A2154" s="85" t="s">
        <v>3197</v>
      </c>
      <c r="B2154" s="86" t="s">
        <v>3290</v>
      </c>
      <c r="C2154" s="86" t="s">
        <v>3291</v>
      </c>
      <c r="D2154" s="87"/>
      <c r="E2154" s="88"/>
      <c r="F2154" s="88"/>
      <c r="G2154" s="4">
        <v>1499084.96</v>
      </c>
    </row>
    <row r="2155" spans="1:7" ht="15.5" x14ac:dyDescent="0.35">
      <c r="A2155" s="85" t="s">
        <v>3197</v>
      </c>
      <c r="B2155" s="86" t="s">
        <v>3292</v>
      </c>
      <c r="C2155" s="86" t="s">
        <v>3293</v>
      </c>
      <c r="D2155" s="87"/>
      <c r="E2155" s="88"/>
      <c r="F2155" s="88"/>
      <c r="G2155" s="4">
        <v>499297</v>
      </c>
    </row>
    <row r="2156" spans="1:7" ht="15.5" x14ac:dyDescent="0.35">
      <c r="A2156" s="85" t="s">
        <v>3197</v>
      </c>
      <c r="B2156" s="86" t="s">
        <v>3294</v>
      </c>
      <c r="C2156" s="86" t="s">
        <v>3295</v>
      </c>
      <c r="D2156" s="87"/>
      <c r="E2156" s="88"/>
      <c r="F2156" s="88"/>
      <c r="G2156" s="4">
        <v>143253.67000000001</v>
      </c>
    </row>
    <row r="2157" spans="1:7" ht="15.5" x14ac:dyDescent="0.35">
      <c r="A2157" s="85" t="s">
        <v>3197</v>
      </c>
      <c r="B2157" s="86" t="s">
        <v>3296</v>
      </c>
      <c r="C2157" s="86" t="s">
        <v>3297</v>
      </c>
      <c r="D2157" s="87"/>
      <c r="E2157" s="88"/>
      <c r="F2157" s="88"/>
      <c r="G2157" s="4">
        <v>493166</v>
      </c>
    </row>
    <row r="2158" spans="1:7" ht="15.5" x14ac:dyDescent="0.35">
      <c r="A2158" s="85" t="s">
        <v>3197</v>
      </c>
      <c r="B2158" s="86" t="s">
        <v>3298</v>
      </c>
      <c r="C2158" s="86" t="s">
        <v>3299</v>
      </c>
      <c r="D2158" s="87"/>
      <c r="E2158" s="88"/>
      <c r="F2158" s="88"/>
      <c r="G2158" s="4">
        <v>961414.5</v>
      </c>
    </row>
    <row r="2159" spans="1:7" ht="15.5" x14ac:dyDescent="0.35">
      <c r="A2159" s="85" t="s">
        <v>3197</v>
      </c>
      <c r="B2159" s="86" t="s">
        <v>3300</v>
      </c>
      <c r="C2159" s="86" t="s">
        <v>3301</v>
      </c>
      <c r="D2159" s="87"/>
      <c r="E2159" s="88"/>
      <c r="F2159" s="88"/>
      <c r="G2159" s="4">
        <v>401376.08</v>
      </c>
    </row>
    <row r="2160" spans="1:7" ht="15.5" x14ac:dyDescent="0.35">
      <c r="A2160" s="85" t="s">
        <v>3197</v>
      </c>
      <c r="B2160" s="86" t="s">
        <v>3302</v>
      </c>
      <c r="C2160" s="86" t="s">
        <v>3303</v>
      </c>
      <c r="D2160" s="87"/>
      <c r="E2160" s="88"/>
      <c r="F2160" s="88"/>
      <c r="G2160" s="4">
        <v>224206</v>
      </c>
    </row>
    <row r="2161" spans="1:7" ht="15.5" x14ac:dyDescent="0.35">
      <c r="A2161" s="85" t="s">
        <v>3197</v>
      </c>
      <c r="B2161" s="86" t="s">
        <v>3304</v>
      </c>
      <c r="C2161" s="86" t="s">
        <v>3305</v>
      </c>
      <c r="D2161" s="87"/>
      <c r="E2161" s="88"/>
      <c r="F2161" s="88"/>
      <c r="G2161" s="4">
        <v>264745</v>
      </c>
    </row>
    <row r="2162" spans="1:7" ht="15.5" x14ac:dyDescent="0.35">
      <c r="A2162" s="85" t="s">
        <v>3197</v>
      </c>
      <c r="B2162" s="86" t="s">
        <v>3306</v>
      </c>
      <c r="C2162" s="86" t="s">
        <v>3307</v>
      </c>
      <c r="D2162" s="87"/>
      <c r="E2162" s="88"/>
      <c r="F2162" s="88"/>
      <c r="G2162" s="4">
        <v>465149</v>
      </c>
    </row>
    <row r="2163" spans="1:7" ht="15.5" x14ac:dyDescent="0.35">
      <c r="A2163" s="85" t="s">
        <v>3197</v>
      </c>
      <c r="B2163" s="86" t="s">
        <v>3308</v>
      </c>
      <c r="C2163" s="86" t="s">
        <v>3309</v>
      </c>
      <c r="D2163" s="87"/>
      <c r="E2163" s="88"/>
      <c r="F2163" s="88"/>
      <c r="G2163" s="4">
        <v>0.4</v>
      </c>
    </row>
    <row r="2164" spans="1:7" ht="15.5" x14ac:dyDescent="0.35">
      <c r="A2164" s="85" t="s">
        <v>3197</v>
      </c>
      <c r="B2164" s="86" t="s">
        <v>3310</v>
      </c>
      <c r="C2164" s="86" t="s">
        <v>3311</v>
      </c>
      <c r="D2164" s="87"/>
      <c r="E2164" s="88"/>
      <c r="F2164" s="88"/>
      <c r="G2164" s="4">
        <v>627622.76</v>
      </c>
    </row>
    <row r="2165" spans="1:7" ht="15.5" x14ac:dyDescent="0.35">
      <c r="A2165" s="85" t="s">
        <v>3197</v>
      </c>
      <c r="B2165" s="86" t="s">
        <v>3312</v>
      </c>
      <c r="C2165" s="86" t="s">
        <v>3313</v>
      </c>
      <c r="D2165" s="87"/>
      <c r="E2165" s="88"/>
      <c r="F2165" s="88"/>
      <c r="G2165" s="4">
        <v>5612.24</v>
      </c>
    </row>
    <row r="2166" spans="1:7" ht="15.5" x14ac:dyDescent="0.35">
      <c r="A2166" s="85" t="s">
        <v>3197</v>
      </c>
      <c r="B2166" s="86" t="s">
        <v>3314</v>
      </c>
      <c r="C2166" s="86" t="s">
        <v>3315</v>
      </c>
      <c r="D2166" s="87"/>
      <c r="E2166" s="88"/>
      <c r="F2166" s="88"/>
      <c r="G2166" s="4">
        <v>124898</v>
      </c>
    </row>
    <row r="2167" spans="1:7" ht="15.5" x14ac:dyDescent="0.35">
      <c r="A2167" s="85" t="s">
        <v>3197</v>
      </c>
      <c r="B2167" s="86" t="s">
        <v>3316</v>
      </c>
      <c r="C2167" s="86" t="s">
        <v>3317</v>
      </c>
      <c r="D2167" s="87"/>
      <c r="E2167" s="88"/>
      <c r="F2167" s="88"/>
      <c r="G2167" s="4">
        <v>38904318.939999998</v>
      </c>
    </row>
    <row r="2168" spans="1:7" ht="15.5" x14ac:dyDescent="0.35">
      <c r="A2168" s="85" t="s">
        <v>3197</v>
      </c>
      <c r="B2168" s="86" t="s">
        <v>3318</v>
      </c>
      <c r="C2168" s="86" t="s">
        <v>3319</v>
      </c>
      <c r="D2168" s="87"/>
      <c r="E2168" s="88"/>
      <c r="F2168" s="88"/>
      <c r="G2168" s="4">
        <v>669</v>
      </c>
    </row>
    <row r="2169" spans="1:7" ht="15.5" x14ac:dyDescent="0.35">
      <c r="A2169" s="85" t="s">
        <v>3197</v>
      </c>
      <c r="B2169" s="86" t="s">
        <v>3320</v>
      </c>
      <c r="C2169" s="86" t="s">
        <v>3321</v>
      </c>
      <c r="D2169" s="87"/>
      <c r="E2169" s="88"/>
      <c r="F2169" s="88"/>
      <c r="G2169" s="4">
        <v>42396</v>
      </c>
    </row>
    <row r="2170" spans="1:7" ht="15.5" x14ac:dyDescent="0.35">
      <c r="A2170" s="85" t="s">
        <v>3197</v>
      </c>
      <c r="B2170" s="86" t="s">
        <v>3322</v>
      </c>
      <c r="C2170" s="86" t="s">
        <v>3323</v>
      </c>
      <c r="D2170" s="87"/>
      <c r="E2170" s="88"/>
      <c r="F2170" s="88"/>
      <c r="G2170" s="4">
        <v>41150.36</v>
      </c>
    </row>
    <row r="2171" spans="1:7" ht="15.5" x14ac:dyDescent="0.35">
      <c r="A2171" s="85" t="s">
        <v>3197</v>
      </c>
      <c r="B2171" s="86" t="s">
        <v>3324</v>
      </c>
      <c r="C2171" s="86" t="s">
        <v>3325</v>
      </c>
      <c r="D2171" s="87"/>
      <c r="E2171" s="88"/>
      <c r="F2171" s="88"/>
      <c r="G2171" s="4">
        <v>70011.59</v>
      </c>
    </row>
    <row r="2172" spans="1:7" ht="15.5" x14ac:dyDescent="0.35">
      <c r="A2172" s="85" t="s">
        <v>3197</v>
      </c>
      <c r="B2172" s="86" t="s">
        <v>3326</v>
      </c>
      <c r="C2172" s="86" t="s">
        <v>3327</v>
      </c>
      <c r="D2172" s="87"/>
      <c r="E2172" s="88"/>
      <c r="F2172" s="88"/>
      <c r="G2172" s="4">
        <v>2000000</v>
      </c>
    </row>
    <row r="2173" spans="1:7" ht="15.5" x14ac:dyDescent="0.35">
      <c r="A2173" s="85" t="s">
        <v>3197</v>
      </c>
      <c r="B2173" s="86" t="s">
        <v>3328</v>
      </c>
      <c r="C2173" s="86" t="s">
        <v>3329</v>
      </c>
      <c r="D2173" s="87"/>
      <c r="E2173" s="88"/>
      <c r="F2173" s="88"/>
      <c r="G2173" s="4">
        <v>990279</v>
      </c>
    </row>
    <row r="2174" spans="1:7" ht="15.5" x14ac:dyDescent="0.35">
      <c r="A2174" s="85" t="s">
        <v>3197</v>
      </c>
      <c r="B2174" s="86" t="s">
        <v>3330</v>
      </c>
      <c r="C2174" s="86" t="s">
        <v>3331</v>
      </c>
      <c r="D2174" s="87"/>
      <c r="E2174" s="88"/>
      <c r="F2174" s="88"/>
      <c r="G2174" s="4">
        <v>0.25</v>
      </c>
    </row>
    <row r="2175" spans="1:7" ht="15.5" x14ac:dyDescent="0.35">
      <c r="A2175" s="85" t="s">
        <v>3197</v>
      </c>
      <c r="B2175" s="86" t="s">
        <v>3332</v>
      </c>
      <c r="C2175" s="86" t="s">
        <v>3333</v>
      </c>
      <c r="D2175" s="87"/>
      <c r="E2175" s="88"/>
      <c r="F2175" s="88"/>
      <c r="G2175" s="4">
        <v>420673.52</v>
      </c>
    </row>
    <row r="2176" spans="1:7" ht="15.5" x14ac:dyDescent="0.35">
      <c r="A2176" s="85" t="s">
        <v>3197</v>
      </c>
      <c r="B2176" s="86" t="s">
        <v>3334</v>
      </c>
      <c r="C2176" s="86" t="s">
        <v>3335</v>
      </c>
      <c r="D2176" s="87"/>
      <c r="E2176" s="88"/>
      <c r="F2176" s="88"/>
      <c r="G2176" s="4">
        <v>6200000</v>
      </c>
    </row>
    <row r="2177" spans="1:7" ht="15.5" x14ac:dyDescent="0.35">
      <c r="A2177" s="85" t="s">
        <v>3197</v>
      </c>
      <c r="B2177" s="86" t="s">
        <v>3336</v>
      </c>
      <c r="C2177" s="86" t="s">
        <v>3337</v>
      </c>
      <c r="D2177" s="87"/>
      <c r="E2177" s="88"/>
      <c r="F2177" s="88"/>
      <c r="G2177" s="4">
        <v>396762</v>
      </c>
    </row>
    <row r="2178" spans="1:7" ht="15.5" x14ac:dyDescent="0.35">
      <c r="A2178" s="85" t="s">
        <v>3197</v>
      </c>
      <c r="B2178" s="86" t="s">
        <v>3338</v>
      </c>
      <c r="C2178" s="86" t="s">
        <v>3339</v>
      </c>
      <c r="D2178" s="87"/>
      <c r="E2178" s="88"/>
      <c r="F2178" s="88"/>
      <c r="G2178" s="4">
        <v>401742.18</v>
      </c>
    </row>
    <row r="2179" spans="1:7" ht="15.5" x14ac:dyDescent="0.35">
      <c r="A2179" s="85" t="s">
        <v>3197</v>
      </c>
      <c r="B2179" s="86" t="s">
        <v>3340</v>
      </c>
      <c r="C2179" s="86" t="s">
        <v>3341</v>
      </c>
      <c r="D2179" s="87"/>
      <c r="E2179" s="88"/>
      <c r="F2179" s="88"/>
      <c r="G2179" s="4">
        <v>437004</v>
      </c>
    </row>
    <row r="2180" spans="1:7" ht="15.5" x14ac:dyDescent="0.35">
      <c r="A2180" s="85" t="s">
        <v>3197</v>
      </c>
      <c r="B2180" s="86" t="s">
        <v>3342</v>
      </c>
      <c r="C2180" s="86" t="s">
        <v>3343</v>
      </c>
      <c r="D2180" s="87"/>
      <c r="E2180" s="88"/>
      <c r="F2180" s="88"/>
      <c r="G2180" s="4">
        <v>1031686.84</v>
      </c>
    </row>
    <row r="2181" spans="1:7" ht="15.5" x14ac:dyDescent="0.35">
      <c r="A2181" s="85" t="s">
        <v>3197</v>
      </c>
      <c r="B2181" s="86" t="s">
        <v>3344</v>
      </c>
      <c r="C2181" s="86" t="s">
        <v>3345</v>
      </c>
      <c r="D2181" s="87"/>
      <c r="E2181" s="88"/>
      <c r="F2181" s="88"/>
      <c r="G2181" s="4">
        <v>25856</v>
      </c>
    </row>
    <row r="2182" spans="1:7" ht="15.5" x14ac:dyDescent="0.35">
      <c r="A2182" s="85" t="s">
        <v>3197</v>
      </c>
      <c r="B2182" s="86" t="s">
        <v>3346</v>
      </c>
      <c r="C2182" s="86" t="s">
        <v>3347</v>
      </c>
      <c r="D2182" s="87"/>
      <c r="E2182" s="88"/>
      <c r="F2182" s="88"/>
      <c r="G2182" s="4">
        <v>60930</v>
      </c>
    </row>
    <row r="2183" spans="1:7" ht="15.5" x14ac:dyDescent="0.35">
      <c r="A2183" s="85" t="s">
        <v>3197</v>
      </c>
      <c r="B2183" s="86" t="s">
        <v>3348</v>
      </c>
      <c r="C2183" s="86" t="s">
        <v>3349</v>
      </c>
      <c r="D2183" s="87"/>
      <c r="E2183" s="88"/>
      <c r="F2183" s="88"/>
      <c r="G2183" s="4">
        <v>499073</v>
      </c>
    </row>
    <row r="2184" spans="1:7" ht="15.5" x14ac:dyDescent="0.35">
      <c r="A2184" s="85" t="s">
        <v>3197</v>
      </c>
      <c r="B2184" s="86" t="s">
        <v>3350</v>
      </c>
      <c r="C2184" s="86" t="s">
        <v>3351</v>
      </c>
      <c r="D2184" s="87"/>
      <c r="E2184" s="88"/>
      <c r="F2184" s="88"/>
      <c r="G2184" s="4">
        <v>486429.1</v>
      </c>
    </row>
    <row r="2185" spans="1:7" ht="15.5" x14ac:dyDescent="0.35">
      <c r="A2185" s="85" t="s">
        <v>3197</v>
      </c>
      <c r="B2185" s="86" t="s">
        <v>3352</v>
      </c>
      <c r="C2185" s="86" t="s">
        <v>3353</v>
      </c>
      <c r="D2185" s="87"/>
      <c r="E2185" s="88"/>
      <c r="F2185" s="88"/>
      <c r="G2185" s="4">
        <v>1999270</v>
      </c>
    </row>
    <row r="2186" spans="1:7" ht="15.5" x14ac:dyDescent="0.35">
      <c r="A2186" s="85" t="s">
        <v>3197</v>
      </c>
      <c r="B2186" s="86" t="s">
        <v>3354</v>
      </c>
      <c r="C2186" s="86" t="s">
        <v>3355</v>
      </c>
      <c r="D2186" s="87"/>
      <c r="E2186" s="88"/>
      <c r="F2186" s="88"/>
      <c r="G2186" s="4">
        <v>434690</v>
      </c>
    </row>
    <row r="2187" spans="1:7" ht="15.5" x14ac:dyDescent="0.35">
      <c r="A2187" s="85" t="s">
        <v>3197</v>
      </c>
      <c r="B2187" s="86" t="s">
        <v>3356</v>
      </c>
      <c r="C2187" s="86" t="s">
        <v>3357</v>
      </c>
      <c r="D2187" s="87"/>
      <c r="E2187" s="88"/>
      <c r="F2187" s="88"/>
      <c r="G2187" s="4">
        <v>31566.99</v>
      </c>
    </row>
    <row r="2188" spans="1:7" ht="15.5" x14ac:dyDescent="0.35">
      <c r="A2188" s="85" t="s">
        <v>3197</v>
      </c>
      <c r="B2188" s="86" t="s">
        <v>3358</v>
      </c>
      <c r="C2188" s="86" t="s">
        <v>3359</v>
      </c>
      <c r="D2188" s="87"/>
      <c r="E2188" s="88"/>
      <c r="F2188" s="88"/>
      <c r="G2188" s="4">
        <v>457175.5</v>
      </c>
    </row>
    <row r="2189" spans="1:7" ht="15.5" x14ac:dyDescent="0.35">
      <c r="A2189" s="85" t="s">
        <v>3197</v>
      </c>
      <c r="B2189" s="86" t="s">
        <v>3360</v>
      </c>
      <c r="C2189" s="86" t="s">
        <v>3361</v>
      </c>
      <c r="D2189" s="87"/>
      <c r="E2189" s="88"/>
      <c r="F2189" s="88"/>
      <c r="G2189" s="4">
        <v>95276</v>
      </c>
    </row>
    <row r="2190" spans="1:7" ht="15.5" x14ac:dyDescent="0.35">
      <c r="A2190" s="85" t="s">
        <v>3197</v>
      </c>
      <c r="B2190" s="86" t="s">
        <v>3362</v>
      </c>
      <c r="C2190" s="86" t="s">
        <v>3363</v>
      </c>
      <c r="D2190" s="87"/>
      <c r="E2190" s="88"/>
      <c r="F2190" s="88"/>
      <c r="G2190" s="4">
        <v>33627</v>
      </c>
    </row>
    <row r="2191" spans="1:7" ht="15.5" x14ac:dyDescent="0.35">
      <c r="A2191" s="85" t="s">
        <v>3197</v>
      </c>
      <c r="B2191" s="86" t="s">
        <v>3364</v>
      </c>
      <c r="C2191" s="86" t="s">
        <v>3365</v>
      </c>
      <c r="D2191" s="87"/>
      <c r="E2191" s="88"/>
      <c r="F2191" s="88"/>
      <c r="G2191" s="4">
        <v>335807.64000000025</v>
      </c>
    </row>
    <row r="2192" spans="1:7" ht="15.5" x14ac:dyDescent="0.35">
      <c r="A2192" s="85" t="s">
        <v>3197</v>
      </c>
      <c r="B2192" s="86" t="s">
        <v>3367</v>
      </c>
      <c r="C2192" s="86" t="s">
        <v>3368</v>
      </c>
      <c r="D2192" s="87"/>
      <c r="E2192" s="88"/>
      <c r="F2192" s="88"/>
      <c r="G2192" s="4">
        <v>453120</v>
      </c>
    </row>
    <row r="2193" spans="1:7" ht="15.5" x14ac:dyDescent="0.35">
      <c r="A2193" s="85" t="s">
        <v>3197</v>
      </c>
      <c r="B2193" s="86" t="s">
        <v>3369</v>
      </c>
      <c r="C2193" s="86" t="s">
        <v>3370</v>
      </c>
      <c r="D2193" s="87"/>
      <c r="E2193" s="88"/>
      <c r="F2193" s="88"/>
      <c r="G2193" s="4">
        <v>184200.61</v>
      </c>
    </row>
    <row r="2194" spans="1:7" ht="15.5" x14ac:dyDescent="0.35">
      <c r="A2194" s="85" t="s">
        <v>3197</v>
      </c>
      <c r="B2194" s="86" t="s">
        <v>3371</v>
      </c>
      <c r="C2194" s="86" t="s">
        <v>3372</v>
      </c>
      <c r="D2194" s="87"/>
      <c r="E2194" s="88"/>
      <c r="F2194" s="88"/>
      <c r="G2194" s="4">
        <v>285581.65000000002</v>
      </c>
    </row>
    <row r="2195" spans="1:7" ht="15.5" x14ac:dyDescent="0.35">
      <c r="A2195" s="85" t="s">
        <v>3197</v>
      </c>
      <c r="B2195" s="86" t="s">
        <v>3373</v>
      </c>
      <c r="C2195" s="86" t="s">
        <v>3374</v>
      </c>
      <c r="D2195" s="87"/>
      <c r="E2195" s="88"/>
      <c r="F2195" s="88"/>
      <c r="G2195" s="4">
        <v>357282</v>
      </c>
    </row>
    <row r="2196" spans="1:7" ht="15.5" x14ac:dyDescent="0.35">
      <c r="A2196" s="85" t="s">
        <v>3197</v>
      </c>
      <c r="B2196" s="86" t="s">
        <v>3375</v>
      </c>
      <c r="C2196" s="86" t="s">
        <v>3376</v>
      </c>
      <c r="D2196" s="87"/>
      <c r="E2196" s="88"/>
      <c r="F2196" s="88"/>
      <c r="G2196" s="4">
        <v>315123</v>
      </c>
    </row>
    <row r="2197" spans="1:7" ht="15.5" x14ac:dyDescent="0.35">
      <c r="A2197" s="85" t="s">
        <v>3197</v>
      </c>
      <c r="B2197" s="86" t="s">
        <v>3377</v>
      </c>
      <c r="C2197" s="86" t="s">
        <v>3378</v>
      </c>
      <c r="D2197" s="87"/>
      <c r="E2197" s="88"/>
      <c r="F2197" s="88"/>
      <c r="G2197" s="4">
        <v>144417.00000000015</v>
      </c>
    </row>
    <row r="2198" spans="1:7" ht="15.5" x14ac:dyDescent="0.35">
      <c r="A2198" s="85" t="s">
        <v>3197</v>
      </c>
      <c r="B2198" s="86" t="s">
        <v>3379</v>
      </c>
      <c r="C2198" s="86" t="s">
        <v>3380</v>
      </c>
      <c r="D2198" s="87"/>
      <c r="E2198" s="88"/>
      <c r="F2198" s="88"/>
      <c r="G2198" s="4">
        <v>1987215</v>
      </c>
    </row>
    <row r="2199" spans="1:7" ht="15.5" x14ac:dyDescent="0.35">
      <c r="A2199" s="85" t="s">
        <v>3197</v>
      </c>
      <c r="B2199" s="86" t="s">
        <v>3381</v>
      </c>
      <c r="C2199" s="86" t="s">
        <v>3382</v>
      </c>
      <c r="D2199" s="87"/>
      <c r="E2199" s="88"/>
      <c r="F2199" s="88"/>
      <c r="G2199" s="4">
        <v>65353</v>
      </c>
    </row>
    <row r="2200" spans="1:7" ht="15.5" x14ac:dyDescent="0.35">
      <c r="A2200" s="85" t="s">
        <v>3197</v>
      </c>
      <c r="B2200" s="86" t="s">
        <v>3383</v>
      </c>
      <c r="C2200" s="86" t="s">
        <v>3384</v>
      </c>
      <c r="D2200" s="87"/>
      <c r="E2200" s="88"/>
      <c r="F2200" s="88"/>
      <c r="G2200" s="4">
        <v>459736</v>
      </c>
    </row>
    <row r="2201" spans="1:7" ht="15.5" x14ac:dyDescent="0.35">
      <c r="A2201" s="85" t="s">
        <v>3197</v>
      </c>
      <c r="B2201" s="86" t="s">
        <v>3385</v>
      </c>
      <c r="C2201" s="86" t="s">
        <v>3386</v>
      </c>
      <c r="D2201" s="87"/>
      <c r="E2201" s="88"/>
      <c r="F2201" s="88"/>
      <c r="G2201" s="4">
        <v>382381</v>
      </c>
    </row>
    <row r="2202" spans="1:7" ht="15.5" x14ac:dyDescent="0.35">
      <c r="A2202" s="85" t="s">
        <v>3197</v>
      </c>
      <c r="B2202" s="86" t="s">
        <v>3387</v>
      </c>
      <c r="C2202" s="86" t="s">
        <v>3388</v>
      </c>
      <c r="D2202" s="87"/>
      <c r="E2202" s="88"/>
      <c r="F2202" s="88"/>
      <c r="G2202" s="4">
        <v>499183.34</v>
      </c>
    </row>
    <row r="2203" spans="1:7" ht="15.5" x14ac:dyDescent="0.35">
      <c r="A2203" s="85" t="s">
        <v>3197</v>
      </c>
      <c r="B2203" s="86" t="s">
        <v>3389</v>
      </c>
      <c r="C2203" s="86" t="s">
        <v>3390</v>
      </c>
      <c r="D2203" s="87"/>
      <c r="E2203" s="88"/>
      <c r="F2203" s="88"/>
      <c r="G2203" s="4">
        <v>476289.2999999997</v>
      </c>
    </row>
    <row r="2204" spans="1:7" ht="15.5" x14ac:dyDescent="0.35">
      <c r="A2204" s="85" t="s">
        <v>3197</v>
      </c>
      <c r="B2204" s="86" t="s">
        <v>3391</v>
      </c>
      <c r="C2204" s="86" t="s">
        <v>3392</v>
      </c>
      <c r="D2204" s="87"/>
      <c r="E2204" s="88"/>
      <c r="F2204" s="88"/>
      <c r="G2204" s="4">
        <v>0.22</v>
      </c>
    </row>
    <row r="2205" spans="1:7" ht="15.5" x14ac:dyDescent="0.35">
      <c r="A2205" s="85" t="s">
        <v>3197</v>
      </c>
      <c r="B2205" s="86" t="s">
        <v>3393</v>
      </c>
      <c r="C2205" s="86" t="s">
        <v>3394</v>
      </c>
      <c r="D2205" s="87"/>
      <c r="E2205" s="88"/>
      <c r="F2205" s="88"/>
      <c r="G2205" s="4">
        <v>296648</v>
      </c>
    </row>
    <row r="2206" spans="1:7" ht="15.5" x14ac:dyDescent="0.35">
      <c r="A2206" s="85" t="s">
        <v>3197</v>
      </c>
      <c r="B2206" s="86" t="s">
        <v>3395</v>
      </c>
      <c r="C2206" s="86" t="s">
        <v>3396</v>
      </c>
      <c r="D2206" s="87"/>
      <c r="E2206" s="88"/>
      <c r="F2206" s="88"/>
      <c r="G2206" s="4">
        <v>12799</v>
      </c>
    </row>
    <row r="2207" spans="1:7" ht="15.5" x14ac:dyDescent="0.35">
      <c r="A2207" s="85" t="s">
        <v>3197</v>
      </c>
      <c r="B2207" s="86" t="s">
        <v>3397</v>
      </c>
      <c r="C2207" s="86" t="s">
        <v>3398</v>
      </c>
      <c r="D2207" s="87"/>
      <c r="E2207" s="88"/>
      <c r="F2207" s="88"/>
      <c r="G2207" s="4">
        <v>153857</v>
      </c>
    </row>
    <row r="2208" spans="1:7" ht="15.5" x14ac:dyDescent="0.35">
      <c r="A2208" s="85" t="s">
        <v>3197</v>
      </c>
      <c r="B2208" s="86" t="s">
        <v>3399</v>
      </c>
      <c r="C2208" s="86" t="s">
        <v>3400</v>
      </c>
      <c r="D2208" s="87"/>
      <c r="E2208" s="88"/>
      <c r="F2208" s="88"/>
      <c r="G2208" s="4">
        <v>362092</v>
      </c>
    </row>
    <row r="2209" spans="1:7" ht="15.5" x14ac:dyDescent="0.35">
      <c r="A2209" s="85" t="s">
        <v>3197</v>
      </c>
      <c r="B2209" s="86" t="s">
        <v>3401</v>
      </c>
      <c r="C2209" s="86" t="s">
        <v>3402</v>
      </c>
      <c r="D2209" s="87"/>
      <c r="E2209" s="88"/>
      <c r="F2209" s="88"/>
      <c r="G2209" s="4">
        <v>1128535</v>
      </c>
    </row>
    <row r="2210" spans="1:7" ht="15.5" x14ac:dyDescent="0.35">
      <c r="A2210" s="85" t="s">
        <v>3197</v>
      </c>
      <c r="B2210" s="86" t="s">
        <v>3403</v>
      </c>
      <c r="C2210" s="86" t="s">
        <v>3404</v>
      </c>
      <c r="D2210" s="87"/>
      <c r="E2210" s="88"/>
      <c r="F2210" s="88"/>
      <c r="G2210" s="4">
        <v>105217</v>
      </c>
    </row>
    <row r="2211" spans="1:7" ht="15.5" x14ac:dyDescent="0.35">
      <c r="A2211" s="85" t="s">
        <v>3197</v>
      </c>
      <c r="B2211" s="86" t="s">
        <v>3405</v>
      </c>
      <c r="C2211" s="86" t="s">
        <v>3406</v>
      </c>
      <c r="D2211" s="87"/>
      <c r="E2211" s="88"/>
      <c r="F2211" s="88"/>
      <c r="G2211" s="4">
        <v>449287</v>
      </c>
    </row>
    <row r="2212" spans="1:7" ht="15.5" x14ac:dyDescent="0.35">
      <c r="A2212" s="85" t="s">
        <v>3197</v>
      </c>
      <c r="B2212" s="86" t="s">
        <v>3407</v>
      </c>
      <c r="C2212" s="86" t="s">
        <v>3408</v>
      </c>
      <c r="D2212" s="87"/>
      <c r="E2212" s="88"/>
      <c r="F2212" s="88"/>
      <c r="G2212" s="4">
        <v>32435</v>
      </c>
    </row>
    <row r="2213" spans="1:7" ht="15.5" x14ac:dyDescent="0.35">
      <c r="A2213" s="85" t="s">
        <v>3197</v>
      </c>
      <c r="B2213" s="86" t="s">
        <v>3409</v>
      </c>
      <c r="C2213" s="86" t="s">
        <v>3410</v>
      </c>
      <c r="D2213" s="87"/>
      <c r="E2213" s="88"/>
      <c r="F2213" s="88"/>
      <c r="G2213" s="4">
        <v>241912</v>
      </c>
    </row>
    <row r="2214" spans="1:7" ht="15.5" x14ac:dyDescent="0.35">
      <c r="A2214" s="85" t="s">
        <v>3197</v>
      </c>
      <c r="B2214" s="86" t="s">
        <v>3411</v>
      </c>
      <c r="C2214" s="86" t="s">
        <v>3412</v>
      </c>
      <c r="D2214" s="87"/>
      <c r="E2214" s="88"/>
      <c r="F2214" s="88"/>
      <c r="G2214" s="4">
        <v>19802</v>
      </c>
    </row>
    <row r="2215" spans="1:7" ht="15.5" x14ac:dyDescent="0.35">
      <c r="A2215" s="85" t="s">
        <v>3197</v>
      </c>
      <c r="B2215" s="86" t="s">
        <v>3413</v>
      </c>
      <c r="C2215" s="86" t="s">
        <v>3414</v>
      </c>
      <c r="D2215" s="87"/>
      <c r="E2215" s="88"/>
      <c r="F2215" s="88"/>
      <c r="G2215" s="4">
        <v>89297</v>
      </c>
    </row>
    <row r="2216" spans="1:7" ht="15.5" x14ac:dyDescent="0.35">
      <c r="A2216" s="85" t="s">
        <v>3197</v>
      </c>
      <c r="B2216" s="86" t="s">
        <v>3415</v>
      </c>
      <c r="C2216" s="86" t="s">
        <v>3416</v>
      </c>
      <c r="D2216" s="87"/>
      <c r="E2216" s="88"/>
      <c r="F2216" s="88"/>
      <c r="G2216" s="4">
        <v>464767</v>
      </c>
    </row>
    <row r="2217" spans="1:7" ht="15.5" x14ac:dyDescent="0.35">
      <c r="A2217" s="85" t="s">
        <v>3197</v>
      </c>
      <c r="B2217" s="86" t="s">
        <v>3417</v>
      </c>
      <c r="C2217" s="86" t="s">
        <v>3418</v>
      </c>
      <c r="D2217" s="87"/>
      <c r="E2217" s="88"/>
      <c r="F2217" s="88"/>
      <c r="G2217" s="4">
        <v>384267</v>
      </c>
    </row>
    <row r="2218" spans="1:7" ht="15.5" x14ac:dyDescent="0.35">
      <c r="A2218" s="85" t="s">
        <v>3197</v>
      </c>
      <c r="B2218" s="86" t="s">
        <v>3419</v>
      </c>
      <c r="C2218" s="86" t="s">
        <v>3420</v>
      </c>
      <c r="D2218" s="87"/>
      <c r="E2218" s="88"/>
      <c r="F2218" s="88"/>
      <c r="G2218" s="4">
        <v>69613</v>
      </c>
    </row>
    <row r="2219" spans="1:7" ht="15.5" x14ac:dyDescent="0.35">
      <c r="A2219" s="85" t="s">
        <v>3197</v>
      </c>
      <c r="B2219" s="86" t="s">
        <v>3421</v>
      </c>
      <c r="C2219" s="86" t="s">
        <v>3422</v>
      </c>
      <c r="D2219" s="87"/>
      <c r="E2219" s="88"/>
      <c r="F2219" s="88"/>
      <c r="G2219" s="4">
        <v>129116</v>
      </c>
    </row>
    <row r="2220" spans="1:7" ht="15.5" x14ac:dyDescent="0.35">
      <c r="A2220" s="85" t="s">
        <v>3197</v>
      </c>
      <c r="B2220" s="86" t="s">
        <v>3423</v>
      </c>
      <c r="C2220" s="86" t="s">
        <v>3424</v>
      </c>
      <c r="D2220" s="87"/>
      <c r="E2220" s="88"/>
      <c r="F2220" s="88"/>
      <c r="G2220" s="4">
        <v>112996</v>
      </c>
    </row>
    <row r="2221" spans="1:7" ht="15.5" x14ac:dyDescent="0.35">
      <c r="A2221" s="85" t="s">
        <v>3197</v>
      </c>
      <c r="B2221" s="86" t="s">
        <v>3425</v>
      </c>
      <c r="C2221" s="86" t="s">
        <v>3426</v>
      </c>
      <c r="D2221" s="87"/>
      <c r="E2221" s="88"/>
      <c r="F2221" s="88"/>
      <c r="G2221" s="4">
        <v>47076</v>
      </c>
    </row>
    <row r="2222" spans="1:7" ht="15.5" x14ac:dyDescent="0.35">
      <c r="A2222" s="85" t="s">
        <v>3197</v>
      </c>
      <c r="B2222" s="86" t="s">
        <v>3427</v>
      </c>
      <c r="C2222" s="86" t="s">
        <v>3428</v>
      </c>
      <c r="D2222" s="87"/>
      <c r="E2222" s="88"/>
      <c r="F2222" s="88"/>
      <c r="G2222" s="4">
        <v>14502.37</v>
      </c>
    </row>
    <row r="2223" spans="1:7" ht="15.5" x14ac:dyDescent="0.35">
      <c r="A2223" s="85" t="s">
        <v>3197</v>
      </c>
      <c r="B2223" s="86" t="s">
        <v>3429</v>
      </c>
      <c r="C2223" s="86" t="s">
        <v>3430</v>
      </c>
      <c r="D2223" s="87"/>
      <c r="E2223" s="88"/>
      <c r="F2223" s="88"/>
      <c r="G2223" s="4">
        <v>131323.00000000015</v>
      </c>
    </row>
    <row r="2224" spans="1:7" ht="15.5" x14ac:dyDescent="0.35">
      <c r="A2224" s="85" t="s">
        <v>3197</v>
      </c>
      <c r="B2224" s="86" t="s">
        <v>3431</v>
      </c>
      <c r="C2224" s="86" t="s">
        <v>3432</v>
      </c>
      <c r="D2224" s="87"/>
      <c r="E2224" s="88"/>
      <c r="F2224" s="88"/>
      <c r="G2224" s="4">
        <v>446198</v>
      </c>
    </row>
    <row r="2225" spans="1:7" ht="15.5" x14ac:dyDescent="0.35">
      <c r="A2225" s="85" t="s">
        <v>3197</v>
      </c>
      <c r="B2225" s="86" t="s">
        <v>3433</v>
      </c>
      <c r="C2225" s="86" t="s">
        <v>3434</v>
      </c>
      <c r="D2225" s="87"/>
      <c r="E2225" s="88"/>
      <c r="F2225" s="88"/>
      <c r="G2225" s="4">
        <v>7823787.0099999998</v>
      </c>
    </row>
    <row r="2226" spans="1:7" ht="15.5" x14ac:dyDescent="0.35">
      <c r="A2226" s="85" t="s">
        <v>3197</v>
      </c>
      <c r="B2226" s="86" t="s">
        <v>3435</v>
      </c>
      <c r="C2226" s="86" t="s">
        <v>3436</v>
      </c>
      <c r="D2226" s="87"/>
      <c r="E2226" s="88"/>
      <c r="F2226" s="88"/>
      <c r="G2226" s="4">
        <v>86224</v>
      </c>
    </row>
    <row r="2227" spans="1:7" ht="15.5" x14ac:dyDescent="0.35">
      <c r="A2227" s="85" t="s">
        <v>3197</v>
      </c>
      <c r="B2227" s="86" t="s">
        <v>3437</v>
      </c>
      <c r="C2227" s="86" t="s">
        <v>3438</v>
      </c>
      <c r="D2227" s="87"/>
      <c r="E2227" s="88"/>
      <c r="F2227" s="88"/>
      <c r="G2227" s="4">
        <v>510829</v>
      </c>
    </row>
    <row r="2228" spans="1:7" ht="15.5" x14ac:dyDescent="0.35">
      <c r="A2228" s="85" t="s">
        <v>3197</v>
      </c>
      <c r="B2228" s="86" t="s">
        <v>3439</v>
      </c>
      <c r="C2228" s="86" t="s">
        <v>3440</v>
      </c>
      <c r="D2228" s="87"/>
      <c r="E2228" s="88"/>
      <c r="F2228" s="88"/>
      <c r="G2228" s="4">
        <v>268823</v>
      </c>
    </row>
    <row r="2229" spans="1:7" ht="15.5" x14ac:dyDescent="0.35">
      <c r="A2229" s="85" t="s">
        <v>3197</v>
      </c>
      <c r="B2229" s="86" t="s">
        <v>3441</v>
      </c>
      <c r="C2229" s="86" t="s">
        <v>3442</v>
      </c>
      <c r="D2229" s="87"/>
      <c r="E2229" s="88"/>
      <c r="F2229" s="88"/>
      <c r="G2229" s="4">
        <v>31224</v>
      </c>
    </row>
    <row r="2230" spans="1:7" ht="15.5" x14ac:dyDescent="0.35">
      <c r="A2230" s="85" t="s">
        <v>3197</v>
      </c>
      <c r="B2230" s="86" t="s">
        <v>3443</v>
      </c>
      <c r="C2230" s="86" t="s">
        <v>3444</v>
      </c>
      <c r="D2230" s="87"/>
      <c r="E2230" s="88"/>
      <c r="F2230" s="88"/>
      <c r="G2230" s="4">
        <v>8815</v>
      </c>
    </row>
    <row r="2231" spans="1:7" ht="15.5" x14ac:dyDescent="0.35">
      <c r="A2231" s="85" t="s">
        <v>3197</v>
      </c>
      <c r="B2231" s="86" t="s">
        <v>3445</v>
      </c>
      <c r="C2231" s="86" t="s">
        <v>3446</v>
      </c>
      <c r="D2231" s="87"/>
      <c r="E2231" s="88"/>
      <c r="F2231" s="88"/>
      <c r="G2231" s="4">
        <v>20910.2</v>
      </c>
    </row>
    <row r="2232" spans="1:7" ht="15.5" x14ac:dyDescent="0.35">
      <c r="A2232" s="85" t="s">
        <v>3197</v>
      </c>
      <c r="B2232" s="86" t="s">
        <v>3447</v>
      </c>
      <c r="C2232" s="86" t="s">
        <v>3448</v>
      </c>
      <c r="D2232" s="87"/>
      <c r="E2232" s="88"/>
      <c r="F2232" s="88"/>
      <c r="G2232" s="4">
        <v>120</v>
      </c>
    </row>
    <row r="2233" spans="1:7" ht="15.5" x14ac:dyDescent="0.35">
      <c r="A2233" s="85" t="s">
        <v>3197</v>
      </c>
      <c r="B2233" s="86" t="s">
        <v>3449</v>
      </c>
      <c r="C2233" s="86" t="s">
        <v>3450</v>
      </c>
      <c r="D2233" s="87"/>
      <c r="E2233" s="88"/>
      <c r="F2233" s="88"/>
      <c r="G2233" s="4">
        <v>950000</v>
      </c>
    </row>
    <row r="2234" spans="1:7" ht="15.5" x14ac:dyDescent="0.35">
      <c r="A2234" s="85" t="s">
        <v>3197</v>
      </c>
      <c r="B2234" s="86" t="s">
        <v>3451</v>
      </c>
      <c r="C2234" s="86" t="s">
        <v>3452</v>
      </c>
      <c r="D2234" s="87"/>
      <c r="E2234" s="88"/>
      <c r="F2234" s="88"/>
      <c r="G2234" s="4">
        <v>314333.68</v>
      </c>
    </row>
    <row r="2235" spans="1:7" ht="15.5" x14ac:dyDescent="0.35">
      <c r="A2235" s="85" t="s">
        <v>3197</v>
      </c>
      <c r="B2235" s="86" t="s">
        <v>3453</v>
      </c>
      <c r="C2235" s="86" t="s">
        <v>3454</v>
      </c>
      <c r="D2235" s="87"/>
      <c r="E2235" s="88"/>
      <c r="F2235" s="88"/>
      <c r="G2235" s="4">
        <v>1245382.45</v>
      </c>
    </row>
    <row r="2236" spans="1:7" ht="15.5" x14ac:dyDescent="0.35">
      <c r="A2236" s="85" t="s">
        <v>3197</v>
      </c>
      <c r="B2236" s="86" t="s">
        <v>3455</v>
      </c>
      <c r="C2236" s="86" t="s">
        <v>3456</v>
      </c>
      <c r="D2236" s="87"/>
      <c r="E2236" s="88"/>
      <c r="F2236" s="88"/>
      <c r="G2236" s="4">
        <v>0.46</v>
      </c>
    </row>
    <row r="2237" spans="1:7" ht="15.5" x14ac:dyDescent="0.35">
      <c r="A2237" s="85" t="s">
        <v>3197</v>
      </c>
      <c r="B2237" s="86" t="s">
        <v>3457</v>
      </c>
      <c r="C2237" s="86" t="s">
        <v>3458</v>
      </c>
      <c r="D2237" s="87"/>
      <c r="E2237" s="88"/>
      <c r="F2237" s="88"/>
      <c r="G2237" s="4">
        <v>1800000</v>
      </c>
    </row>
    <row r="2238" spans="1:7" ht="15.5" x14ac:dyDescent="0.35">
      <c r="A2238" s="85" t="s">
        <v>3197</v>
      </c>
      <c r="B2238" s="86" t="s">
        <v>3459</v>
      </c>
      <c r="C2238" s="86" t="s">
        <v>3460</v>
      </c>
      <c r="D2238" s="87"/>
      <c r="E2238" s="88"/>
      <c r="F2238" s="88"/>
      <c r="G2238" s="4">
        <v>20837</v>
      </c>
    </row>
    <row r="2239" spans="1:7" ht="15.5" x14ac:dyDescent="0.35">
      <c r="A2239" s="85" t="s">
        <v>3197</v>
      </c>
      <c r="B2239" s="86" t="s">
        <v>3461</v>
      </c>
      <c r="C2239" s="86" t="s">
        <v>3462</v>
      </c>
      <c r="D2239" s="87"/>
      <c r="E2239" s="88"/>
      <c r="F2239" s="88"/>
      <c r="G2239" s="4">
        <v>1299999.9999999953</v>
      </c>
    </row>
    <row r="2240" spans="1:7" ht="15.5" x14ac:dyDescent="0.35">
      <c r="A2240" s="85" t="s">
        <v>3197</v>
      </c>
      <c r="B2240" s="86" t="s">
        <v>3463</v>
      </c>
      <c r="C2240" s="86" t="s">
        <v>3464</v>
      </c>
      <c r="D2240" s="87"/>
      <c r="E2240" s="88"/>
      <c r="F2240" s="88"/>
      <c r="G2240" s="4">
        <v>2819.01</v>
      </c>
    </row>
    <row r="2241" spans="1:7" ht="15.5" x14ac:dyDescent="0.35">
      <c r="A2241" s="85" t="s">
        <v>3197</v>
      </c>
      <c r="B2241" s="86" t="s">
        <v>3465</v>
      </c>
      <c r="C2241" s="86" t="s">
        <v>3466</v>
      </c>
      <c r="D2241" s="87"/>
      <c r="E2241" s="88"/>
      <c r="F2241" s="88"/>
      <c r="G2241" s="4">
        <v>0.33</v>
      </c>
    </row>
    <row r="2242" spans="1:7" ht="15.5" x14ac:dyDescent="0.35">
      <c r="A2242" s="85" t="s">
        <v>3197</v>
      </c>
      <c r="B2242" s="86" t="s">
        <v>3467</v>
      </c>
      <c r="C2242" s="86" t="s">
        <v>3468</v>
      </c>
      <c r="D2242" s="87"/>
      <c r="E2242" s="88"/>
      <c r="F2242" s="88"/>
      <c r="G2242" s="4">
        <v>332124</v>
      </c>
    </row>
    <row r="2243" spans="1:7" ht="15.5" x14ac:dyDescent="0.35">
      <c r="A2243" s="85" t="s">
        <v>3197</v>
      </c>
      <c r="B2243" s="86" t="s">
        <v>3469</v>
      </c>
      <c r="C2243" s="86" t="s">
        <v>3470</v>
      </c>
      <c r="D2243" s="87"/>
      <c r="E2243" s="88"/>
      <c r="F2243" s="88"/>
      <c r="G2243" s="4">
        <v>595515.24</v>
      </c>
    </row>
    <row r="2244" spans="1:7" ht="15.5" x14ac:dyDescent="0.35">
      <c r="A2244" s="85" t="s">
        <v>3197</v>
      </c>
      <c r="B2244" s="86" t="s">
        <v>3471</v>
      </c>
      <c r="C2244" s="86" t="s">
        <v>3472</v>
      </c>
      <c r="D2244" s="87"/>
      <c r="E2244" s="88"/>
      <c r="F2244" s="88"/>
      <c r="G2244" s="4">
        <v>10721.95</v>
      </c>
    </row>
    <row r="2245" spans="1:7" ht="15.5" x14ac:dyDescent="0.35">
      <c r="A2245" s="85" t="s">
        <v>3197</v>
      </c>
      <c r="B2245" s="86" t="s">
        <v>3473</v>
      </c>
      <c r="C2245" s="86" t="s">
        <v>3474</v>
      </c>
      <c r="D2245" s="87"/>
      <c r="E2245" s="88"/>
      <c r="F2245" s="88"/>
      <c r="G2245" s="4">
        <v>144573</v>
      </c>
    </row>
    <row r="2246" spans="1:7" ht="15.5" x14ac:dyDescent="0.35">
      <c r="A2246" s="85" t="s">
        <v>3197</v>
      </c>
      <c r="B2246" s="86" t="s">
        <v>3475</v>
      </c>
      <c r="C2246" s="86" t="s">
        <v>3476</v>
      </c>
      <c r="D2246" s="87"/>
      <c r="E2246" s="88"/>
      <c r="F2246" s="88"/>
      <c r="G2246" s="4">
        <v>585879.41</v>
      </c>
    </row>
    <row r="2247" spans="1:7" ht="15.5" x14ac:dyDescent="0.35">
      <c r="A2247" s="85" t="s">
        <v>3197</v>
      </c>
      <c r="B2247" s="86" t="s">
        <v>3477</v>
      </c>
      <c r="C2247" s="86" t="s">
        <v>3478</v>
      </c>
      <c r="D2247" s="87"/>
      <c r="E2247" s="88"/>
      <c r="F2247" s="88"/>
      <c r="G2247" s="4">
        <v>81121.5</v>
      </c>
    </row>
    <row r="2248" spans="1:7" ht="15.5" x14ac:dyDescent="0.35">
      <c r="A2248" s="85" t="s">
        <v>3197</v>
      </c>
      <c r="B2248" s="86" t="s">
        <v>3479</v>
      </c>
      <c r="C2248" s="86" t="s">
        <v>3480</v>
      </c>
      <c r="D2248" s="87"/>
      <c r="E2248" s="88"/>
      <c r="F2248" s="88"/>
      <c r="G2248" s="4">
        <v>89662.57</v>
      </c>
    </row>
    <row r="2249" spans="1:7" ht="15.5" x14ac:dyDescent="0.35">
      <c r="A2249" s="85" t="s">
        <v>3197</v>
      </c>
      <c r="B2249" s="86" t="s">
        <v>3481</v>
      </c>
      <c r="C2249" s="86" t="s">
        <v>3482</v>
      </c>
      <c r="D2249" s="87"/>
      <c r="E2249" s="88"/>
      <c r="F2249" s="88"/>
      <c r="G2249" s="4">
        <v>0.45</v>
      </c>
    </row>
    <row r="2250" spans="1:7" ht="15.5" x14ac:dyDescent="0.35">
      <c r="A2250" s="85" t="s">
        <v>3197</v>
      </c>
      <c r="B2250" s="86" t="s">
        <v>3483</v>
      </c>
      <c r="C2250" s="86" t="s">
        <v>3484</v>
      </c>
      <c r="D2250" s="87"/>
      <c r="E2250" s="88"/>
      <c r="F2250" s="88"/>
      <c r="G2250" s="4">
        <v>0.41</v>
      </c>
    </row>
    <row r="2251" spans="1:7" ht="15.5" x14ac:dyDescent="0.35">
      <c r="A2251" s="85" t="s">
        <v>3197</v>
      </c>
      <c r="B2251" s="86" t="s">
        <v>3485</v>
      </c>
      <c r="C2251" s="86" t="s">
        <v>3486</v>
      </c>
      <c r="D2251" s="87"/>
      <c r="E2251" s="88"/>
      <c r="F2251" s="88"/>
      <c r="G2251" s="4">
        <v>143.32</v>
      </c>
    </row>
    <row r="2252" spans="1:7" ht="15.5" x14ac:dyDescent="0.35">
      <c r="A2252" s="85" t="s">
        <v>3197</v>
      </c>
      <c r="B2252" s="86" t="s">
        <v>3489</v>
      </c>
      <c r="C2252" s="86" t="s">
        <v>3490</v>
      </c>
      <c r="D2252" s="87"/>
      <c r="E2252" s="88"/>
      <c r="F2252" s="88"/>
      <c r="G2252" s="4">
        <v>2240037</v>
      </c>
    </row>
    <row r="2253" spans="1:7" ht="15.5" x14ac:dyDescent="0.35">
      <c r="A2253" s="85" t="s">
        <v>3197</v>
      </c>
      <c r="B2253" s="86" t="s">
        <v>3491</v>
      </c>
      <c r="C2253" s="86" t="s">
        <v>3492</v>
      </c>
      <c r="D2253" s="87"/>
      <c r="E2253" s="88"/>
      <c r="F2253" s="88"/>
      <c r="G2253" s="4">
        <v>2412501.8199999998</v>
      </c>
    </row>
    <row r="2254" spans="1:7" ht="15.5" x14ac:dyDescent="0.35">
      <c r="A2254" s="85" t="s">
        <v>3197</v>
      </c>
      <c r="B2254" s="86" t="s">
        <v>3493</v>
      </c>
      <c r="C2254" s="86" t="s">
        <v>3494</v>
      </c>
      <c r="D2254" s="87"/>
      <c r="E2254" s="88"/>
      <c r="F2254" s="88"/>
      <c r="G2254" s="4">
        <v>670307.37</v>
      </c>
    </row>
    <row r="2255" spans="1:7" ht="15.5" x14ac:dyDescent="0.35">
      <c r="A2255" s="85" t="s">
        <v>3197</v>
      </c>
      <c r="B2255" s="86" t="s">
        <v>3495</v>
      </c>
      <c r="C2255" s="86" t="s">
        <v>3496</v>
      </c>
      <c r="D2255" s="87"/>
      <c r="E2255" s="88"/>
      <c r="F2255" s="88"/>
      <c r="G2255" s="4">
        <v>2004161.62</v>
      </c>
    </row>
    <row r="2256" spans="1:7" ht="15.5" x14ac:dyDescent="0.35">
      <c r="A2256" s="85" t="s">
        <v>3197</v>
      </c>
      <c r="B2256" s="86" t="s">
        <v>3497</v>
      </c>
      <c r="C2256" s="86" t="s">
        <v>3498</v>
      </c>
      <c r="D2256" s="87"/>
      <c r="E2256" s="88"/>
      <c r="F2256" s="88"/>
      <c r="G2256" s="4">
        <v>1114029</v>
      </c>
    </row>
    <row r="2257" spans="1:7" ht="15.5" x14ac:dyDescent="0.35">
      <c r="A2257" s="85" t="s">
        <v>3197</v>
      </c>
      <c r="B2257" s="86" t="s">
        <v>3499</v>
      </c>
      <c r="C2257" s="86" t="s">
        <v>3500</v>
      </c>
      <c r="D2257" s="87"/>
      <c r="E2257" s="88"/>
      <c r="F2257" s="88"/>
      <c r="G2257" s="4">
        <v>198869.5</v>
      </c>
    </row>
    <row r="2258" spans="1:7" ht="15.5" x14ac:dyDescent="0.35">
      <c r="A2258" s="85" t="s">
        <v>3197</v>
      </c>
      <c r="B2258" s="86" t="s">
        <v>3501</v>
      </c>
      <c r="C2258" s="86" t="s">
        <v>3502</v>
      </c>
      <c r="D2258" s="87"/>
      <c r="E2258" s="88"/>
      <c r="F2258" s="88"/>
      <c r="G2258" s="4">
        <v>0.44</v>
      </c>
    </row>
    <row r="2259" spans="1:7" ht="15.5" x14ac:dyDescent="0.35">
      <c r="A2259" s="85" t="s">
        <v>3197</v>
      </c>
      <c r="B2259" s="86" t="s">
        <v>3503</v>
      </c>
      <c r="C2259" s="86" t="s">
        <v>3504</v>
      </c>
      <c r="D2259" s="87"/>
      <c r="E2259" s="88"/>
      <c r="F2259" s="88"/>
      <c r="G2259" s="4">
        <v>233646.2</v>
      </c>
    </row>
    <row r="2260" spans="1:7" ht="15.5" x14ac:dyDescent="0.35">
      <c r="A2260" s="85" t="s">
        <v>3197</v>
      </c>
      <c r="B2260" s="86" t="s">
        <v>3505</v>
      </c>
      <c r="C2260" s="86" t="s">
        <v>3506</v>
      </c>
      <c r="D2260" s="87"/>
      <c r="E2260" s="88"/>
      <c r="F2260" s="88"/>
      <c r="G2260" s="4">
        <v>945866.07</v>
      </c>
    </row>
    <row r="2261" spans="1:7" ht="15.5" x14ac:dyDescent="0.35">
      <c r="A2261" s="85" t="s">
        <v>3197</v>
      </c>
      <c r="B2261" s="86" t="s">
        <v>3507</v>
      </c>
      <c r="C2261" s="86" t="s">
        <v>3508</v>
      </c>
      <c r="D2261" s="87"/>
      <c r="E2261" s="88"/>
      <c r="F2261" s="88"/>
      <c r="G2261" s="4">
        <v>59309</v>
      </c>
    </row>
    <row r="2262" spans="1:7" ht="15.5" x14ac:dyDescent="0.35">
      <c r="A2262" s="85" t="s">
        <v>3197</v>
      </c>
      <c r="B2262" s="86" t="s">
        <v>3509</v>
      </c>
      <c r="C2262" s="86" t="s">
        <v>3510</v>
      </c>
      <c r="D2262" s="87"/>
      <c r="E2262" s="88"/>
      <c r="F2262" s="88"/>
      <c r="G2262" s="4">
        <v>0.1</v>
      </c>
    </row>
    <row r="2263" spans="1:7" ht="15.5" x14ac:dyDescent="0.35">
      <c r="A2263" s="85" t="s">
        <v>3197</v>
      </c>
      <c r="B2263" s="86" t="s">
        <v>3511</v>
      </c>
      <c r="C2263" s="86" t="s">
        <v>3512</v>
      </c>
      <c r="D2263" s="87"/>
      <c r="E2263" s="88"/>
      <c r="F2263" s="88"/>
      <c r="G2263" s="4">
        <v>0.18</v>
      </c>
    </row>
    <row r="2264" spans="1:7" ht="15.5" x14ac:dyDescent="0.35">
      <c r="A2264" s="85" t="s">
        <v>3197</v>
      </c>
      <c r="B2264" s="86" t="s">
        <v>3513</v>
      </c>
      <c r="C2264" s="86" t="s">
        <v>3514</v>
      </c>
      <c r="D2264" s="87"/>
      <c r="E2264" s="88"/>
      <c r="F2264" s="88"/>
      <c r="G2264" s="4">
        <v>623268.49</v>
      </c>
    </row>
    <row r="2265" spans="1:7" ht="15.5" x14ac:dyDescent="0.35">
      <c r="A2265" s="85" t="s">
        <v>3197</v>
      </c>
      <c r="B2265" s="86" t="s">
        <v>3515</v>
      </c>
      <c r="C2265" s="86" t="s">
        <v>3516</v>
      </c>
      <c r="D2265" s="87"/>
      <c r="E2265" s="88"/>
      <c r="F2265" s="88"/>
      <c r="G2265" s="4">
        <v>0.24</v>
      </c>
    </row>
    <row r="2266" spans="1:7" ht="15.5" x14ac:dyDescent="0.35">
      <c r="A2266" s="85" t="s">
        <v>3197</v>
      </c>
      <c r="B2266" s="86" t="s">
        <v>3517</v>
      </c>
      <c r="C2266" s="86" t="s">
        <v>3518</v>
      </c>
      <c r="D2266" s="87"/>
      <c r="E2266" s="88"/>
      <c r="F2266" s="88"/>
      <c r="G2266" s="4">
        <v>134682.32999999999</v>
      </c>
    </row>
    <row r="2267" spans="1:7" ht="15.5" x14ac:dyDescent="0.35">
      <c r="A2267" s="85" t="s">
        <v>3197</v>
      </c>
      <c r="B2267" s="86" t="s">
        <v>3519</v>
      </c>
      <c r="C2267" s="86" t="s">
        <v>3520</v>
      </c>
      <c r="D2267" s="87"/>
      <c r="E2267" s="88"/>
      <c r="F2267" s="88"/>
      <c r="G2267" s="4">
        <v>748486.77</v>
      </c>
    </row>
    <row r="2268" spans="1:7" ht="15.5" x14ac:dyDescent="0.35">
      <c r="A2268" s="85" t="s">
        <v>3197</v>
      </c>
      <c r="B2268" s="86" t="s">
        <v>3521</v>
      </c>
      <c r="C2268" s="86" t="s">
        <v>3522</v>
      </c>
      <c r="D2268" s="87"/>
      <c r="E2268" s="88"/>
      <c r="F2268" s="88"/>
      <c r="G2268" s="4">
        <v>999498.6</v>
      </c>
    </row>
    <row r="2269" spans="1:7" ht="15.5" x14ac:dyDescent="0.35">
      <c r="A2269" s="85" t="s">
        <v>3197</v>
      </c>
      <c r="B2269" s="86" t="s">
        <v>3523</v>
      </c>
      <c r="C2269" s="86" t="s">
        <v>3524</v>
      </c>
      <c r="D2269" s="87"/>
      <c r="E2269" s="88"/>
      <c r="F2269" s="88"/>
      <c r="G2269" s="4">
        <v>1640366.83</v>
      </c>
    </row>
    <row r="2270" spans="1:7" ht="15.5" x14ac:dyDescent="0.35">
      <c r="A2270" s="85" t="s">
        <v>3197</v>
      </c>
      <c r="B2270" s="86" t="s">
        <v>3525</v>
      </c>
      <c r="C2270" s="86" t="s">
        <v>3526</v>
      </c>
      <c r="D2270" s="87"/>
      <c r="E2270" s="88"/>
      <c r="F2270" s="88"/>
      <c r="G2270" s="4">
        <v>731833.66</v>
      </c>
    </row>
    <row r="2271" spans="1:7" ht="15.5" x14ac:dyDescent="0.35">
      <c r="A2271" s="85" t="s">
        <v>3197</v>
      </c>
      <c r="B2271" s="86" t="s">
        <v>3527</v>
      </c>
      <c r="C2271" s="86" t="s">
        <v>3528</v>
      </c>
      <c r="D2271" s="87"/>
      <c r="E2271" s="88"/>
      <c r="F2271" s="88"/>
      <c r="G2271" s="4">
        <v>0.37</v>
      </c>
    </row>
    <row r="2272" spans="1:7" ht="15.5" x14ac:dyDescent="0.35">
      <c r="A2272" s="85" t="s">
        <v>3197</v>
      </c>
      <c r="B2272" s="86" t="s">
        <v>3529</v>
      </c>
      <c r="C2272" s="86" t="s">
        <v>3530</v>
      </c>
      <c r="D2272" s="87"/>
      <c r="E2272" s="88"/>
      <c r="F2272" s="88"/>
      <c r="G2272" s="4">
        <v>0.47</v>
      </c>
    </row>
    <row r="2273" spans="1:7" ht="15.5" x14ac:dyDescent="0.35">
      <c r="A2273" s="85" t="s">
        <v>3197</v>
      </c>
      <c r="B2273" s="86" t="s">
        <v>3531</v>
      </c>
      <c r="C2273" s="86" t="s">
        <v>3532</v>
      </c>
      <c r="D2273" s="87"/>
      <c r="E2273" s="88"/>
      <c r="F2273" s="88"/>
      <c r="G2273" s="4">
        <v>581329</v>
      </c>
    </row>
    <row r="2274" spans="1:7" ht="15.5" x14ac:dyDescent="0.35">
      <c r="A2274" s="85" t="s">
        <v>3197</v>
      </c>
      <c r="B2274" s="86" t="s">
        <v>3533</v>
      </c>
      <c r="C2274" s="86" t="s">
        <v>3534</v>
      </c>
      <c r="D2274" s="87"/>
      <c r="E2274" s="88"/>
      <c r="F2274" s="88"/>
      <c r="G2274" s="4">
        <v>0.13</v>
      </c>
    </row>
    <row r="2275" spans="1:7" ht="15.5" x14ac:dyDescent="0.35">
      <c r="A2275" s="85" t="s">
        <v>3197</v>
      </c>
      <c r="B2275" s="86" t="s">
        <v>3535</v>
      </c>
      <c r="C2275" s="86" t="s">
        <v>3536</v>
      </c>
      <c r="D2275" s="87"/>
      <c r="E2275" s="88"/>
      <c r="F2275" s="88"/>
      <c r="G2275" s="4">
        <v>25698.76</v>
      </c>
    </row>
    <row r="2276" spans="1:7" ht="15.5" x14ac:dyDescent="0.35">
      <c r="A2276" s="85" t="s">
        <v>3197</v>
      </c>
      <c r="B2276" s="86" t="s">
        <v>3537</v>
      </c>
      <c r="C2276" s="86" t="s">
        <v>3538</v>
      </c>
      <c r="D2276" s="87"/>
      <c r="E2276" s="88"/>
      <c r="F2276" s="88"/>
      <c r="G2276" s="4">
        <v>942185.29</v>
      </c>
    </row>
    <row r="2277" spans="1:7" ht="15.5" x14ac:dyDescent="0.35">
      <c r="A2277" s="85" t="s">
        <v>3197</v>
      </c>
      <c r="B2277" s="86" t="s">
        <v>3539</v>
      </c>
      <c r="C2277" s="86" t="s">
        <v>3540</v>
      </c>
      <c r="D2277" s="87"/>
      <c r="E2277" s="88"/>
      <c r="F2277" s="88"/>
      <c r="G2277" s="4">
        <v>302182.90999999997</v>
      </c>
    </row>
    <row r="2278" spans="1:7" ht="15.5" x14ac:dyDescent="0.35">
      <c r="A2278" s="85" t="s">
        <v>3197</v>
      </c>
      <c r="B2278" s="86" t="s">
        <v>3541</v>
      </c>
      <c r="C2278" s="86" t="s">
        <v>3542</v>
      </c>
      <c r="D2278" s="87"/>
      <c r="E2278" s="88"/>
      <c r="F2278" s="88"/>
      <c r="G2278" s="4">
        <v>0.22</v>
      </c>
    </row>
    <row r="2279" spans="1:7" ht="15.5" x14ac:dyDescent="0.35">
      <c r="A2279" s="85" t="s">
        <v>3197</v>
      </c>
      <c r="B2279" s="86" t="s">
        <v>3543</v>
      </c>
      <c r="C2279" s="86" t="s">
        <v>3544</v>
      </c>
      <c r="D2279" s="87"/>
      <c r="E2279" s="88"/>
      <c r="F2279" s="88"/>
      <c r="G2279" s="4">
        <v>219958.93</v>
      </c>
    </row>
    <row r="2280" spans="1:7" ht="15.5" x14ac:dyDescent="0.35">
      <c r="A2280" s="85" t="s">
        <v>3197</v>
      </c>
      <c r="B2280" s="86" t="s">
        <v>3545</v>
      </c>
      <c r="C2280" s="86" t="s">
        <v>3546</v>
      </c>
      <c r="D2280" s="87"/>
      <c r="E2280" s="88"/>
      <c r="F2280" s="88"/>
      <c r="G2280" s="4">
        <v>86657.98</v>
      </c>
    </row>
    <row r="2281" spans="1:7" ht="15.5" x14ac:dyDescent="0.35">
      <c r="A2281" s="85" t="s">
        <v>3197</v>
      </c>
      <c r="B2281" s="86" t="s">
        <v>3547</v>
      </c>
      <c r="C2281" s="86" t="s">
        <v>3548</v>
      </c>
      <c r="D2281" s="87"/>
      <c r="E2281" s="88"/>
      <c r="F2281" s="88"/>
      <c r="G2281" s="4">
        <v>476327.11</v>
      </c>
    </row>
    <row r="2282" spans="1:7" ht="15.5" x14ac:dyDescent="0.35">
      <c r="A2282" s="85" t="s">
        <v>3197</v>
      </c>
      <c r="B2282" s="86" t="s">
        <v>3549</v>
      </c>
      <c r="C2282" s="86" t="s">
        <v>3550</v>
      </c>
      <c r="D2282" s="87"/>
      <c r="E2282" s="88"/>
      <c r="F2282" s="88"/>
      <c r="G2282" s="4">
        <v>1920378.05</v>
      </c>
    </row>
    <row r="2283" spans="1:7" ht="15.5" x14ac:dyDescent="0.35">
      <c r="A2283" s="85" t="s">
        <v>3197</v>
      </c>
      <c r="B2283" s="86" t="s">
        <v>3551</v>
      </c>
      <c r="C2283" s="86" t="s">
        <v>3552</v>
      </c>
      <c r="D2283" s="87"/>
      <c r="E2283" s="88"/>
      <c r="F2283" s="88"/>
      <c r="G2283" s="4">
        <v>1641787.58</v>
      </c>
    </row>
    <row r="2284" spans="1:7" ht="15.5" x14ac:dyDescent="0.35">
      <c r="A2284" s="85" t="s">
        <v>3197</v>
      </c>
      <c r="B2284" s="86" t="s">
        <v>3553</v>
      </c>
      <c r="C2284" s="86" t="s">
        <v>3554</v>
      </c>
      <c r="D2284" s="87"/>
      <c r="E2284" s="88"/>
      <c r="F2284" s="88"/>
      <c r="G2284" s="4">
        <v>21238.33</v>
      </c>
    </row>
    <row r="2285" spans="1:7" ht="15.5" x14ac:dyDescent="0.35">
      <c r="A2285" s="85" t="s">
        <v>3197</v>
      </c>
      <c r="B2285" s="86" t="s">
        <v>3555</v>
      </c>
      <c r="C2285" s="86" t="s">
        <v>3556</v>
      </c>
      <c r="D2285" s="87"/>
      <c r="E2285" s="88"/>
      <c r="F2285" s="88"/>
      <c r="G2285" s="4">
        <v>219873</v>
      </c>
    </row>
    <row r="2286" spans="1:7" ht="15.5" x14ac:dyDescent="0.35">
      <c r="A2286" s="85" t="s">
        <v>3197</v>
      </c>
      <c r="B2286" s="86" t="s">
        <v>3557</v>
      </c>
      <c r="C2286" s="86" t="s">
        <v>3558</v>
      </c>
      <c r="D2286" s="87"/>
      <c r="E2286" s="88"/>
      <c r="F2286" s="88"/>
      <c r="G2286" s="4">
        <v>565802.02</v>
      </c>
    </row>
    <row r="2287" spans="1:7" ht="15.5" x14ac:dyDescent="0.35">
      <c r="A2287" s="85" t="s">
        <v>3197</v>
      </c>
      <c r="B2287" s="86" t="s">
        <v>3559</v>
      </c>
      <c r="C2287" s="86" t="s">
        <v>3560</v>
      </c>
      <c r="D2287" s="87"/>
      <c r="E2287" s="88"/>
      <c r="F2287" s="88"/>
      <c r="G2287" s="4">
        <v>0.3</v>
      </c>
    </row>
    <row r="2288" spans="1:7" ht="15.5" x14ac:dyDescent="0.35">
      <c r="A2288" s="85" t="s">
        <v>3197</v>
      </c>
      <c r="B2288" s="86" t="s">
        <v>3561</v>
      </c>
      <c r="C2288" s="86" t="s">
        <v>3562</v>
      </c>
      <c r="D2288" s="87"/>
      <c r="E2288" s="88"/>
      <c r="F2288" s="88"/>
      <c r="G2288" s="4">
        <v>818463</v>
      </c>
    </row>
    <row r="2289" spans="1:7" ht="15.5" x14ac:dyDescent="0.35">
      <c r="A2289" s="85" t="s">
        <v>3197</v>
      </c>
      <c r="B2289" s="86" t="s">
        <v>3563</v>
      </c>
      <c r="C2289" s="86" t="s">
        <v>3564</v>
      </c>
      <c r="D2289" s="87"/>
      <c r="E2289" s="88"/>
      <c r="F2289" s="88"/>
      <c r="G2289" s="4">
        <v>620000</v>
      </c>
    </row>
    <row r="2290" spans="1:7" ht="15.5" x14ac:dyDescent="0.35">
      <c r="A2290" s="85" t="s">
        <v>3197</v>
      </c>
      <c r="B2290" s="86" t="s">
        <v>3565</v>
      </c>
      <c r="C2290" s="86" t="s">
        <v>3566</v>
      </c>
      <c r="D2290" s="87"/>
      <c r="E2290" s="88"/>
      <c r="F2290" s="88"/>
      <c r="G2290" s="4">
        <v>0.35</v>
      </c>
    </row>
    <row r="2291" spans="1:7" ht="15.5" x14ac:dyDescent="0.35">
      <c r="A2291" s="85" t="s">
        <v>3197</v>
      </c>
      <c r="B2291" s="86" t="s">
        <v>3567</v>
      </c>
      <c r="C2291" s="86" t="s">
        <v>3568</v>
      </c>
      <c r="D2291" s="87"/>
      <c r="E2291" s="88"/>
      <c r="F2291" s="88"/>
      <c r="G2291" s="4">
        <v>578274.26</v>
      </c>
    </row>
    <row r="2292" spans="1:7" ht="15.5" x14ac:dyDescent="0.35">
      <c r="A2292" s="85" t="s">
        <v>3197</v>
      </c>
      <c r="B2292" s="86" t="s">
        <v>3569</v>
      </c>
      <c r="C2292" s="86" t="s">
        <v>3570</v>
      </c>
      <c r="D2292" s="87"/>
      <c r="E2292" s="88"/>
      <c r="F2292" s="88"/>
      <c r="G2292" s="4">
        <v>381923</v>
      </c>
    </row>
    <row r="2293" spans="1:7" ht="15.5" x14ac:dyDescent="0.35">
      <c r="A2293" s="85" t="s">
        <v>3197</v>
      </c>
      <c r="B2293" s="86" t="s">
        <v>3571</v>
      </c>
      <c r="C2293" s="86" t="s">
        <v>3572</v>
      </c>
      <c r="D2293" s="87"/>
      <c r="E2293" s="88"/>
      <c r="F2293" s="88"/>
      <c r="G2293" s="4">
        <v>0.14000000000000001</v>
      </c>
    </row>
    <row r="2294" spans="1:7" ht="15.5" x14ac:dyDescent="0.35">
      <c r="A2294" s="85" t="s">
        <v>3197</v>
      </c>
      <c r="B2294" s="86" t="s">
        <v>3573</v>
      </c>
      <c r="C2294" s="86" t="s">
        <v>3574</v>
      </c>
      <c r="D2294" s="87"/>
      <c r="E2294" s="88"/>
      <c r="F2294" s="88"/>
      <c r="G2294" s="4">
        <v>131615</v>
      </c>
    </row>
    <row r="2295" spans="1:7" ht="15.5" x14ac:dyDescent="0.35">
      <c r="A2295" s="85" t="s">
        <v>3197</v>
      </c>
      <c r="B2295" s="86" t="s">
        <v>3575</v>
      </c>
      <c r="C2295" s="86" t="s">
        <v>3576</v>
      </c>
      <c r="D2295" s="87"/>
      <c r="E2295" s="88"/>
      <c r="F2295" s="88"/>
      <c r="G2295" s="4">
        <v>11000000</v>
      </c>
    </row>
    <row r="2296" spans="1:7" ht="15.5" x14ac:dyDescent="0.35">
      <c r="A2296" s="85" t="s">
        <v>3197</v>
      </c>
      <c r="B2296" s="86" t="s">
        <v>3577</v>
      </c>
      <c r="C2296" s="86" t="s">
        <v>3578</v>
      </c>
      <c r="D2296" s="87"/>
      <c r="E2296" s="88"/>
      <c r="F2296" s="88"/>
      <c r="G2296" s="4">
        <v>3893451.07</v>
      </c>
    </row>
    <row r="2297" spans="1:7" ht="15.5" x14ac:dyDescent="0.35">
      <c r="A2297" s="85" t="s">
        <v>3197</v>
      </c>
      <c r="B2297" s="86" t="s">
        <v>3579</v>
      </c>
      <c r="C2297" s="86" t="s">
        <v>3580</v>
      </c>
      <c r="D2297" s="87"/>
      <c r="E2297" s="88"/>
      <c r="F2297" s="88"/>
      <c r="G2297" s="4">
        <v>41200051.75</v>
      </c>
    </row>
    <row r="2298" spans="1:7" ht="15.5" x14ac:dyDescent="0.35">
      <c r="A2298" s="85" t="s">
        <v>3197</v>
      </c>
      <c r="B2298" s="86" t="s">
        <v>3581</v>
      </c>
      <c r="C2298" s="86" t="s">
        <v>3582</v>
      </c>
      <c r="D2298" s="87"/>
      <c r="E2298" s="88"/>
      <c r="F2298" s="88"/>
      <c r="G2298" s="4">
        <v>732607.8</v>
      </c>
    </row>
    <row r="2299" spans="1:7" ht="15.5" x14ac:dyDescent="0.35">
      <c r="A2299" s="85" t="s">
        <v>3197</v>
      </c>
      <c r="B2299" s="86" t="s">
        <v>3583</v>
      </c>
      <c r="C2299" s="86" t="s">
        <v>3584</v>
      </c>
      <c r="D2299" s="87"/>
      <c r="E2299" s="88"/>
      <c r="F2299" s="88"/>
      <c r="G2299" s="4">
        <v>982133</v>
      </c>
    </row>
    <row r="2300" spans="1:7" ht="15.5" x14ac:dyDescent="0.35">
      <c r="A2300" s="85" t="s">
        <v>3197</v>
      </c>
      <c r="B2300" s="86" t="s">
        <v>3585</v>
      </c>
      <c r="C2300" s="86" t="s">
        <v>3586</v>
      </c>
      <c r="D2300" s="87"/>
      <c r="E2300" s="88"/>
      <c r="F2300" s="88"/>
      <c r="G2300" s="4">
        <v>0.25</v>
      </c>
    </row>
    <row r="2301" spans="1:7" ht="15.5" x14ac:dyDescent="0.35">
      <c r="A2301" s="85" t="s">
        <v>3197</v>
      </c>
      <c r="B2301" s="86" t="s">
        <v>3587</v>
      </c>
      <c r="C2301" s="86" t="s">
        <v>3588</v>
      </c>
      <c r="D2301" s="87"/>
      <c r="E2301" s="88"/>
      <c r="F2301" s="88"/>
      <c r="G2301" s="4">
        <v>0.06</v>
      </c>
    </row>
    <row r="2302" spans="1:7" ht="15.5" x14ac:dyDescent="0.35">
      <c r="A2302" s="85" t="s">
        <v>3197</v>
      </c>
      <c r="B2302" s="86" t="s">
        <v>3589</v>
      </c>
      <c r="C2302" s="86" t="s">
        <v>3590</v>
      </c>
      <c r="D2302" s="87"/>
      <c r="E2302" s="88"/>
      <c r="F2302" s="88"/>
      <c r="G2302" s="4">
        <v>85274.61</v>
      </c>
    </row>
    <row r="2303" spans="1:7" ht="15.5" x14ac:dyDescent="0.35">
      <c r="A2303" s="85" t="s">
        <v>3197</v>
      </c>
      <c r="B2303" s="86" t="s">
        <v>3591</v>
      </c>
      <c r="C2303" s="86" t="s">
        <v>3592</v>
      </c>
      <c r="D2303" s="87"/>
      <c r="E2303" s="88"/>
      <c r="F2303" s="88"/>
      <c r="G2303" s="4">
        <v>117791</v>
      </c>
    </row>
    <row r="2304" spans="1:7" ht="15.5" x14ac:dyDescent="0.35">
      <c r="A2304" s="85" t="s">
        <v>3197</v>
      </c>
      <c r="B2304" s="86" t="s">
        <v>3593</v>
      </c>
      <c r="C2304" s="86" t="s">
        <v>3594</v>
      </c>
      <c r="D2304" s="87"/>
      <c r="E2304" s="88"/>
      <c r="F2304" s="88"/>
      <c r="G2304" s="4">
        <v>84469</v>
      </c>
    </row>
    <row r="2305" spans="1:7" ht="15.5" x14ac:dyDescent="0.35">
      <c r="A2305" s="85" t="s">
        <v>3197</v>
      </c>
      <c r="B2305" s="86" t="s">
        <v>3595</v>
      </c>
      <c r="C2305" s="86" t="s">
        <v>3596</v>
      </c>
      <c r="D2305" s="87"/>
      <c r="E2305" s="88"/>
      <c r="F2305" s="88"/>
      <c r="G2305" s="4">
        <v>661208.19999999995</v>
      </c>
    </row>
    <row r="2306" spans="1:7" ht="15.5" x14ac:dyDescent="0.35">
      <c r="A2306" s="85" t="s">
        <v>3197</v>
      </c>
      <c r="B2306" s="86" t="s">
        <v>3597</v>
      </c>
      <c r="C2306" s="86" t="s">
        <v>3598</v>
      </c>
      <c r="D2306" s="87"/>
      <c r="E2306" s="88"/>
      <c r="F2306" s="88"/>
      <c r="G2306" s="4">
        <v>244593.54</v>
      </c>
    </row>
    <row r="2307" spans="1:7" ht="15.5" x14ac:dyDescent="0.35">
      <c r="A2307" s="85" t="s">
        <v>3197</v>
      </c>
      <c r="B2307" s="86" t="s">
        <v>3599</v>
      </c>
      <c r="C2307" s="86" t="s">
        <v>3600</v>
      </c>
      <c r="D2307" s="87"/>
      <c r="E2307" s="88"/>
      <c r="F2307" s="88"/>
      <c r="G2307" s="4">
        <v>703395.21</v>
      </c>
    </row>
    <row r="2308" spans="1:7" ht="15.5" x14ac:dyDescent="0.35">
      <c r="A2308" s="85" t="s">
        <v>3197</v>
      </c>
      <c r="B2308" s="86" t="s">
        <v>3601</v>
      </c>
      <c r="C2308" s="86" t="s">
        <v>3602</v>
      </c>
      <c r="D2308" s="87"/>
      <c r="E2308" s="88"/>
      <c r="F2308" s="88"/>
      <c r="G2308" s="4">
        <v>574836.87</v>
      </c>
    </row>
    <row r="2309" spans="1:7" ht="15.5" x14ac:dyDescent="0.35">
      <c r="A2309" s="85" t="s">
        <v>3197</v>
      </c>
      <c r="B2309" s="86" t="s">
        <v>3603</v>
      </c>
      <c r="C2309" s="86" t="s">
        <v>3604</v>
      </c>
      <c r="D2309" s="87"/>
      <c r="E2309" s="88"/>
      <c r="F2309" s="88"/>
      <c r="G2309" s="4">
        <v>722036.25</v>
      </c>
    </row>
    <row r="2310" spans="1:7" ht="15.5" x14ac:dyDescent="0.35">
      <c r="A2310" s="85" t="s">
        <v>3197</v>
      </c>
      <c r="B2310" s="86" t="s">
        <v>3605</v>
      </c>
      <c r="C2310" s="86" t="s">
        <v>3606</v>
      </c>
      <c r="D2310" s="87"/>
      <c r="E2310" s="88"/>
      <c r="F2310" s="88"/>
      <c r="G2310" s="4">
        <v>13950.32</v>
      </c>
    </row>
    <row r="2311" spans="1:7" ht="15.5" x14ac:dyDescent="0.35">
      <c r="A2311" s="85" t="s">
        <v>3197</v>
      </c>
      <c r="B2311" s="86" t="s">
        <v>3607</v>
      </c>
      <c r="C2311" s="86" t="s">
        <v>3608</v>
      </c>
      <c r="D2311" s="87"/>
      <c r="E2311" s="88"/>
      <c r="F2311" s="88"/>
      <c r="G2311" s="4">
        <v>0.4</v>
      </c>
    </row>
    <row r="2312" spans="1:7" ht="15.5" x14ac:dyDescent="0.35">
      <c r="A2312" s="85" t="s">
        <v>3197</v>
      </c>
      <c r="B2312" s="86" t="s">
        <v>3609</v>
      </c>
      <c r="C2312" s="86" t="s">
        <v>3610</v>
      </c>
      <c r="D2312" s="87"/>
      <c r="E2312" s="88"/>
      <c r="F2312" s="88"/>
      <c r="G2312" s="4">
        <v>3569322.76</v>
      </c>
    </row>
    <row r="2313" spans="1:7" ht="15.5" x14ac:dyDescent="0.35">
      <c r="A2313" s="85" t="s">
        <v>3197</v>
      </c>
      <c r="B2313" s="86" t="s">
        <v>3611</v>
      </c>
      <c r="C2313" s="86" t="s">
        <v>3612</v>
      </c>
      <c r="D2313" s="87"/>
      <c r="E2313" s="88"/>
      <c r="F2313" s="88"/>
      <c r="G2313" s="4">
        <v>912895.88</v>
      </c>
    </row>
    <row r="2314" spans="1:7" ht="15.5" x14ac:dyDescent="0.35">
      <c r="A2314" s="85" t="s">
        <v>3197</v>
      </c>
      <c r="B2314" s="86" t="s">
        <v>3613</v>
      </c>
      <c r="C2314" s="86" t="s">
        <v>3614</v>
      </c>
      <c r="D2314" s="87"/>
      <c r="E2314" s="88"/>
      <c r="F2314" s="88"/>
      <c r="G2314" s="4">
        <v>506613.95</v>
      </c>
    </row>
    <row r="2315" spans="1:7" ht="15.5" x14ac:dyDescent="0.35">
      <c r="A2315" s="85" t="s">
        <v>3197</v>
      </c>
      <c r="B2315" s="86" t="s">
        <v>3615</v>
      </c>
      <c r="C2315" s="86" t="s">
        <v>3616</v>
      </c>
      <c r="D2315" s="87"/>
      <c r="E2315" s="88"/>
      <c r="F2315" s="88"/>
      <c r="G2315" s="4">
        <v>81179.81</v>
      </c>
    </row>
    <row r="2316" spans="1:7" ht="15.5" x14ac:dyDescent="0.35">
      <c r="A2316" s="85" t="s">
        <v>3197</v>
      </c>
      <c r="B2316" s="86" t="s">
        <v>3617</v>
      </c>
      <c r="C2316" s="86" t="s">
        <v>3618</v>
      </c>
      <c r="D2316" s="87"/>
      <c r="E2316" s="88"/>
      <c r="F2316" s="88"/>
      <c r="G2316" s="4">
        <v>994778</v>
      </c>
    </row>
    <row r="2317" spans="1:7" ht="15.5" x14ac:dyDescent="0.35">
      <c r="A2317" s="85" t="s">
        <v>3197</v>
      </c>
      <c r="B2317" s="86" t="s">
        <v>3619</v>
      </c>
      <c r="C2317" s="86" t="s">
        <v>3620</v>
      </c>
      <c r="D2317" s="87"/>
      <c r="E2317" s="88"/>
      <c r="F2317" s="88"/>
      <c r="G2317" s="4">
        <v>1616147.27</v>
      </c>
    </row>
    <row r="2318" spans="1:7" ht="15.5" x14ac:dyDescent="0.35">
      <c r="A2318" s="85" t="s">
        <v>3197</v>
      </c>
      <c r="B2318" s="86" t="s">
        <v>3621</v>
      </c>
      <c r="C2318" s="86" t="s">
        <v>3622</v>
      </c>
      <c r="D2318" s="87"/>
      <c r="E2318" s="88"/>
      <c r="F2318" s="88"/>
      <c r="G2318" s="4">
        <v>263085.08</v>
      </c>
    </row>
    <row r="2319" spans="1:7" ht="15.5" x14ac:dyDescent="0.35">
      <c r="A2319" s="85" t="s">
        <v>3197</v>
      </c>
      <c r="B2319" s="86" t="s">
        <v>3623</v>
      </c>
      <c r="C2319" s="86" t="s">
        <v>3624</v>
      </c>
      <c r="D2319" s="87"/>
      <c r="E2319" s="88"/>
      <c r="F2319" s="88"/>
      <c r="G2319" s="4">
        <v>1428911.63</v>
      </c>
    </row>
    <row r="2320" spans="1:7" ht="15.5" x14ac:dyDescent="0.35">
      <c r="A2320" s="85" t="s">
        <v>3197</v>
      </c>
      <c r="B2320" s="86" t="s">
        <v>3625</v>
      </c>
      <c r="C2320" s="86" t="s">
        <v>3626</v>
      </c>
      <c r="D2320" s="87"/>
      <c r="E2320" s="88"/>
      <c r="F2320" s="88"/>
      <c r="G2320" s="4">
        <v>0.2</v>
      </c>
    </row>
    <row r="2321" spans="1:7" ht="15.5" x14ac:dyDescent="0.35">
      <c r="A2321" s="85" t="s">
        <v>3197</v>
      </c>
      <c r="B2321" s="86" t="s">
        <v>3627</v>
      </c>
      <c r="C2321" s="86" t="s">
        <v>3628</v>
      </c>
      <c r="D2321" s="87"/>
      <c r="E2321" s="88"/>
      <c r="F2321" s="88"/>
      <c r="G2321" s="4">
        <v>0.6</v>
      </c>
    </row>
    <row r="2322" spans="1:7" ht="15.5" x14ac:dyDescent="0.35">
      <c r="A2322" s="85" t="s">
        <v>3197</v>
      </c>
      <c r="B2322" s="86" t="s">
        <v>3629</v>
      </c>
      <c r="C2322" s="86" t="s">
        <v>3630</v>
      </c>
      <c r="D2322" s="87"/>
      <c r="E2322" s="88"/>
      <c r="F2322" s="88"/>
      <c r="G2322" s="4">
        <v>0.32</v>
      </c>
    </row>
    <row r="2323" spans="1:7" ht="15.5" x14ac:dyDescent="0.35">
      <c r="A2323" s="85" t="s">
        <v>3197</v>
      </c>
      <c r="B2323" s="86" t="s">
        <v>3631</v>
      </c>
      <c r="C2323" s="86" t="s">
        <v>3632</v>
      </c>
      <c r="D2323" s="87"/>
      <c r="E2323" s="88"/>
      <c r="F2323" s="88"/>
      <c r="G2323" s="4">
        <v>16222.33</v>
      </c>
    </row>
    <row r="2324" spans="1:7" ht="15.5" x14ac:dyDescent="0.35">
      <c r="A2324" s="85" t="s">
        <v>3197</v>
      </c>
      <c r="B2324" s="86" t="s">
        <v>3633</v>
      </c>
      <c r="C2324" s="86" t="s">
        <v>3634</v>
      </c>
      <c r="D2324" s="87"/>
      <c r="E2324" s="88"/>
      <c r="F2324" s="88"/>
      <c r="G2324" s="4">
        <v>27769.39</v>
      </c>
    </row>
    <row r="2325" spans="1:7" ht="15.5" x14ac:dyDescent="0.35">
      <c r="A2325" s="85" t="s">
        <v>3197</v>
      </c>
      <c r="B2325" s="86" t="s">
        <v>3635</v>
      </c>
      <c r="C2325" s="86" t="s">
        <v>3636</v>
      </c>
      <c r="D2325" s="87"/>
      <c r="E2325" s="88"/>
      <c r="F2325" s="88"/>
      <c r="G2325" s="4">
        <v>607163.86</v>
      </c>
    </row>
    <row r="2326" spans="1:7" ht="15.5" x14ac:dyDescent="0.35">
      <c r="A2326" s="85" t="s">
        <v>3197</v>
      </c>
      <c r="B2326" s="86" t="s">
        <v>3637</v>
      </c>
      <c r="C2326" s="86" t="s">
        <v>3638</v>
      </c>
      <c r="D2326" s="87"/>
      <c r="E2326" s="88"/>
      <c r="F2326" s="88"/>
      <c r="G2326" s="4">
        <v>464817.51</v>
      </c>
    </row>
    <row r="2327" spans="1:7" ht="15.5" x14ac:dyDescent="0.35">
      <c r="A2327" s="85" t="s">
        <v>3197</v>
      </c>
      <c r="B2327" s="86" t="s">
        <v>3639</v>
      </c>
      <c r="C2327" s="86" t="s">
        <v>3640</v>
      </c>
      <c r="D2327" s="87"/>
      <c r="E2327" s="88"/>
      <c r="F2327" s="88"/>
      <c r="G2327" s="4">
        <v>442594.31</v>
      </c>
    </row>
    <row r="2328" spans="1:7" ht="15.5" x14ac:dyDescent="0.35">
      <c r="A2328" s="85" t="s">
        <v>3197</v>
      </c>
      <c r="B2328" s="86" t="s">
        <v>3641</v>
      </c>
      <c r="C2328" s="86" t="s">
        <v>3642</v>
      </c>
      <c r="D2328" s="87"/>
      <c r="E2328" s="88"/>
      <c r="F2328" s="88"/>
      <c r="G2328" s="4">
        <v>15735015.630000001</v>
      </c>
    </row>
    <row r="2329" spans="1:7" ht="15.5" x14ac:dyDescent="0.35">
      <c r="A2329" s="85" t="s">
        <v>3197</v>
      </c>
      <c r="B2329" s="86" t="s">
        <v>3643</v>
      </c>
      <c r="C2329" s="86" t="s">
        <v>3644</v>
      </c>
      <c r="D2329" s="87"/>
      <c r="E2329" s="88"/>
      <c r="F2329" s="88"/>
      <c r="G2329" s="4">
        <v>399670.91</v>
      </c>
    </row>
    <row r="2330" spans="1:7" ht="15.5" x14ac:dyDescent="0.35">
      <c r="A2330" s="85" t="s">
        <v>3197</v>
      </c>
      <c r="B2330" s="86" t="s">
        <v>3645</v>
      </c>
      <c r="C2330" s="86" t="s">
        <v>3646</v>
      </c>
      <c r="D2330" s="87"/>
      <c r="E2330" s="88"/>
      <c r="F2330" s="88"/>
      <c r="G2330" s="4">
        <v>693003.73</v>
      </c>
    </row>
    <row r="2331" spans="1:7" ht="15.5" x14ac:dyDescent="0.35">
      <c r="A2331" s="85" t="s">
        <v>3197</v>
      </c>
      <c r="B2331" s="86" t="s">
        <v>3647</v>
      </c>
      <c r="C2331" s="86" t="s">
        <v>3648</v>
      </c>
      <c r="D2331" s="87"/>
      <c r="E2331" s="88"/>
      <c r="F2331" s="88"/>
      <c r="G2331" s="4">
        <v>526458.53</v>
      </c>
    </row>
    <row r="2332" spans="1:7" ht="15.5" x14ac:dyDescent="0.35">
      <c r="A2332" s="85" t="s">
        <v>3197</v>
      </c>
      <c r="B2332" s="86" t="s">
        <v>3649</v>
      </c>
      <c r="C2332" s="86" t="s">
        <v>3650</v>
      </c>
      <c r="D2332" s="87"/>
      <c r="E2332" s="88"/>
      <c r="F2332" s="88"/>
      <c r="G2332" s="4">
        <v>0.42</v>
      </c>
    </row>
    <row r="2333" spans="1:7" ht="15.5" x14ac:dyDescent="0.35">
      <c r="A2333" s="85" t="s">
        <v>3197</v>
      </c>
      <c r="B2333" s="86" t="s">
        <v>3651</v>
      </c>
      <c r="C2333" s="86" t="s">
        <v>3652</v>
      </c>
      <c r="D2333" s="87"/>
      <c r="E2333" s="88"/>
      <c r="F2333" s="88"/>
      <c r="G2333" s="4">
        <v>1770943.78</v>
      </c>
    </row>
    <row r="2334" spans="1:7" ht="15.5" x14ac:dyDescent="0.35">
      <c r="A2334" s="85" t="s">
        <v>3197</v>
      </c>
      <c r="B2334" s="86" t="s">
        <v>3653</v>
      </c>
      <c r="C2334" s="86" t="s">
        <v>3654</v>
      </c>
      <c r="D2334" s="87"/>
      <c r="E2334" s="88"/>
      <c r="F2334" s="88"/>
      <c r="G2334" s="4">
        <v>0.2</v>
      </c>
    </row>
    <row r="2335" spans="1:7" ht="15.5" x14ac:dyDescent="0.35">
      <c r="A2335" s="85" t="s">
        <v>3197</v>
      </c>
      <c r="B2335" s="86" t="s">
        <v>3655</v>
      </c>
      <c r="C2335" s="86" t="s">
        <v>3656</v>
      </c>
      <c r="D2335" s="87"/>
      <c r="E2335" s="88"/>
      <c r="F2335" s="88"/>
      <c r="G2335" s="4">
        <v>429099.72</v>
      </c>
    </row>
    <row r="2336" spans="1:7" ht="15.5" x14ac:dyDescent="0.35">
      <c r="A2336" s="85" t="s">
        <v>3197</v>
      </c>
      <c r="B2336" s="86" t="s">
        <v>3657</v>
      </c>
      <c r="C2336" s="86" t="s">
        <v>3658</v>
      </c>
      <c r="D2336" s="87"/>
      <c r="E2336" s="88"/>
      <c r="F2336" s="88"/>
      <c r="G2336" s="4">
        <v>8814</v>
      </c>
    </row>
    <row r="2337" spans="1:7" ht="15.5" x14ac:dyDescent="0.35">
      <c r="A2337" s="85" t="s">
        <v>3197</v>
      </c>
      <c r="B2337" s="86" t="s">
        <v>3660</v>
      </c>
      <c r="C2337" s="86" t="s">
        <v>3661</v>
      </c>
      <c r="D2337" s="87"/>
      <c r="E2337" s="88"/>
      <c r="F2337" s="88"/>
      <c r="G2337" s="4">
        <v>263247.38</v>
      </c>
    </row>
    <row r="2338" spans="1:7" ht="15.5" x14ac:dyDescent="0.35">
      <c r="A2338" s="85" t="s">
        <v>3197</v>
      </c>
      <c r="B2338" s="86" t="s">
        <v>3662</v>
      </c>
      <c r="C2338" s="86" t="s">
        <v>3663</v>
      </c>
      <c r="D2338" s="87"/>
      <c r="E2338" s="88"/>
      <c r="F2338" s="88"/>
      <c r="G2338" s="4">
        <v>1108278</v>
      </c>
    </row>
    <row r="2339" spans="1:7" ht="15.5" x14ac:dyDescent="0.35">
      <c r="A2339" s="85" t="s">
        <v>3197</v>
      </c>
      <c r="B2339" s="86" t="s">
        <v>3664</v>
      </c>
      <c r="C2339" s="86" t="s">
        <v>3665</v>
      </c>
      <c r="D2339" s="87"/>
      <c r="E2339" s="88"/>
      <c r="F2339" s="88"/>
      <c r="G2339" s="4">
        <v>15731.9</v>
      </c>
    </row>
    <row r="2340" spans="1:7" ht="15.5" x14ac:dyDescent="0.35">
      <c r="A2340" s="85" t="s">
        <v>3197</v>
      </c>
      <c r="B2340" s="86" t="s">
        <v>3666</v>
      </c>
      <c r="C2340" s="86" t="s">
        <v>3667</v>
      </c>
      <c r="D2340" s="87"/>
      <c r="E2340" s="88"/>
      <c r="F2340" s="88"/>
      <c r="G2340" s="4">
        <v>3932</v>
      </c>
    </row>
    <row r="2341" spans="1:7" ht="15.5" x14ac:dyDescent="0.35">
      <c r="A2341" s="85" t="s">
        <v>3197</v>
      </c>
      <c r="B2341" s="86" t="s">
        <v>3668</v>
      </c>
      <c r="C2341" s="86" t="s">
        <v>3669</v>
      </c>
      <c r="D2341" s="87"/>
      <c r="E2341" s="88"/>
      <c r="F2341" s="88"/>
      <c r="G2341" s="4">
        <v>266689.21000000002</v>
      </c>
    </row>
    <row r="2342" spans="1:7" ht="15.5" x14ac:dyDescent="0.35">
      <c r="A2342" s="85" t="s">
        <v>3197</v>
      </c>
      <c r="B2342" s="86" t="s">
        <v>3670</v>
      </c>
      <c r="C2342" s="86" t="s">
        <v>3671</v>
      </c>
      <c r="D2342" s="87"/>
      <c r="E2342" s="88"/>
      <c r="F2342" s="88"/>
      <c r="G2342" s="4">
        <v>0.46</v>
      </c>
    </row>
    <row r="2343" spans="1:7" ht="15.5" x14ac:dyDescent="0.35">
      <c r="A2343" s="85" t="s">
        <v>3197</v>
      </c>
      <c r="B2343" s="86" t="s">
        <v>3672</v>
      </c>
      <c r="C2343" s="86" t="s">
        <v>3673</v>
      </c>
      <c r="D2343" s="87"/>
      <c r="E2343" s="88"/>
      <c r="F2343" s="88"/>
      <c r="G2343" s="4">
        <v>449312.34</v>
      </c>
    </row>
    <row r="2344" spans="1:7" ht="15.5" x14ac:dyDescent="0.35">
      <c r="A2344" s="85" t="s">
        <v>3197</v>
      </c>
      <c r="B2344" s="86" t="s">
        <v>3674</v>
      </c>
      <c r="C2344" s="86" t="s">
        <v>3659</v>
      </c>
      <c r="D2344" s="87"/>
      <c r="E2344" s="88"/>
      <c r="F2344" s="88"/>
      <c r="G2344" s="4">
        <v>15145</v>
      </c>
    </row>
    <row r="2345" spans="1:7" ht="15.5" x14ac:dyDescent="0.35">
      <c r="A2345" s="85" t="s">
        <v>3197</v>
      </c>
      <c r="B2345" s="86" t="s">
        <v>3675</v>
      </c>
      <c r="C2345" s="86" t="s">
        <v>3676</v>
      </c>
      <c r="D2345" s="87"/>
      <c r="E2345" s="88"/>
      <c r="F2345" s="88"/>
      <c r="G2345" s="4">
        <v>591757.38</v>
      </c>
    </row>
    <row r="2346" spans="1:7" ht="15.5" x14ac:dyDescent="0.35">
      <c r="A2346" s="85" t="s">
        <v>3197</v>
      </c>
      <c r="B2346" s="86" t="s">
        <v>3677</v>
      </c>
      <c r="C2346" s="86" t="s">
        <v>3678</v>
      </c>
      <c r="D2346" s="87"/>
      <c r="E2346" s="88"/>
      <c r="F2346" s="88"/>
      <c r="G2346" s="4">
        <v>94996.800000000003</v>
      </c>
    </row>
    <row r="2347" spans="1:7" ht="15.5" x14ac:dyDescent="0.35">
      <c r="A2347" s="85" t="s">
        <v>3197</v>
      </c>
      <c r="B2347" s="86" t="s">
        <v>3679</v>
      </c>
      <c r="C2347" s="86" t="s">
        <v>3680</v>
      </c>
      <c r="D2347" s="87"/>
      <c r="E2347" s="88"/>
      <c r="F2347" s="88"/>
      <c r="G2347" s="4">
        <v>136388.14000000001</v>
      </c>
    </row>
    <row r="2348" spans="1:7" ht="15.5" x14ac:dyDescent="0.35">
      <c r="A2348" s="85" t="s">
        <v>3197</v>
      </c>
      <c r="B2348" s="86" t="s">
        <v>3681</v>
      </c>
      <c r="C2348" s="86" t="s">
        <v>3682</v>
      </c>
      <c r="D2348" s="87"/>
      <c r="E2348" s="88"/>
      <c r="F2348" s="88"/>
      <c r="G2348" s="4">
        <v>782943</v>
      </c>
    </row>
    <row r="2349" spans="1:7" ht="15.5" x14ac:dyDescent="0.35">
      <c r="A2349" s="85" t="s">
        <v>3197</v>
      </c>
      <c r="B2349" s="86" t="s">
        <v>3683</v>
      </c>
      <c r="C2349" s="86" t="s">
        <v>3684</v>
      </c>
      <c r="D2349" s="87"/>
      <c r="E2349" s="88"/>
      <c r="F2349" s="88"/>
      <c r="G2349" s="4">
        <v>59965.46</v>
      </c>
    </row>
    <row r="2350" spans="1:7" ht="15.5" x14ac:dyDescent="0.35">
      <c r="A2350" s="85" t="s">
        <v>3197</v>
      </c>
      <c r="B2350" s="86" t="s">
        <v>3685</v>
      </c>
      <c r="C2350" s="86" t="s">
        <v>3686</v>
      </c>
      <c r="D2350" s="87"/>
      <c r="E2350" s="88"/>
      <c r="F2350" s="88"/>
      <c r="G2350" s="4">
        <v>776899</v>
      </c>
    </row>
    <row r="2351" spans="1:7" ht="15.5" x14ac:dyDescent="0.35">
      <c r="A2351" s="85" t="s">
        <v>3197</v>
      </c>
      <c r="B2351" s="86" t="s">
        <v>3687</v>
      </c>
      <c r="C2351" s="86" t="s">
        <v>3688</v>
      </c>
      <c r="D2351" s="87"/>
      <c r="E2351" s="88"/>
      <c r="F2351" s="88"/>
      <c r="G2351" s="4">
        <v>800000</v>
      </c>
    </row>
    <row r="2352" spans="1:7" ht="15.5" x14ac:dyDescent="0.35">
      <c r="A2352" s="85" t="s">
        <v>3197</v>
      </c>
      <c r="B2352" s="86" t="s">
        <v>3689</v>
      </c>
      <c r="C2352" s="86" t="s">
        <v>3690</v>
      </c>
      <c r="D2352" s="87"/>
      <c r="E2352" s="88"/>
      <c r="F2352" s="88"/>
      <c r="G2352" s="4">
        <v>1778639.31</v>
      </c>
    </row>
    <row r="2353" spans="1:7" ht="15.5" x14ac:dyDescent="0.35">
      <c r="A2353" s="85" t="s">
        <v>3197</v>
      </c>
      <c r="B2353" s="86" t="s">
        <v>3691</v>
      </c>
      <c r="C2353" s="86" t="s">
        <v>3692</v>
      </c>
      <c r="D2353" s="87"/>
      <c r="E2353" s="88"/>
      <c r="F2353" s="88"/>
      <c r="G2353" s="4">
        <v>142099.34</v>
      </c>
    </row>
    <row r="2354" spans="1:7" ht="15.5" x14ac:dyDescent="0.35">
      <c r="A2354" s="85" t="s">
        <v>3197</v>
      </c>
      <c r="B2354" s="86" t="s">
        <v>3693</v>
      </c>
      <c r="C2354" s="86" t="s">
        <v>3694</v>
      </c>
      <c r="D2354" s="87"/>
      <c r="E2354" s="88"/>
      <c r="F2354" s="88"/>
      <c r="G2354" s="4">
        <v>230827.49</v>
      </c>
    </row>
    <row r="2355" spans="1:7" ht="15.5" x14ac:dyDescent="0.35">
      <c r="A2355" s="85" t="s">
        <v>3197</v>
      </c>
      <c r="B2355" s="86" t="s">
        <v>3695</v>
      </c>
      <c r="C2355" s="86" t="s">
        <v>3696</v>
      </c>
      <c r="D2355" s="87"/>
      <c r="E2355" s="88"/>
      <c r="F2355" s="88"/>
      <c r="G2355" s="4">
        <v>1700000</v>
      </c>
    </row>
    <row r="2356" spans="1:7" ht="15.5" x14ac:dyDescent="0.35">
      <c r="A2356" s="85" t="s">
        <v>3197</v>
      </c>
      <c r="B2356" s="86" t="s">
        <v>3697</v>
      </c>
      <c r="C2356" s="86" t="s">
        <v>3698</v>
      </c>
      <c r="D2356" s="87"/>
      <c r="E2356" s="88"/>
      <c r="F2356" s="88"/>
      <c r="G2356" s="4">
        <v>2849616.14</v>
      </c>
    </row>
    <row r="2357" spans="1:7" ht="15.5" x14ac:dyDescent="0.35">
      <c r="A2357" s="85" t="s">
        <v>3197</v>
      </c>
      <c r="B2357" s="86" t="s">
        <v>3699</v>
      </c>
      <c r="C2357" s="86" t="s">
        <v>3700</v>
      </c>
      <c r="D2357" s="87"/>
      <c r="E2357" s="88"/>
      <c r="F2357" s="88"/>
      <c r="G2357" s="4">
        <v>227092.32</v>
      </c>
    </row>
    <row r="2358" spans="1:7" ht="15.5" x14ac:dyDescent="0.35">
      <c r="A2358" s="85" t="s">
        <v>3197</v>
      </c>
      <c r="B2358" s="86" t="s">
        <v>3701</v>
      </c>
      <c r="C2358" s="86" t="s">
        <v>3702</v>
      </c>
      <c r="D2358" s="87"/>
      <c r="E2358" s="88"/>
      <c r="F2358" s="88"/>
      <c r="G2358" s="4">
        <v>1011230</v>
      </c>
    </row>
    <row r="2359" spans="1:7" ht="15.5" x14ac:dyDescent="0.35">
      <c r="A2359" s="85" t="s">
        <v>3197</v>
      </c>
      <c r="B2359" s="86" t="s">
        <v>3703</v>
      </c>
      <c r="C2359" s="86" t="s">
        <v>3704</v>
      </c>
      <c r="D2359" s="87"/>
      <c r="E2359" s="88"/>
      <c r="F2359" s="88"/>
      <c r="G2359" s="4">
        <v>0.18</v>
      </c>
    </row>
    <row r="2360" spans="1:7" ht="15.5" x14ac:dyDescent="0.35">
      <c r="A2360" s="85" t="s">
        <v>3197</v>
      </c>
      <c r="B2360" s="86" t="s">
        <v>3705</v>
      </c>
      <c r="C2360" s="86" t="s">
        <v>3706</v>
      </c>
      <c r="D2360" s="87"/>
      <c r="E2360" s="88"/>
      <c r="F2360" s="88"/>
      <c r="G2360" s="4">
        <v>6469156.9000000004</v>
      </c>
    </row>
    <row r="2361" spans="1:7" ht="15.5" x14ac:dyDescent="0.35">
      <c r="A2361" s="85" t="s">
        <v>3197</v>
      </c>
      <c r="B2361" s="86" t="s">
        <v>3707</v>
      </c>
      <c r="C2361" s="86" t="s">
        <v>3708</v>
      </c>
      <c r="D2361" s="87"/>
      <c r="E2361" s="88"/>
      <c r="F2361" s="88"/>
      <c r="G2361" s="4">
        <v>69748</v>
      </c>
    </row>
    <row r="2362" spans="1:7" ht="15.5" x14ac:dyDescent="0.35">
      <c r="A2362" s="85" t="s">
        <v>3197</v>
      </c>
      <c r="B2362" s="86" t="s">
        <v>3709</v>
      </c>
      <c r="C2362" s="86" t="s">
        <v>3710</v>
      </c>
      <c r="D2362" s="87"/>
      <c r="E2362" s="88"/>
      <c r="F2362" s="88"/>
      <c r="G2362" s="4">
        <v>0.24</v>
      </c>
    </row>
    <row r="2363" spans="1:7" ht="15.5" x14ac:dyDescent="0.35">
      <c r="A2363" s="85" t="s">
        <v>3197</v>
      </c>
      <c r="B2363" s="86" t="s">
        <v>3711</v>
      </c>
      <c r="C2363" s="86" t="s">
        <v>3712</v>
      </c>
      <c r="D2363" s="87"/>
      <c r="E2363" s="88"/>
      <c r="F2363" s="88"/>
      <c r="G2363" s="4">
        <v>2931453</v>
      </c>
    </row>
    <row r="2364" spans="1:7" ht="15.5" x14ac:dyDescent="0.35">
      <c r="A2364" s="85" t="s">
        <v>3197</v>
      </c>
      <c r="B2364" s="86" t="s">
        <v>3713</v>
      </c>
      <c r="C2364" s="86" t="s">
        <v>3714</v>
      </c>
      <c r="D2364" s="87"/>
      <c r="E2364" s="88"/>
      <c r="F2364" s="88"/>
      <c r="G2364" s="4">
        <v>0.44</v>
      </c>
    </row>
    <row r="2365" spans="1:7" ht="15.5" x14ac:dyDescent="0.35">
      <c r="A2365" s="85" t="s">
        <v>3197</v>
      </c>
      <c r="B2365" s="86" t="s">
        <v>3715</v>
      </c>
      <c r="C2365" s="86" t="s">
        <v>3716</v>
      </c>
      <c r="D2365" s="87"/>
      <c r="E2365" s="88"/>
      <c r="F2365" s="88"/>
      <c r="G2365" s="4">
        <v>1596794.99</v>
      </c>
    </row>
    <row r="2366" spans="1:7" ht="15.5" x14ac:dyDescent="0.35">
      <c r="A2366" s="85" t="s">
        <v>3197</v>
      </c>
      <c r="B2366" s="86" t="s">
        <v>3717</v>
      </c>
      <c r="C2366" s="86" t="s">
        <v>3718</v>
      </c>
      <c r="D2366" s="87"/>
      <c r="E2366" s="88"/>
      <c r="F2366" s="88"/>
      <c r="G2366" s="4">
        <v>1843935.26</v>
      </c>
    </row>
    <row r="2367" spans="1:7" ht="15.5" x14ac:dyDescent="0.35">
      <c r="A2367" s="85" t="s">
        <v>3197</v>
      </c>
      <c r="B2367" s="86" t="s">
        <v>3719</v>
      </c>
      <c r="C2367" s="86" t="s">
        <v>3720</v>
      </c>
      <c r="D2367" s="87"/>
      <c r="E2367" s="88"/>
      <c r="F2367" s="88"/>
      <c r="G2367" s="4">
        <v>1623856.5</v>
      </c>
    </row>
    <row r="2368" spans="1:7" ht="15.5" x14ac:dyDescent="0.35">
      <c r="A2368" s="85" t="s">
        <v>3197</v>
      </c>
      <c r="B2368" s="86" t="s">
        <v>3721</v>
      </c>
      <c r="C2368" s="86" t="s">
        <v>3722</v>
      </c>
      <c r="D2368" s="87"/>
      <c r="E2368" s="88"/>
      <c r="F2368" s="88"/>
      <c r="G2368" s="4">
        <v>1.1399999999999999</v>
      </c>
    </row>
    <row r="2369" spans="1:7" ht="15.5" x14ac:dyDescent="0.35">
      <c r="A2369" s="85" t="s">
        <v>3197</v>
      </c>
      <c r="B2369" s="86" t="s">
        <v>3723</v>
      </c>
      <c r="C2369" s="86" t="s">
        <v>3724</v>
      </c>
      <c r="D2369" s="87"/>
      <c r="E2369" s="88"/>
      <c r="F2369" s="88"/>
      <c r="G2369" s="4">
        <v>0.08</v>
      </c>
    </row>
    <row r="2370" spans="1:7" ht="15.5" x14ac:dyDescent="0.35">
      <c r="A2370" s="85" t="s">
        <v>3197</v>
      </c>
      <c r="B2370" s="86" t="s">
        <v>3725</v>
      </c>
      <c r="C2370" s="86" t="s">
        <v>3726</v>
      </c>
      <c r="D2370" s="87"/>
      <c r="E2370" s="88"/>
      <c r="F2370" s="88"/>
      <c r="G2370" s="4">
        <v>19035692</v>
      </c>
    </row>
    <row r="2371" spans="1:7" ht="15.5" x14ac:dyDescent="0.35">
      <c r="A2371" s="85" t="s">
        <v>3197</v>
      </c>
      <c r="B2371" s="86" t="s">
        <v>3727</v>
      </c>
      <c r="C2371" s="86" t="s">
        <v>3728</v>
      </c>
      <c r="D2371" s="87"/>
      <c r="E2371" s="88"/>
      <c r="F2371" s="88"/>
      <c r="G2371" s="4">
        <v>967735.74</v>
      </c>
    </row>
    <row r="2372" spans="1:7" ht="15.5" x14ac:dyDescent="0.35">
      <c r="A2372" s="85" t="s">
        <v>3197</v>
      </c>
      <c r="B2372" s="86" t="s">
        <v>3729</v>
      </c>
      <c r="C2372" s="86" t="s">
        <v>3730</v>
      </c>
      <c r="D2372" s="87"/>
      <c r="E2372" s="88"/>
      <c r="F2372" s="88"/>
      <c r="G2372" s="4">
        <v>1170628.1499999999</v>
      </c>
    </row>
    <row r="2373" spans="1:7" ht="15.5" x14ac:dyDescent="0.35">
      <c r="A2373" s="85" t="s">
        <v>3197</v>
      </c>
      <c r="B2373" s="86" t="s">
        <v>3731</v>
      </c>
      <c r="C2373" s="86" t="s">
        <v>3732</v>
      </c>
      <c r="D2373" s="87"/>
      <c r="E2373" s="88"/>
      <c r="F2373" s="88"/>
      <c r="G2373" s="4">
        <v>638128.06999999995</v>
      </c>
    </row>
    <row r="2374" spans="1:7" ht="15.5" x14ac:dyDescent="0.35">
      <c r="A2374" s="85" t="s">
        <v>3197</v>
      </c>
      <c r="B2374" s="86" t="s">
        <v>3733</v>
      </c>
      <c r="C2374" s="86" t="s">
        <v>3734</v>
      </c>
      <c r="D2374" s="87"/>
      <c r="E2374" s="88"/>
      <c r="F2374" s="88"/>
      <c r="G2374" s="4">
        <v>0.09</v>
      </c>
    </row>
    <row r="2375" spans="1:7" ht="15.5" x14ac:dyDescent="0.35">
      <c r="A2375" s="85" t="s">
        <v>3197</v>
      </c>
      <c r="B2375" s="86" t="s">
        <v>3735</v>
      </c>
      <c r="C2375" s="86" t="s">
        <v>3736</v>
      </c>
      <c r="D2375" s="87"/>
      <c r="E2375" s="88"/>
      <c r="F2375" s="88"/>
      <c r="G2375" s="4">
        <v>14628</v>
      </c>
    </row>
    <row r="2376" spans="1:7" ht="15.5" x14ac:dyDescent="0.35">
      <c r="A2376" s="85" t="s">
        <v>3197</v>
      </c>
      <c r="B2376" s="86" t="s">
        <v>3737</v>
      </c>
      <c r="C2376" s="86" t="s">
        <v>3738</v>
      </c>
      <c r="D2376" s="87"/>
      <c r="E2376" s="88"/>
      <c r="F2376" s="88"/>
      <c r="G2376" s="4">
        <v>307069</v>
      </c>
    </row>
    <row r="2377" spans="1:7" ht="15.5" x14ac:dyDescent="0.35">
      <c r="A2377" s="85" t="s">
        <v>3197</v>
      </c>
      <c r="B2377" s="86" t="s">
        <v>3739</v>
      </c>
      <c r="C2377" s="86" t="s">
        <v>3740</v>
      </c>
      <c r="D2377" s="87"/>
      <c r="E2377" s="88"/>
      <c r="F2377" s="88"/>
      <c r="G2377" s="4">
        <v>245</v>
      </c>
    </row>
    <row r="2378" spans="1:7" ht="15.5" x14ac:dyDescent="0.35">
      <c r="A2378" s="85" t="s">
        <v>3197</v>
      </c>
      <c r="B2378" s="86" t="s">
        <v>3741</v>
      </c>
      <c r="C2378" s="86" t="s">
        <v>3742</v>
      </c>
      <c r="D2378" s="87"/>
      <c r="E2378" s="88"/>
      <c r="F2378" s="88"/>
      <c r="G2378" s="4">
        <v>341822</v>
      </c>
    </row>
    <row r="2379" spans="1:7" ht="15.5" x14ac:dyDescent="0.35">
      <c r="A2379" s="85" t="s">
        <v>3197</v>
      </c>
      <c r="B2379" s="86" t="s">
        <v>3743</v>
      </c>
      <c r="C2379" s="86" t="s">
        <v>3744</v>
      </c>
      <c r="D2379" s="87"/>
      <c r="E2379" s="88"/>
      <c r="F2379" s="88"/>
      <c r="G2379" s="4">
        <v>7272</v>
      </c>
    </row>
    <row r="2380" spans="1:7" ht="15.5" x14ac:dyDescent="0.35">
      <c r="A2380" s="85" t="s">
        <v>3197</v>
      </c>
      <c r="B2380" s="86" t="s">
        <v>3745</v>
      </c>
      <c r="C2380" s="86" t="s">
        <v>3746</v>
      </c>
      <c r="D2380" s="87"/>
      <c r="E2380" s="88"/>
      <c r="F2380" s="88"/>
      <c r="G2380" s="4">
        <v>964.15</v>
      </c>
    </row>
    <row r="2381" spans="1:7" ht="15.5" x14ac:dyDescent="0.35">
      <c r="A2381" s="85" t="s">
        <v>3197</v>
      </c>
      <c r="B2381" s="86" t="s">
        <v>3747</v>
      </c>
      <c r="C2381" s="86" t="s">
        <v>3748</v>
      </c>
      <c r="D2381" s="87"/>
      <c r="E2381" s="88"/>
      <c r="F2381" s="88"/>
      <c r="G2381" s="4">
        <v>171236</v>
      </c>
    </row>
    <row r="2382" spans="1:7" ht="15.5" x14ac:dyDescent="0.35">
      <c r="A2382" s="85" t="s">
        <v>3197</v>
      </c>
      <c r="B2382" s="86" t="s">
        <v>3749</v>
      </c>
      <c r="C2382" s="86" t="s">
        <v>3750</v>
      </c>
      <c r="D2382" s="87"/>
      <c r="E2382" s="88"/>
      <c r="F2382" s="88"/>
      <c r="G2382" s="4">
        <v>464052.9</v>
      </c>
    </row>
    <row r="2383" spans="1:7" ht="15.5" x14ac:dyDescent="0.35">
      <c r="A2383" s="85" t="s">
        <v>3197</v>
      </c>
      <c r="B2383" s="86" t="s">
        <v>3751</v>
      </c>
      <c r="C2383" s="86" t="s">
        <v>3752</v>
      </c>
      <c r="D2383" s="87"/>
      <c r="E2383" s="88"/>
      <c r="F2383" s="88"/>
      <c r="G2383" s="4">
        <v>1020675.76</v>
      </c>
    </row>
    <row r="2384" spans="1:7" ht="15.5" x14ac:dyDescent="0.35">
      <c r="A2384" s="85" t="s">
        <v>3197</v>
      </c>
      <c r="B2384" s="86" t="s">
        <v>3753</v>
      </c>
      <c r="C2384" s="86" t="s">
        <v>3754</v>
      </c>
      <c r="D2384" s="87"/>
      <c r="E2384" s="88"/>
      <c r="F2384" s="88"/>
      <c r="G2384" s="4">
        <v>943</v>
      </c>
    </row>
    <row r="2385" spans="1:7" ht="15.5" x14ac:dyDescent="0.35">
      <c r="A2385" s="85" t="s">
        <v>3197</v>
      </c>
      <c r="B2385" s="86" t="s">
        <v>3755</v>
      </c>
      <c r="C2385" s="86" t="s">
        <v>3756</v>
      </c>
      <c r="D2385" s="87"/>
      <c r="E2385" s="88"/>
      <c r="F2385" s="88"/>
      <c r="G2385" s="4">
        <v>999943</v>
      </c>
    </row>
    <row r="2386" spans="1:7" ht="15.5" x14ac:dyDescent="0.35">
      <c r="A2386" s="85" t="s">
        <v>3197</v>
      </c>
      <c r="B2386" s="86" t="s">
        <v>3757</v>
      </c>
      <c r="C2386" s="86" t="s">
        <v>3758</v>
      </c>
      <c r="D2386" s="87"/>
      <c r="E2386" s="88"/>
      <c r="F2386" s="88"/>
      <c r="G2386" s="4">
        <v>951948</v>
      </c>
    </row>
    <row r="2387" spans="1:7" ht="15.5" x14ac:dyDescent="0.35">
      <c r="A2387" s="85" t="s">
        <v>3197</v>
      </c>
      <c r="B2387" s="86" t="s">
        <v>3759</v>
      </c>
      <c r="C2387" s="86" t="s">
        <v>3760</v>
      </c>
      <c r="D2387" s="87"/>
      <c r="E2387" s="88"/>
      <c r="F2387" s="88"/>
      <c r="G2387" s="4">
        <v>705441.75</v>
      </c>
    </row>
    <row r="2388" spans="1:7" ht="15.5" x14ac:dyDescent="0.35">
      <c r="A2388" s="85" t="s">
        <v>3197</v>
      </c>
      <c r="B2388" s="86" t="s">
        <v>3761</v>
      </c>
      <c r="C2388" s="86" t="s">
        <v>3762</v>
      </c>
      <c r="D2388" s="87"/>
      <c r="E2388" s="88"/>
      <c r="F2388" s="88"/>
      <c r="G2388" s="4">
        <v>4733564.79</v>
      </c>
    </row>
    <row r="2389" spans="1:7" ht="15.5" x14ac:dyDescent="0.35">
      <c r="A2389" s="85" t="s">
        <v>3197</v>
      </c>
      <c r="B2389" s="86" t="s">
        <v>3763</v>
      </c>
      <c r="C2389" s="86" t="s">
        <v>3764</v>
      </c>
      <c r="D2389" s="87"/>
      <c r="E2389" s="88"/>
      <c r="F2389" s="88"/>
      <c r="G2389" s="4">
        <v>17007</v>
      </c>
    </row>
    <row r="2390" spans="1:7" ht="15.5" x14ac:dyDescent="0.35">
      <c r="A2390" s="85" t="s">
        <v>3197</v>
      </c>
      <c r="B2390" s="86" t="s">
        <v>3765</v>
      </c>
      <c r="C2390" s="86" t="s">
        <v>3766</v>
      </c>
      <c r="D2390" s="87"/>
      <c r="E2390" s="88"/>
      <c r="F2390" s="88"/>
      <c r="G2390" s="4">
        <v>448420.46</v>
      </c>
    </row>
    <row r="2391" spans="1:7" ht="15.5" x14ac:dyDescent="0.35">
      <c r="A2391" s="85" t="s">
        <v>3197</v>
      </c>
      <c r="B2391" s="86" t="s">
        <v>3767</v>
      </c>
      <c r="C2391" s="86" t="s">
        <v>3768</v>
      </c>
      <c r="D2391" s="87"/>
      <c r="E2391" s="88"/>
      <c r="F2391" s="88"/>
      <c r="G2391" s="4">
        <v>0.42</v>
      </c>
    </row>
    <row r="2392" spans="1:7" ht="15.5" x14ac:dyDescent="0.35">
      <c r="A2392" s="85" t="s">
        <v>3197</v>
      </c>
      <c r="B2392" s="86" t="s">
        <v>3769</v>
      </c>
      <c r="C2392" s="86" t="s">
        <v>3770</v>
      </c>
      <c r="D2392" s="87"/>
      <c r="E2392" s="88"/>
      <c r="F2392" s="88"/>
      <c r="G2392" s="4">
        <v>5940930.9699999997</v>
      </c>
    </row>
    <row r="2393" spans="1:7" ht="15.5" x14ac:dyDescent="0.35">
      <c r="A2393" s="85" t="s">
        <v>3197</v>
      </c>
      <c r="B2393" s="86" t="s">
        <v>3772</v>
      </c>
      <c r="C2393" s="86" t="s">
        <v>3773</v>
      </c>
      <c r="D2393" s="87"/>
      <c r="E2393" s="88"/>
      <c r="F2393" s="88"/>
      <c r="G2393" s="4">
        <v>703268.3</v>
      </c>
    </row>
    <row r="2394" spans="1:7" ht="15.5" x14ac:dyDescent="0.35">
      <c r="A2394" s="85" t="s">
        <v>3197</v>
      </c>
      <c r="B2394" s="86" t="s">
        <v>3774</v>
      </c>
      <c r="C2394" s="86" t="s">
        <v>3775</v>
      </c>
      <c r="D2394" s="87"/>
      <c r="E2394" s="88"/>
      <c r="F2394" s="88"/>
      <c r="G2394" s="4">
        <v>177770.5</v>
      </c>
    </row>
    <row r="2395" spans="1:7" ht="15.5" x14ac:dyDescent="0.35">
      <c r="A2395" s="85" t="s">
        <v>3197</v>
      </c>
      <c r="B2395" s="86" t="s">
        <v>3778</v>
      </c>
      <c r="C2395" s="86" t="s">
        <v>3779</v>
      </c>
      <c r="D2395" s="87"/>
      <c r="E2395" s="88"/>
      <c r="F2395" s="88"/>
      <c r="G2395" s="4">
        <v>456747</v>
      </c>
    </row>
    <row r="2396" spans="1:7" ht="15.5" x14ac:dyDescent="0.35">
      <c r="A2396" s="85" t="s">
        <v>3197</v>
      </c>
      <c r="B2396" s="86" t="s">
        <v>3780</v>
      </c>
      <c r="C2396" s="86" t="s">
        <v>3781</v>
      </c>
      <c r="D2396" s="87"/>
      <c r="E2396" s="88"/>
      <c r="F2396" s="88"/>
      <c r="G2396" s="4">
        <v>6277</v>
      </c>
    </row>
    <row r="2397" spans="1:7" ht="15.5" x14ac:dyDescent="0.35">
      <c r="A2397" s="85" t="s">
        <v>3197</v>
      </c>
      <c r="B2397" s="86" t="s">
        <v>3782</v>
      </c>
      <c r="C2397" s="86" t="s">
        <v>3783</v>
      </c>
      <c r="D2397" s="87"/>
      <c r="E2397" s="88"/>
      <c r="F2397" s="88"/>
      <c r="G2397" s="4">
        <v>4008522</v>
      </c>
    </row>
    <row r="2398" spans="1:7" ht="15.5" x14ac:dyDescent="0.35">
      <c r="A2398" s="85" t="s">
        <v>3197</v>
      </c>
      <c r="B2398" s="86" t="s">
        <v>3784</v>
      </c>
      <c r="C2398" s="86" t="s">
        <v>3785</v>
      </c>
      <c r="D2398" s="87"/>
      <c r="E2398" s="88"/>
      <c r="F2398" s="88"/>
      <c r="G2398" s="4">
        <v>57320012.159999996</v>
      </c>
    </row>
    <row r="2399" spans="1:7" ht="15.5" x14ac:dyDescent="0.35">
      <c r="A2399" s="85" t="s">
        <v>3197</v>
      </c>
      <c r="B2399" s="86" t="s">
        <v>3786</v>
      </c>
      <c r="C2399" s="86" t="s">
        <v>3787</v>
      </c>
      <c r="D2399" s="87"/>
      <c r="E2399" s="88"/>
      <c r="F2399" s="88"/>
      <c r="G2399" s="4">
        <v>24538</v>
      </c>
    </row>
    <row r="2400" spans="1:7" ht="15.5" x14ac:dyDescent="0.35">
      <c r="A2400" s="85" t="s">
        <v>3197</v>
      </c>
      <c r="B2400" s="86" t="s">
        <v>3788</v>
      </c>
      <c r="C2400" s="86" t="s">
        <v>3789</v>
      </c>
      <c r="D2400" s="87"/>
      <c r="E2400" s="88"/>
      <c r="F2400" s="88"/>
      <c r="G2400" s="4">
        <v>1603223</v>
      </c>
    </row>
    <row r="2401" spans="1:7" ht="15.5" x14ac:dyDescent="0.35">
      <c r="A2401" s="85" t="s">
        <v>3197</v>
      </c>
      <c r="B2401" s="86" t="s">
        <v>3790</v>
      </c>
      <c r="C2401" s="86" t="s">
        <v>3791</v>
      </c>
      <c r="D2401" s="87"/>
      <c r="E2401" s="88"/>
      <c r="F2401" s="88"/>
      <c r="G2401" s="4">
        <v>306948</v>
      </c>
    </row>
    <row r="2402" spans="1:7" ht="15.5" x14ac:dyDescent="0.35">
      <c r="A2402" s="85" t="s">
        <v>3197</v>
      </c>
      <c r="B2402" s="86" t="s">
        <v>3792</v>
      </c>
      <c r="C2402" s="86" t="s">
        <v>3793</v>
      </c>
      <c r="D2402" s="87"/>
      <c r="E2402" s="88"/>
      <c r="F2402" s="88"/>
      <c r="G2402" s="4">
        <v>60851</v>
      </c>
    </row>
    <row r="2403" spans="1:7" ht="15.5" x14ac:dyDescent="0.35">
      <c r="A2403" s="85" t="s">
        <v>3197</v>
      </c>
      <c r="B2403" s="86" t="s">
        <v>3794</v>
      </c>
      <c r="C2403" s="86" t="s">
        <v>3795</v>
      </c>
      <c r="D2403" s="87"/>
      <c r="E2403" s="88"/>
      <c r="F2403" s="88"/>
      <c r="G2403" s="4">
        <v>0.5</v>
      </c>
    </row>
    <row r="2404" spans="1:7" ht="15.5" x14ac:dyDescent="0.35">
      <c r="A2404" s="85" t="s">
        <v>3197</v>
      </c>
      <c r="B2404" s="86" t="s">
        <v>3796</v>
      </c>
      <c r="C2404" s="86" t="s">
        <v>3797</v>
      </c>
      <c r="D2404" s="87"/>
      <c r="E2404" s="88"/>
      <c r="F2404" s="88"/>
      <c r="G2404" s="4">
        <v>396781</v>
      </c>
    </row>
    <row r="2405" spans="1:7" ht="15.5" x14ac:dyDescent="0.35">
      <c r="A2405" s="85" t="s">
        <v>3197</v>
      </c>
      <c r="B2405" s="86" t="s">
        <v>3798</v>
      </c>
      <c r="C2405" s="86" t="s">
        <v>3799</v>
      </c>
      <c r="D2405" s="87"/>
      <c r="E2405" s="88"/>
      <c r="F2405" s="88"/>
      <c r="G2405" s="4">
        <v>5</v>
      </c>
    </row>
    <row r="2406" spans="1:7" ht="15.5" x14ac:dyDescent="0.35">
      <c r="A2406" s="85" t="s">
        <v>3197</v>
      </c>
      <c r="B2406" s="86" t="s">
        <v>3800</v>
      </c>
      <c r="C2406" s="86" t="s">
        <v>3801</v>
      </c>
      <c r="D2406" s="87"/>
      <c r="E2406" s="88"/>
      <c r="F2406" s="88"/>
      <c r="G2406" s="4">
        <v>1570</v>
      </c>
    </row>
    <row r="2407" spans="1:7" ht="15.5" x14ac:dyDescent="0.35">
      <c r="A2407" s="85" t="s">
        <v>3197</v>
      </c>
      <c r="B2407" s="86" t="s">
        <v>3802</v>
      </c>
      <c r="C2407" s="86" t="s">
        <v>3803</v>
      </c>
      <c r="D2407" s="87"/>
      <c r="E2407" s="88"/>
      <c r="F2407" s="88"/>
      <c r="G2407" s="4">
        <v>726184</v>
      </c>
    </row>
    <row r="2408" spans="1:7" ht="15.5" x14ac:dyDescent="0.35">
      <c r="A2408" s="85" t="s">
        <v>3197</v>
      </c>
      <c r="B2408" s="86" t="s">
        <v>3804</v>
      </c>
      <c r="C2408" s="86" t="s">
        <v>3805</v>
      </c>
      <c r="D2408" s="87"/>
      <c r="E2408" s="88"/>
      <c r="F2408" s="88"/>
      <c r="G2408" s="4">
        <v>1170343</v>
      </c>
    </row>
    <row r="2409" spans="1:7" ht="15.5" x14ac:dyDescent="0.35">
      <c r="A2409" s="85" t="s">
        <v>3197</v>
      </c>
      <c r="B2409" s="86" t="s">
        <v>3806</v>
      </c>
      <c r="C2409" s="86" t="s">
        <v>3807</v>
      </c>
      <c r="D2409" s="87"/>
      <c r="E2409" s="88"/>
      <c r="F2409" s="88"/>
      <c r="G2409" s="4">
        <v>543346.29</v>
      </c>
    </row>
    <row r="2410" spans="1:7" ht="15.5" x14ac:dyDescent="0.35">
      <c r="A2410" s="85" t="s">
        <v>3197</v>
      </c>
      <c r="B2410" s="86" t="s">
        <v>3808</v>
      </c>
      <c r="C2410" s="86" t="s">
        <v>3809</v>
      </c>
      <c r="D2410" s="87"/>
      <c r="E2410" s="88"/>
      <c r="F2410" s="88"/>
      <c r="G2410" s="4">
        <v>2745712</v>
      </c>
    </row>
    <row r="2411" spans="1:7" ht="15.5" x14ac:dyDescent="0.35">
      <c r="A2411" s="85" t="s">
        <v>3197</v>
      </c>
      <c r="B2411" s="86" t="s">
        <v>3810</v>
      </c>
      <c r="C2411" s="86" t="s">
        <v>3811</v>
      </c>
      <c r="D2411" s="87"/>
      <c r="E2411" s="88"/>
      <c r="F2411" s="88"/>
      <c r="G2411" s="4">
        <v>496233.41</v>
      </c>
    </row>
    <row r="2412" spans="1:7" ht="15.5" x14ac:dyDescent="0.35">
      <c r="A2412" s="85" t="s">
        <v>3197</v>
      </c>
      <c r="B2412" s="86" t="s">
        <v>3812</v>
      </c>
      <c r="C2412" s="86" t="s">
        <v>3813</v>
      </c>
      <c r="D2412" s="87"/>
      <c r="E2412" s="88"/>
      <c r="F2412" s="88"/>
      <c r="G2412" s="4">
        <v>5795079.5199999996</v>
      </c>
    </row>
    <row r="2413" spans="1:7" ht="15.5" x14ac:dyDescent="0.35">
      <c r="A2413" s="85" t="s">
        <v>3197</v>
      </c>
      <c r="B2413" s="86" t="s">
        <v>3814</v>
      </c>
      <c r="C2413" s="86" t="s">
        <v>3815</v>
      </c>
      <c r="D2413" s="87"/>
      <c r="E2413" s="88"/>
      <c r="F2413" s="88"/>
      <c r="G2413" s="4">
        <v>68618.740000000005</v>
      </c>
    </row>
    <row r="2414" spans="1:7" ht="15.5" x14ac:dyDescent="0.35">
      <c r="A2414" s="85" t="s">
        <v>3197</v>
      </c>
      <c r="B2414" s="86" t="s">
        <v>3816</v>
      </c>
      <c r="C2414" s="86" t="s">
        <v>3817</v>
      </c>
      <c r="D2414" s="87"/>
      <c r="E2414" s="88"/>
      <c r="F2414" s="88"/>
      <c r="G2414" s="4">
        <v>35859.85</v>
      </c>
    </row>
    <row r="2415" spans="1:7" ht="15.5" x14ac:dyDescent="0.35">
      <c r="A2415" s="85" t="s">
        <v>3197</v>
      </c>
      <c r="B2415" s="86" t="s">
        <v>3818</v>
      </c>
      <c r="C2415" s="86" t="s">
        <v>3819</v>
      </c>
      <c r="D2415" s="87"/>
      <c r="E2415" s="88"/>
      <c r="F2415" s="88"/>
      <c r="G2415" s="4">
        <v>421915.6</v>
      </c>
    </row>
    <row r="2416" spans="1:7" ht="15.5" x14ac:dyDescent="0.35">
      <c r="A2416" s="85" t="s">
        <v>3197</v>
      </c>
      <c r="B2416" s="86" t="s">
        <v>3820</v>
      </c>
      <c r="C2416" s="86" t="s">
        <v>3821</v>
      </c>
      <c r="D2416" s="87"/>
      <c r="E2416" s="88"/>
      <c r="F2416" s="88"/>
      <c r="G2416" s="4">
        <v>105423</v>
      </c>
    </row>
    <row r="2417" spans="1:7" ht="15.5" x14ac:dyDescent="0.35">
      <c r="A2417" s="85" t="s">
        <v>3197</v>
      </c>
      <c r="B2417" s="86" t="s">
        <v>3822</v>
      </c>
      <c r="C2417" s="86" t="s">
        <v>3823</v>
      </c>
      <c r="D2417" s="87"/>
      <c r="E2417" s="88"/>
      <c r="F2417" s="88"/>
      <c r="G2417" s="4">
        <v>1041858.53</v>
      </c>
    </row>
    <row r="2418" spans="1:7" ht="15.5" x14ac:dyDescent="0.35">
      <c r="A2418" s="85" t="s">
        <v>3197</v>
      </c>
      <c r="B2418" s="86" t="s">
        <v>3824</v>
      </c>
      <c r="C2418" s="86" t="s">
        <v>3825</v>
      </c>
      <c r="D2418" s="87"/>
      <c r="E2418" s="88"/>
      <c r="F2418" s="88"/>
      <c r="G2418" s="4">
        <v>32317.3</v>
      </c>
    </row>
    <row r="2419" spans="1:7" ht="15.5" x14ac:dyDescent="0.35">
      <c r="A2419" s="85" t="s">
        <v>3197</v>
      </c>
      <c r="B2419" s="86" t="s">
        <v>3826</v>
      </c>
      <c r="C2419" s="86" t="s">
        <v>3827</v>
      </c>
      <c r="D2419" s="87"/>
      <c r="E2419" s="88"/>
      <c r="F2419" s="88"/>
      <c r="G2419" s="4">
        <v>34474.1</v>
      </c>
    </row>
    <row r="2420" spans="1:7" ht="15.5" x14ac:dyDescent="0.35">
      <c r="A2420" s="85" t="s">
        <v>3197</v>
      </c>
      <c r="B2420" s="86" t="s">
        <v>3828</v>
      </c>
      <c r="C2420" s="86" t="s">
        <v>3829</v>
      </c>
      <c r="D2420" s="87"/>
      <c r="E2420" s="88"/>
      <c r="F2420" s="88"/>
      <c r="G2420" s="4">
        <v>0.6</v>
      </c>
    </row>
    <row r="2421" spans="1:7" ht="15.5" x14ac:dyDescent="0.35">
      <c r="A2421" s="85" t="s">
        <v>3197</v>
      </c>
      <c r="B2421" s="86" t="s">
        <v>3830</v>
      </c>
      <c r="C2421" s="86" t="s">
        <v>3831</v>
      </c>
      <c r="D2421" s="87"/>
      <c r="E2421" s="88"/>
      <c r="F2421" s="88"/>
      <c r="G2421" s="4">
        <v>499836</v>
      </c>
    </row>
    <row r="2422" spans="1:7" ht="15.5" x14ac:dyDescent="0.35">
      <c r="A2422" s="85" t="s">
        <v>3197</v>
      </c>
      <c r="B2422" s="86" t="s">
        <v>3832</v>
      </c>
      <c r="C2422" s="86" t="s">
        <v>3833</v>
      </c>
      <c r="D2422" s="87"/>
      <c r="E2422" s="88"/>
      <c r="F2422" s="88"/>
      <c r="G2422" s="4">
        <v>762195</v>
      </c>
    </row>
    <row r="2423" spans="1:7" ht="15.5" x14ac:dyDescent="0.35">
      <c r="A2423" s="85" t="s">
        <v>3197</v>
      </c>
      <c r="B2423" s="86" t="s">
        <v>3834</v>
      </c>
      <c r="C2423" s="86" t="s">
        <v>3835</v>
      </c>
      <c r="D2423" s="87"/>
      <c r="E2423" s="88"/>
      <c r="F2423" s="88"/>
      <c r="G2423" s="4">
        <v>888252.35</v>
      </c>
    </row>
    <row r="2424" spans="1:7" ht="15.5" x14ac:dyDescent="0.35">
      <c r="A2424" s="85" t="s">
        <v>3197</v>
      </c>
      <c r="B2424" s="86" t="s">
        <v>3836</v>
      </c>
      <c r="C2424" s="86" t="s">
        <v>3837</v>
      </c>
      <c r="D2424" s="87"/>
      <c r="E2424" s="88"/>
      <c r="F2424" s="88"/>
      <c r="G2424" s="4">
        <v>4526</v>
      </c>
    </row>
    <row r="2425" spans="1:7" ht="15.5" x14ac:dyDescent="0.35">
      <c r="A2425" s="85" t="s">
        <v>3197</v>
      </c>
      <c r="B2425" s="86" t="s">
        <v>3838</v>
      </c>
      <c r="C2425" s="86" t="s">
        <v>3839</v>
      </c>
      <c r="D2425" s="87"/>
      <c r="E2425" s="88"/>
      <c r="F2425" s="88"/>
      <c r="G2425" s="4">
        <v>1044181.8</v>
      </c>
    </row>
    <row r="2426" spans="1:7" ht="15.5" x14ac:dyDescent="0.35">
      <c r="A2426" s="85" t="s">
        <v>3197</v>
      </c>
      <c r="B2426" s="86" t="s">
        <v>3840</v>
      </c>
      <c r="C2426" s="86" t="s">
        <v>3841</v>
      </c>
      <c r="D2426" s="87"/>
      <c r="E2426" s="88"/>
      <c r="F2426" s="88"/>
      <c r="G2426" s="4">
        <v>977879</v>
      </c>
    </row>
    <row r="2427" spans="1:7" ht="15.5" x14ac:dyDescent="0.35">
      <c r="A2427" s="85" t="s">
        <v>3197</v>
      </c>
      <c r="B2427" s="86" t="s">
        <v>3842</v>
      </c>
      <c r="C2427" s="86" t="s">
        <v>3843</v>
      </c>
      <c r="D2427" s="87"/>
      <c r="E2427" s="88"/>
      <c r="F2427" s="88"/>
      <c r="G2427" s="4">
        <v>496057</v>
      </c>
    </row>
    <row r="2428" spans="1:7" ht="15.5" x14ac:dyDescent="0.35">
      <c r="A2428" s="85" t="s">
        <v>3197</v>
      </c>
      <c r="B2428" s="86" t="s">
        <v>3844</v>
      </c>
      <c r="C2428" s="86" t="s">
        <v>3845</v>
      </c>
      <c r="D2428" s="87"/>
      <c r="E2428" s="88"/>
      <c r="F2428" s="88"/>
      <c r="G2428" s="4">
        <v>322157.93</v>
      </c>
    </row>
    <row r="2429" spans="1:7" ht="15.5" x14ac:dyDescent="0.35">
      <c r="A2429" s="85" t="s">
        <v>3197</v>
      </c>
      <c r="B2429" s="86" t="s">
        <v>3846</v>
      </c>
      <c r="C2429" s="86" t="s">
        <v>3847</v>
      </c>
      <c r="D2429" s="87"/>
      <c r="E2429" s="88"/>
      <c r="F2429" s="88"/>
      <c r="G2429" s="4">
        <v>718934</v>
      </c>
    </row>
    <row r="2430" spans="1:7" ht="15.5" x14ac:dyDescent="0.35">
      <c r="A2430" s="85" t="s">
        <v>3197</v>
      </c>
      <c r="B2430" s="86" t="s">
        <v>3848</v>
      </c>
      <c r="C2430" s="86" t="s">
        <v>3849</v>
      </c>
      <c r="D2430" s="87"/>
      <c r="E2430" s="88"/>
      <c r="F2430" s="88"/>
      <c r="G2430" s="4">
        <v>455535</v>
      </c>
    </row>
    <row r="2431" spans="1:7" ht="15.5" x14ac:dyDescent="0.35">
      <c r="A2431" s="85" t="s">
        <v>3197</v>
      </c>
      <c r="B2431" s="86" t="s">
        <v>3850</v>
      </c>
      <c r="C2431" s="86" t="s">
        <v>3851</v>
      </c>
      <c r="D2431" s="87"/>
      <c r="E2431" s="88"/>
      <c r="F2431" s="88"/>
      <c r="G2431" s="4">
        <v>83827</v>
      </c>
    </row>
    <row r="2432" spans="1:7" ht="15.5" x14ac:dyDescent="0.35">
      <c r="A2432" s="85" t="s">
        <v>3197</v>
      </c>
      <c r="B2432" s="86" t="s">
        <v>3852</v>
      </c>
      <c r="C2432" s="86" t="s">
        <v>3853</v>
      </c>
      <c r="D2432" s="87"/>
      <c r="E2432" s="88"/>
      <c r="F2432" s="88"/>
      <c r="G2432" s="4">
        <v>2811493</v>
      </c>
    </row>
    <row r="2433" spans="1:7" ht="15.5" x14ac:dyDescent="0.35">
      <c r="A2433" s="85" t="s">
        <v>3197</v>
      </c>
      <c r="B2433" s="86" t="s">
        <v>3854</v>
      </c>
      <c r="C2433" s="86" t="s">
        <v>3855</v>
      </c>
      <c r="D2433" s="87"/>
      <c r="E2433" s="88"/>
      <c r="F2433" s="88"/>
      <c r="G2433" s="4">
        <v>1529235.72</v>
      </c>
    </row>
    <row r="2434" spans="1:7" ht="15.5" x14ac:dyDescent="0.35">
      <c r="A2434" s="85" t="s">
        <v>3197</v>
      </c>
      <c r="B2434" s="86" t="s">
        <v>3856</v>
      </c>
      <c r="C2434" s="86" t="s">
        <v>3857</v>
      </c>
      <c r="D2434" s="87"/>
      <c r="E2434" s="88"/>
      <c r="F2434" s="88"/>
      <c r="G2434" s="4">
        <v>506719</v>
      </c>
    </row>
    <row r="2435" spans="1:7" ht="15.5" x14ac:dyDescent="0.35">
      <c r="A2435" s="85" t="s">
        <v>3197</v>
      </c>
      <c r="B2435" s="86" t="s">
        <v>3858</v>
      </c>
      <c r="C2435" s="86" t="s">
        <v>3859</v>
      </c>
      <c r="D2435" s="87"/>
      <c r="E2435" s="88"/>
      <c r="F2435" s="88"/>
      <c r="G2435" s="4">
        <v>488378</v>
      </c>
    </row>
    <row r="2436" spans="1:7" ht="15.5" x14ac:dyDescent="0.35">
      <c r="A2436" s="85" t="s">
        <v>3197</v>
      </c>
      <c r="B2436" s="86" t="s">
        <v>3860</v>
      </c>
      <c r="C2436" s="86" t="s">
        <v>3861</v>
      </c>
      <c r="D2436" s="87"/>
      <c r="E2436" s="88"/>
      <c r="F2436" s="88"/>
      <c r="G2436" s="4">
        <v>0.34</v>
      </c>
    </row>
    <row r="2437" spans="1:7" ht="15.5" x14ac:dyDescent="0.35">
      <c r="A2437" s="85" t="s">
        <v>3197</v>
      </c>
      <c r="B2437" s="86" t="s">
        <v>3862</v>
      </c>
      <c r="C2437" s="86" t="s">
        <v>3863</v>
      </c>
      <c r="D2437" s="87"/>
      <c r="E2437" s="88"/>
      <c r="F2437" s="88"/>
      <c r="G2437" s="4">
        <v>46909.4</v>
      </c>
    </row>
    <row r="2438" spans="1:7" ht="15.5" x14ac:dyDescent="0.35">
      <c r="A2438" s="85" t="s">
        <v>3197</v>
      </c>
      <c r="B2438" s="86" t="s">
        <v>3864</v>
      </c>
      <c r="C2438" s="86" t="s">
        <v>3865</v>
      </c>
      <c r="D2438" s="87"/>
      <c r="E2438" s="88"/>
      <c r="F2438" s="88"/>
      <c r="G2438" s="4">
        <v>499934</v>
      </c>
    </row>
    <row r="2439" spans="1:7" ht="15.5" x14ac:dyDescent="0.35">
      <c r="A2439" s="85" t="s">
        <v>3197</v>
      </c>
      <c r="B2439" s="86" t="s">
        <v>3866</v>
      </c>
      <c r="C2439" s="86" t="s">
        <v>3867</v>
      </c>
      <c r="D2439" s="87"/>
      <c r="E2439" s="88"/>
      <c r="F2439" s="88"/>
      <c r="G2439" s="4">
        <v>127816</v>
      </c>
    </row>
    <row r="2440" spans="1:7" ht="15.5" x14ac:dyDescent="0.35">
      <c r="A2440" s="85" t="s">
        <v>3197</v>
      </c>
      <c r="B2440" s="86" t="s">
        <v>3868</v>
      </c>
      <c r="C2440" s="86" t="s">
        <v>3869</v>
      </c>
      <c r="D2440" s="87"/>
      <c r="E2440" s="88"/>
      <c r="F2440" s="88"/>
      <c r="G2440" s="4">
        <v>0.5</v>
      </c>
    </row>
    <row r="2441" spans="1:7" ht="15.5" x14ac:dyDescent="0.35">
      <c r="A2441" s="85" t="s">
        <v>3197</v>
      </c>
      <c r="B2441" s="86" t="s">
        <v>3870</v>
      </c>
      <c r="C2441" s="86" t="s">
        <v>3871</v>
      </c>
      <c r="D2441" s="87"/>
      <c r="E2441" s="88"/>
      <c r="F2441" s="88"/>
      <c r="G2441" s="4">
        <v>0.5</v>
      </c>
    </row>
    <row r="2442" spans="1:7" ht="15.5" x14ac:dyDescent="0.35">
      <c r="A2442" s="85" t="s">
        <v>3197</v>
      </c>
      <c r="B2442" s="86" t="s">
        <v>3872</v>
      </c>
      <c r="C2442" s="86" t="s">
        <v>3873</v>
      </c>
      <c r="D2442" s="87"/>
      <c r="E2442" s="88"/>
      <c r="F2442" s="88"/>
      <c r="G2442" s="4">
        <v>754873.92</v>
      </c>
    </row>
    <row r="2443" spans="1:7" ht="15.5" x14ac:dyDescent="0.35">
      <c r="A2443" s="85" t="s">
        <v>3198</v>
      </c>
      <c r="B2443" s="86" t="s">
        <v>3874</v>
      </c>
      <c r="C2443" s="86" t="s">
        <v>3875</v>
      </c>
      <c r="D2443" s="87"/>
      <c r="E2443" s="88"/>
      <c r="F2443" s="88"/>
      <c r="G2443" s="4">
        <v>101426600.48999999</v>
      </c>
    </row>
    <row r="2444" spans="1:7" ht="15.5" x14ac:dyDescent="0.35">
      <c r="A2444" s="85" t="s">
        <v>3198</v>
      </c>
      <c r="B2444" s="86" t="s">
        <v>3876</v>
      </c>
      <c r="C2444" s="86" t="s">
        <v>3877</v>
      </c>
      <c r="D2444" s="87"/>
      <c r="E2444" s="88"/>
      <c r="F2444" s="88"/>
      <c r="G2444" s="4">
        <v>308805399.5</v>
      </c>
    </row>
    <row r="2445" spans="1:7" ht="15.5" x14ac:dyDescent="0.35">
      <c r="A2445" s="85" t="s">
        <v>3199</v>
      </c>
      <c r="B2445" s="86" t="s">
        <v>3878</v>
      </c>
      <c r="C2445" s="86" t="s">
        <v>3879</v>
      </c>
      <c r="D2445" s="87"/>
      <c r="E2445" s="88"/>
      <c r="F2445" s="88"/>
      <c r="G2445" s="4">
        <v>20000000</v>
      </c>
    </row>
    <row r="2446" spans="1:7" ht="15.5" x14ac:dyDescent="0.35">
      <c r="A2446" s="85" t="s">
        <v>3199</v>
      </c>
      <c r="B2446" s="86" t="s">
        <v>3880</v>
      </c>
      <c r="C2446" s="86" t="s">
        <v>3881</v>
      </c>
      <c r="D2446" s="87"/>
      <c r="E2446" s="88"/>
      <c r="F2446" s="88"/>
      <c r="G2446" s="4">
        <v>294067</v>
      </c>
    </row>
    <row r="2447" spans="1:7" ht="15.5" x14ac:dyDescent="0.35">
      <c r="A2447" s="85" t="s">
        <v>3199</v>
      </c>
      <c r="B2447" s="86" t="s">
        <v>3882</v>
      </c>
      <c r="C2447" s="86" t="s">
        <v>3883</v>
      </c>
      <c r="D2447" s="87"/>
      <c r="E2447" s="88"/>
      <c r="F2447" s="88"/>
      <c r="G2447" s="4">
        <v>10709018</v>
      </c>
    </row>
    <row r="2448" spans="1:7" ht="15.5" x14ac:dyDescent="0.35">
      <c r="A2448" s="85" t="s">
        <v>3200</v>
      </c>
      <c r="B2448" s="86" t="s">
        <v>3884</v>
      </c>
      <c r="C2448" s="86" t="s">
        <v>3885</v>
      </c>
      <c r="D2448" s="87"/>
      <c r="E2448" s="88"/>
      <c r="F2448" s="88"/>
      <c r="G2448" s="4">
        <v>613950</v>
      </c>
    </row>
    <row r="2449" spans="1:7" ht="15.5" x14ac:dyDescent="0.35">
      <c r="A2449" s="85" t="s">
        <v>3200</v>
      </c>
      <c r="B2449" s="86" t="s">
        <v>3886</v>
      </c>
      <c r="C2449" s="86" t="s">
        <v>3887</v>
      </c>
      <c r="D2449" s="87"/>
      <c r="E2449" s="88"/>
      <c r="F2449" s="88"/>
      <c r="G2449" s="4">
        <v>86911999.340000004</v>
      </c>
    </row>
    <row r="2450" spans="1:7" ht="15.5" x14ac:dyDescent="0.35">
      <c r="A2450" s="85" t="s">
        <v>3200</v>
      </c>
      <c r="B2450" s="86" t="s">
        <v>3888</v>
      </c>
      <c r="C2450" s="86" t="s">
        <v>3889</v>
      </c>
      <c r="D2450" s="87"/>
      <c r="E2450" s="88"/>
      <c r="F2450" s="88"/>
      <c r="G2450" s="4">
        <v>50000</v>
      </c>
    </row>
    <row r="2451" spans="1:7" ht="15.5" x14ac:dyDescent="0.35">
      <c r="A2451" s="85" t="s">
        <v>3200</v>
      </c>
      <c r="B2451" s="86" t="s">
        <v>3880</v>
      </c>
      <c r="C2451" s="86" t="s">
        <v>3881</v>
      </c>
      <c r="D2451" s="87"/>
      <c r="E2451" s="88"/>
      <c r="F2451" s="88"/>
      <c r="G2451" s="4">
        <v>27618</v>
      </c>
    </row>
    <row r="2452" spans="1:7" ht="15.5" x14ac:dyDescent="0.35">
      <c r="A2452" s="85" t="s">
        <v>3200</v>
      </c>
      <c r="B2452" s="86" t="s">
        <v>3890</v>
      </c>
      <c r="C2452" s="86" t="s">
        <v>3891</v>
      </c>
      <c r="D2452" s="87"/>
      <c r="E2452" s="88"/>
      <c r="F2452" s="88"/>
      <c r="G2452" s="4">
        <v>41650</v>
      </c>
    </row>
    <row r="2453" spans="1:7" ht="15.5" x14ac:dyDescent="0.35">
      <c r="A2453" s="85" t="s">
        <v>3200</v>
      </c>
      <c r="B2453" s="86" t="s">
        <v>3892</v>
      </c>
      <c r="C2453" s="86" t="s">
        <v>3893</v>
      </c>
      <c r="D2453" s="87"/>
      <c r="E2453" s="88"/>
      <c r="F2453" s="88"/>
      <c r="G2453" s="4">
        <v>1934600</v>
      </c>
    </row>
    <row r="2454" spans="1:7" ht="15.5" x14ac:dyDescent="0.35">
      <c r="A2454" s="85" t="s">
        <v>3200</v>
      </c>
      <c r="B2454" s="86" t="s">
        <v>3894</v>
      </c>
      <c r="C2454" s="86" t="s">
        <v>3895</v>
      </c>
      <c r="D2454" s="87"/>
      <c r="E2454" s="88"/>
      <c r="F2454" s="88"/>
      <c r="G2454" s="4">
        <v>523000</v>
      </c>
    </row>
    <row r="2455" spans="1:7" ht="15.5" x14ac:dyDescent="0.35">
      <c r="A2455" s="85" t="s">
        <v>3200</v>
      </c>
      <c r="B2455" s="86" t="s">
        <v>3896</v>
      </c>
      <c r="C2455" s="86" t="s">
        <v>3897</v>
      </c>
      <c r="D2455" s="87"/>
      <c r="E2455" s="88"/>
      <c r="F2455" s="88"/>
      <c r="G2455" s="4">
        <v>706</v>
      </c>
    </row>
    <row r="2456" spans="1:7" ht="15.5" x14ac:dyDescent="0.35">
      <c r="A2456" s="85" t="s">
        <v>3201</v>
      </c>
      <c r="B2456" s="86" t="s">
        <v>3898</v>
      </c>
      <c r="C2456" s="86" t="s">
        <v>3899</v>
      </c>
      <c r="D2456" s="87"/>
      <c r="E2456" s="88"/>
      <c r="F2456" s="88"/>
      <c r="G2456" s="4">
        <v>652200</v>
      </c>
    </row>
    <row r="2457" spans="1:7" ht="15.5" x14ac:dyDescent="0.35">
      <c r="A2457" s="85" t="s">
        <v>3201</v>
      </c>
      <c r="B2457" s="86" t="s">
        <v>3900</v>
      </c>
      <c r="C2457" s="86" t="s">
        <v>3901</v>
      </c>
      <c r="D2457" s="87"/>
      <c r="E2457" s="88"/>
      <c r="F2457" s="88"/>
      <c r="G2457" s="4">
        <v>3000000</v>
      </c>
    </row>
    <row r="2458" spans="1:7" ht="15.5" x14ac:dyDescent="0.35">
      <c r="A2458" s="85" t="s">
        <v>3201</v>
      </c>
      <c r="B2458" s="86" t="s">
        <v>3902</v>
      </c>
      <c r="C2458" s="86" t="s">
        <v>3903</v>
      </c>
      <c r="D2458" s="87"/>
      <c r="E2458" s="88"/>
      <c r="F2458" s="88"/>
      <c r="G2458" s="4">
        <v>2568500</v>
      </c>
    </row>
    <row r="2459" spans="1:7" ht="15.5" x14ac:dyDescent="0.35">
      <c r="A2459" s="85" t="s">
        <v>3201</v>
      </c>
      <c r="B2459" s="86" t="s">
        <v>3904</v>
      </c>
      <c r="C2459" s="86" t="s">
        <v>3905</v>
      </c>
      <c r="D2459" s="87"/>
      <c r="E2459" s="88"/>
      <c r="F2459" s="88"/>
      <c r="G2459" s="4">
        <v>159006</v>
      </c>
    </row>
    <row r="2460" spans="1:7" ht="15.5" x14ac:dyDescent="0.35">
      <c r="A2460" s="85" t="s">
        <v>3201</v>
      </c>
      <c r="B2460" s="86" t="s">
        <v>3906</v>
      </c>
      <c r="C2460" s="86" t="s">
        <v>3907</v>
      </c>
      <c r="D2460" s="87"/>
      <c r="E2460" s="88"/>
      <c r="F2460" s="88"/>
      <c r="G2460" s="4">
        <v>2296000</v>
      </c>
    </row>
    <row r="2461" spans="1:7" ht="15.5" x14ac:dyDescent="0.35">
      <c r="A2461" s="85" t="s">
        <v>3201</v>
      </c>
      <c r="B2461" s="86" t="s">
        <v>3908</v>
      </c>
      <c r="C2461" s="86" t="s">
        <v>3909</v>
      </c>
      <c r="D2461" s="87"/>
      <c r="E2461" s="88"/>
      <c r="F2461" s="88"/>
      <c r="G2461" s="4">
        <v>189130</v>
      </c>
    </row>
    <row r="2462" spans="1:7" ht="15.5" x14ac:dyDescent="0.35">
      <c r="A2462" s="85" t="s">
        <v>3201</v>
      </c>
      <c r="B2462" s="86" t="s">
        <v>3910</v>
      </c>
      <c r="C2462" s="86" t="s">
        <v>3911</v>
      </c>
      <c r="D2462" s="87"/>
      <c r="E2462" s="88"/>
      <c r="F2462" s="88"/>
      <c r="G2462" s="4">
        <v>1522519</v>
      </c>
    </row>
    <row r="2463" spans="1:7" ht="15.5" x14ac:dyDescent="0.35">
      <c r="A2463" s="85" t="s">
        <v>3201</v>
      </c>
      <c r="B2463" s="86" t="s">
        <v>3912</v>
      </c>
      <c r="C2463" s="86" t="s">
        <v>3913</v>
      </c>
      <c r="D2463" s="87"/>
      <c r="E2463" s="88"/>
      <c r="F2463" s="88"/>
      <c r="G2463" s="4">
        <v>176619</v>
      </c>
    </row>
    <row r="2464" spans="1:7" ht="15.5" x14ac:dyDescent="0.35">
      <c r="A2464" s="85" t="s">
        <v>3201</v>
      </c>
      <c r="B2464" s="86" t="s">
        <v>3914</v>
      </c>
      <c r="C2464" s="86" t="s">
        <v>3915</v>
      </c>
      <c r="D2464" s="87"/>
      <c r="E2464" s="88"/>
      <c r="F2464" s="88"/>
      <c r="G2464" s="4">
        <v>1971720</v>
      </c>
    </row>
    <row r="2465" spans="1:7" ht="15.5" x14ac:dyDescent="0.35">
      <c r="A2465" s="85" t="s">
        <v>3201</v>
      </c>
      <c r="B2465" s="86" t="s">
        <v>3916</v>
      </c>
      <c r="C2465" s="86" t="s">
        <v>3917</v>
      </c>
      <c r="D2465" s="87"/>
      <c r="E2465" s="88"/>
      <c r="F2465" s="88"/>
      <c r="G2465" s="4">
        <v>838695</v>
      </c>
    </row>
    <row r="2466" spans="1:7" ht="15.5" x14ac:dyDescent="0.35">
      <c r="A2466" s="85" t="s">
        <v>3201</v>
      </c>
      <c r="B2466" s="86" t="s">
        <v>3918</v>
      </c>
      <c r="C2466" s="86" t="s">
        <v>3919</v>
      </c>
      <c r="D2466" s="87"/>
      <c r="E2466" s="88"/>
      <c r="F2466" s="88"/>
      <c r="G2466" s="4">
        <v>2294600</v>
      </c>
    </row>
    <row r="2467" spans="1:7" ht="15.5" x14ac:dyDescent="0.35">
      <c r="A2467" s="85" t="s">
        <v>3201</v>
      </c>
      <c r="B2467" s="86" t="s">
        <v>3920</v>
      </c>
      <c r="C2467" s="86" t="s">
        <v>3921</v>
      </c>
      <c r="D2467" s="87"/>
      <c r="E2467" s="88"/>
      <c r="F2467" s="88"/>
      <c r="G2467" s="4">
        <v>4209248</v>
      </c>
    </row>
    <row r="2468" spans="1:7" ht="15.5" x14ac:dyDescent="0.35">
      <c r="A2468" s="85" t="s">
        <v>3201</v>
      </c>
      <c r="B2468" s="86" t="s">
        <v>3922</v>
      </c>
      <c r="C2468" s="86" t="s">
        <v>3923</v>
      </c>
      <c r="D2468" s="87"/>
      <c r="E2468" s="88"/>
      <c r="F2468" s="88"/>
      <c r="G2468" s="4">
        <v>934403</v>
      </c>
    </row>
    <row r="2469" spans="1:7" ht="15.5" x14ac:dyDescent="0.35">
      <c r="A2469" s="85" t="s">
        <v>3201</v>
      </c>
      <c r="B2469" s="86" t="s">
        <v>3924</v>
      </c>
      <c r="C2469" s="86" t="s">
        <v>3925</v>
      </c>
      <c r="D2469" s="87"/>
      <c r="E2469" s="88"/>
      <c r="F2469" s="88"/>
      <c r="G2469" s="4">
        <v>487731</v>
      </c>
    </row>
    <row r="2470" spans="1:7" ht="15.5" x14ac:dyDescent="0.35">
      <c r="A2470" s="85" t="s">
        <v>3201</v>
      </c>
      <c r="B2470" s="86" t="s">
        <v>3926</v>
      </c>
      <c r="C2470" s="86" t="s">
        <v>3927</v>
      </c>
      <c r="D2470" s="87"/>
      <c r="E2470" s="88"/>
      <c r="F2470" s="88"/>
      <c r="G2470" s="4">
        <v>1300000</v>
      </c>
    </row>
    <row r="2471" spans="1:7" ht="15.5" x14ac:dyDescent="0.35">
      <c r="A2471" s="85" t="s">
        <v>3201</v>
      </c>
      <c r="B2471" s="86" t="s">
        <v>3928</v>
      </c>
      <c r="C2471" s="86" t="s">
        <v>3929</v>
      </c>
      <c r="D2471" s="87"/>
      <c r="E2471" s="88"/>
      <c r="F2471" s="88"/>
      <c r="G2471" s="4">
        <v>1938540</v>
      </c>
    </row>
    <row r="2472" spans="1:7" ht="15.5" x14ac:dyDescent="0.35">
      <c r="A2472" s="85" t="s">
        <v>3201</v>
      </c>
      <c r="B2472" s="86" t="s">
        <v>3930</v>
      </c>
      <c r="C2472" s="86" t="s">
        <v>3931</v>
      </c>
      <c r="D2472" s="87"/>
      <c r="E2472" s="88"/>
      <c r="F2472" s="88"/>
      <c r="G2472" s="4">
        <v>13132</v>
      </c>
    </row>
    <row r="2473" spans="1:7" ht="15.5" x14ac:dyDescent="0.35">
      <c r="A2473" s="85" t="s">
        <v>3201</v>
      </c>
      <c r="B2473" s="86" t="s">
        <v>3932</v>
      </c>
      <c r="C2473" s="86" t="s">
        <v>3933</v>
      </c>
      <c r="D2473" s="87"/>
      <c r="E2473" s="88"/>
      <c r="F2473" s="88"/>
      <c r="G2473" s="4">
        <v>891000</v>
      </c>
    </row>
    <row r="2474" spans="1:7" ht="15.5" x14ac:dyDescent="0.35">
      <c r="A2474" s="85" t="s">
        <v>3201</v>
      </c>
      <c r="B2474" s="86" t="s">
        <v>3934</v>
      </c>
      <c r="C2474" s="86" t="s">
        <v>3935</v>
      </c>
      <c r="D2474" s="87"/>
      <c r="E2474" s="88"/>
      <c r="F2474" s="88"/>
      <c r="G2474" s="4">
        <v>891000</v>
      </c>
    </row>
    <row r="2475" spans="1:7" ht="15.5" x14ac:dyDescent="0.35">
      <c r="A2475" s="85" t="s">
        <v>3201</v>
      </c>
      <c r="B2475" s="86" t="s">
        <v>3936</v>
      </c>
      <c r="C2475" s="86" t="s">
        <v>3937</v>
      </c>
      <c r="D2475" s="87"/>
      <c r="E2475" s="88"/>
      <c r="F2475" s="88"/>
      <c r="G2475" s="4">
        <v>713900</v>
      </c>
    </row>
    <row r="2476" spans="1:7" ht="15.5" x14ac:dyDescent="0.35">
      <c r="A2476" s="85" t="s">
        <v>3201</v>
      </c>
      <c r="B2476" s="86" t="s">
        <v>3938</v>
      </c>
      <c r="C2476" s="86" t="s">
        <v>3939</v>
      </c>
      <c r="D2476" s="87"/>
      <c r="E2476" s="88"/>
      <c r="F2476" s="88"/>
      <c r="G2476" s="4">
        <v>63606</v>
      </c>
    </row>
    <row r="2477" spans="1:7" ht="15.5" x14ac:dyDescent="0.35">
      <c r="A2477" s="85" t="s">
        <v>3201</v>
      </c>
      <c r="B2477" s="86" t="s">
        <v>3940</v>
      </c>
      <c r="C2477" s="86" t="s">
        <v>3941</v>
      </c>
      <c r="D2477" s="87"/>
      <c r="E2477" s="88"/>
      <c r="F2477" s="88"/>
      <c r="G2477" s="4">
        <v>25600</v>
      </c>
    </row>
    <row r="2478" spans="1:7" ht="15.5" x14ac:dyDescent="0.35">
      <c r="A2478" s="85" t="s">
        <v>3201</v>
      </c>
      <c r="B2478" s="86" t="s">
        <v>3942</v>
      </c>
      <c r="C2478" s="86" t="s">
        <v>3943</v>
      </c>
      <c r="D2478" s="87"/>
      <c r="E2478" s="88"/>
      <c r="F2478" s="88"/>
      <c r="G2478" s="4">
        <v>135100</v>
      </c>
    </row>
    <row r="2479" spans="1:7" ht="15.5" x14ac:dyDescent="0.35">
      <c r="A2479" s="85" t="s">
        <v>3201</v>
      </c>
      <c r="B2479" s="86" t="s">
        <v>3944</v>
      </c>
      <c r="C2479" s="86" t="s">
        <v>3945</v>
      </c>
      <c r="D2479" s="87"/>
      <c r="E2479" s="88"/>
      <c r="F2479" s="88"/>
      <c r="G2479" s="4">
        <v>965300</v>
      </c>
    </row>
    <row r="2480" spans="1:7" ht="15.5" x14ac:dyDescent="0.35">
      <c r="A2480" s="85" t="s">
        <v>3201</v>
      </c>
      <c r="B2480" s="86" t="s">
        <v>3946</v>
      </c>
      <c r="C2480" s="86" t="s">
        <v>3947</v>
      </c>
      <c r="D2480" s="87"/>
      <c r="E2480" s="88"/>
      <c r="F2480" s="88"/>
      <c r="G2480" s="4">
        <v>692663</v>
      </c>
    </row>
    <row r="2481" spans="1:7" ht="15.5" x14ac:dyDescent="0.35">
      <c r="A2481" s="85" t="s">
        <v>3201</v>
      </c>
      <c r="B2481" s="86" t="s">
        <v>3948</v>
      </c>
      <c r="C2481" s="86" t="s">
        <v>3949</v>
      </c>
      <c r="D2481" s="87"/>
      <c r="E2481" s="88"/>
      <c r="F2481" s="88"/>
      <c r="G2481" s="4">
        <v>931638</v>
      </c>
    </row>
    <row r="2482" spans="1:7" ht="15.5" x14ac:dyDescent="0.35">
      <c r="A2482" s="85" t="s">
        <v>3201</v>
      </c>
      <c r="B2482" s="86" t="s">
        <v>3950</v>
      </c>
      <c r="C2482" s="86" t="s">
        <v>3951</v>
      </c>
      <c r="D2482" s="87"/>
      <c r="E2482" s="88"/>
      <c r="F2482" s="88"/>
      <c r="G2482" s="4">
        <v>1290</v>
      </c>
    </row>
    <row r="2483" spans="1:7" ht="15.5" x14ac:dyDescent="0.35">
      <c r="A2483" s="85" t="s">
        <v>3201</v>
      </c>
      <c r="B2483" s="86" t="s">
        <v>3952</v>
      </c>
      <c r="C2483" s="86" t="s">
        <v>3953</v>
      </c>
      <c r="D2483" s="87"/>
      <c r="E2483" s="88"/>
      <c r="F2483" s="88"/>
      <c r="G2483" s="4">
        <v>1644827</v>
      </c>
    </row>
    <row r="2484" spans="1:7" ht="15.5" x14ac:dyDescent="0.35">
      <c r="A2484" s="85" t="s">
        <v>3201</v>
      </c>
      <c r="B2484" s="86" t="s">
        <v>3954</v>
      </c>
      <c r="C2484" s="86" t="s">
        <v>3955</v>
      </c>
      <c r="D2484" s="87"/>
      <c r="E2484" s="88"/>
      <c r="F2484" s="88"/>
      <c r="G2484" s="4">
        <v>5665800</v>
      </c>
    </row>
    <row r="2485" spans="1:7" ht="15.5" x14ac:dyDescent="0.35">
      <c r="A2485" s="85" t="s">
        <v>3201</v>
      </c>
      <c r="B2485" s="86" t="s">
        <v>3956</v>
      </c>
      <c r="C2485" s="86" t="s">
        <v>3957</v>
      </c>
      <c r="D2485" s="87"/>
      <c r="E2485" s="88"/>
      <c r="F2485" s="88"/>
      <c r="G2485" s="4">
        <v>646800</v>
      </c>
    </row>
    <row r="2486" spans="1:7" ht="15.5" x14ac:dyDescent="0.35">
      <c r="A2486" s="85" t="s">
        <v>3201</v>
      </c>
      <c r="B2486" s="86" t="s">
        <v>3958</v>
      </c>
      <c r="C2486" s="86" t="s">
        <v>3959</v>
      </c>
      <c r="D2486" s="87"/>
      <c r="E2486" s="88"/>
      <c r="F2486" s="88"/>
      <c r="G2486" s="4">
        <v>1257027</v>
      </c>
    </row>
    <row r="2487" spans="1:7" ht="15.5" x14ac:dyDescent="0.35">
      <c r="A2487" s="85" t="s">
        <v>3201</v>
      </c>
      <c r="B2487" s="86" t="s">
        <v>3960</v>
      </c>
      <c r="C2487" s="86" t="s">
        <v>3961</v>
      </c>
      <c r="D2487" s="87"/>
      <c r="E2487" s="88"/>
      <c r="F2487" s="88"/>
      <c r="G2487" s="4">
        <v>3843087</v>
      </c>
    </row>
    <row r="2488" spans="1:7" ht="15.5" x14ac:dyDescent="0.35">
      <c r="A2488" s="85" t="s">
        <v>3201</v>
      </c>
      <c r="B2488" s="86" t="s">
        <v>3962</v>
      </c>
      <c r="C2488" s="86" t="s">
        <v>3963</v>
      </c>
      <c r="D2488" s="87"/>
      <c r="E2488" s="88"/>
      <c r="F2488" s="88"/>
      <c r="G2488" s="4">
        <v>457800</v>
      </c>
    </row>
    <row r="2489" spans="1:7" ht="15.5" x14ac:dyDescent="0.35">
      <c r="A2489" s="85" t="s">
        <v>3201</v>
      </c>
      <c r="B2489" s="86" t="s">
        <v>3964</v>
      </c>
      <c r="C2489" s="86" t="s">
        <v>3965</v>
      </c>
      <c r="D2489" s="87"/>
      <c r="E2489" s="88"/>
      <c r="F2489" s="88"/>
      <c r="G2489" s="4">
        <v>600000</v>
      </c>
    </row>
    <row r="2490" spans="1:7" ht="15.5" x14ac:dyDescent="0.35">
      <c r="A2490" s="85" t="s">
        <v>3201</v>
      </c>
      <c r="B2490" s="86" t="s">
        <v>3966</v>
      </c>
      <c r="C2490" s="86" t="s">
        <v>3967</v>
      </c>
      <c r="D2490" s="87"/>
      <c r="E2490" s="88"/>
      <c r="F2490" s="88"/>
      <c r="G2490" s="4">
        <v>100000</v>
      </c>
    </row>
    <row r="2491" spans="1:7" ht="15.5" x14ac:dyDescent="0.35">
      <c r="A2491" s="85" t="s">
        <v>3201</v>
      </c>
      <c r="B2491" s="86" t="s">
        <v>3968</v>
      </c>
      <c r="C2491" s="86" t="s">
        <v>3969</v>
      </c>
      <c r="D2491" s="87"/>
      <c r="E2491" s="88"/>
      <c r="F2491" s="88"/>
      <c r="G2491" s="4">
        <v>462190</v>
      </c>
    </row>
    <row r="2492" spans="1:7" ht="15.5" x14ac:dyDescent="0.35">
      <c r="A2492" s="85" t="s">
        <v>3201</v>
      </c>
      <c r="B2492" s="86" t="s">
        <v>3970</v>
      </c>
      <c r="C2492" s="86" t="s">
        <v>3971</v>
      </c>
      <c r="D2492" s="87"/>
      <c r="E2492" s="88"/>
      <c r="F2492" s="88"/>
      <c r="G2492" s="4">
        <v>96570</v>
      </c>
    </row>
    <row r="2493" spans="1:7" ht="15.5" x14ac:dyDescent="0.35">
      <c r="A2493" s="85" t="s">
        <v>3201</v>
      </c>
      <c r="B2493" s="86" t="s">
        <v>3972</v>
      </c>
      <c r="C2493" s="86" t="s">
        <v>3973</v>
      </c>
      <c r="D2493" s="87"/>
      <c r="E2493" s="88"/>
      <c r="F2493" s="88"/>
      <c r="G2493" s="4">
        <v>1782000</v>
      </c>
    </row>
    <row r="2494" spans="1:7" ht="15.5" x14ac:dyDescent="0.35">
      <c r="A2494" s="85" t="s">
        <v>3201</v>
      </c>
      <c r="B2494" s="86" t="s">
        <v>3974</v>
      </c>
      <c r="C2494" s="86" t="s">
        <v>3975</v>
      </c>
      <c r="D2494" s="87"/>
      <c r="E2494" s="88"/>
      <c r="F2494" s="88"/>
      <c r="G2494" s="4">
        <v>1960000</v>
      </c>
    </row>
    <row r="2495" spans="1:7" ht="15.5" x14ac:dyDescent="0.35">
      <c r="A2495" s="85" t="s">
        <v>3201</v>
      </c>
      <c r="B2495" s="86" t="s">
        <v>3976</v>
      </c>
      <c r="C2495" s="86" t="s">
        <v>3977</v>
      </c>
      <c r="D2495" s="87"/>
      <c r="E2495" s="88"/>
      <c r="F2495" s="88"/>
      <c r="G2495" s="4">
        <v>4500000</v>
      </c>
    </row>
    <row r="2496" spans="1:7" ht="15.5" x14ac:dyDescent="0.35">
      <c r="A2496" s="85" t="s">
        <v>3201</v>
      </c>
      <c r="B2496" s="86" t="s">
        <v>3978</v>
      </c>
      <c r="C2496" s="86" t="s">
        <v>3979</v>
      </c>
      <c r="D2496" s="87"/>
      <c r="E2496" s="88"/>
      <c r="F2496" s="88"/>
      <c r="G2496" s="4">
        <v>1080000</v>
      </c>
    </row>
    <row r="2497" spans="1:7" ht="15.5" x14ac:dyDescent="0.35">
      <c r="A2497" s="85" t="s">
        <v>3201</v>
      </c>
      <c r="B2497" s="86" t="s">
        <v>3980</v>
      </c>
      <c r="C2497" s="86" t="s">
        <v>3981</v>
      </c>
      <c r="D2497" s="87"/>
      <c r="E2497" s="88"/>
      <c r="F2497" s="88"/>
      <c r="G2497" s="4">
        <v>6128330</v>
      </c>
    </row>
    <row r="2498" spans="1:7" ht="15.5" x14ac:dyDescent="0.35">
      <c r="A2498" s="85" t="s">
        <v>3201</v>
      </c>
      <c r="B2498" s="86" t="s">
        <v>3982</v>
      </c>
      <c r="C2498" s="86" t="s">
        <v>3983</v>
      </c>
      <c r="D2498" s="87"/>
      <c r="E2498" s="88"/>
      <c r="F2498" s="88"/>
      <c r="G2498" s="4">
        <v>4391570</v>
      </c>
    </row>
    <row r="2499" spans="1:7" ht="15.5" x14ac:dyDescent="0.35">
      <c r="A2499" s="85" t="s">
        <v>3201</v>
      </c>
      <c r="B2499" s="86" t="s">
        <v>3984</v>
      </c>
      <c r="C2499" s="86" t="s">
        <v>3985</v>
      </c>
      <c r="D2499" s="87"/>
      <c r="E2499" s="88"/>
      <c r="F2499" s="88"/>
      <c r="G2499" s="4">
        <v>300000</v>
      </c>
    </row>
    <row r="2500" spans="1:7" ht="15.5" x14ac:dyDescent="0.35">
      <c r="A2500" s="85" t="s">
        <v>3201</v>
      </c>
      <c r="B2500" s="86" t="s">
        <v>3986</v>
      </c>
      <c r="C2500" s="86" t="s">
        <v>3987</v>
      </c>
      <c r="D2500" s="87"/>
      <c r="E2500" s="88"/>
      <c r="F2500" s="88"/>
      <c r="G2500" s="4">
        <v>1500000</v>
      </c>
    </row>
    <row r="2501" spans="1:7" ht="15.5" x14ac:dyDescent="0.35">
      <c r="A2501" s="85" t="s">
        <v>3201</v>
      </c>
      <c r="B2501" s="86" t="s">
        <v>3988</v>
      </c>
      <c r="C2501" s="86" t="s">
        <v>3989</v>
      </c>
      <c r="D2501" s="87"/>
      <c r="E2501" s="88"/>
      <c r="F2501" s="88"/>
      <c r="G2501" s="4">
        <v>856108</v>
      </c>
    </row>
    <row r="2502" spans="1:7" ht="15.5" x14ac:dyDescent="0.35">
      <c r="A2502" s="85" t="s">
        <v>3201</v>
      </c>
      <c r="B2502" s="86" t="s">
        <v>3990</v>
      </c>
      <c r="C2502" s="86" t="s">
        <v>3991</v>
      </c>
      <c r="D2502" s="87"/>
      <c r="E2502" s="88"/>
      <c r="F2502" s="88"/>
      <c r="G2502" s="4">
        <v>227700</v>
      </c>
    </row>
    <row r="2503" spans="1:7" ht="15.5" x14ac:dyDescent="0.35">
      <c r="A2503" s="85" t="s">
        <v>3201</v>
      </c>
      <c r="B2503" s="86" t="s">
        <v>3992</v>
      </c>
      <c r="C2503" s="86" t="s">
        <v>3993</v>
      </c>
      <c r="D2503" s="87"/>
      <c r="E2503" s="88"/>
      <c r="F2503" s="88"/>
      <c r="G2503" s="4">
        <v>756404</v>
      </c>
    </row>
    <row r="2504" spans="1:7" ht="15.5" x14ac:dyDescent="0.35">
      <c r="A2504" s="85" t="s">
        <v>3201</v>
      </c>
      <c r="B2504" s="86" t="s">
        <v>3994</v>
      </c>
      <c r="C2504" s="86" t="s">
        <v>3995</v>
      </c>
      <c r="D2504" s="87"/>
      <c r="E2504" s="88"/>
      <c r="F2504" s="88"/>
      <c r="G2504" s="4">
        <v>10405886</v>
      </c>
    </row>
    <row r="2505" spans="1:7" ht="15.5" x14ac:dyDescent="0.35">
      <c r="A2505" s="85" t="s">
        <v>3201</v>
      </c>
      <c r="B2505" s="86" t="s">
        <v>3996</v>
      </c>
      <c r="C2505" s="86" t="s">
        <v>3997</v>
      </c>
      <c r="D2505" s="87"/>
      <c r="E2505" s="88"/>
      <c r="F2505" s="88"/>
      <c r="G2505" s="4">
        <v>133457</v>
      </c>
    </row>
    <row r="2506" spans="1:7" ht="15.5" x14ac:dyDescent="0.35">
      <c r="A2506" s="85" t="s">
        <v>3201</v>
      </c>
      <c r="B2506" s="86" t="s">
        <v>3998</v>
      </c>
      <c r="C2506" s="86" t="s">
        <v>3999</v>
      </c>
      <c r="D2506" s="87"/>
      <c r="E2506" s="88"/>
      <c r="F2506" s="88"/>
      <c r="G2506" s="4">
        <v>534867</v>
      </c>
    </row>
    <row r="2507" spans="1:7" ht="15.5" x14ac:dyDescent="0.35">
      <c r="A2507" s="85" t="s">
        <v>3201</v>
      </c>
      <c r="B2507" s="86" t="s">
        <v>4000</v>
      </c>
      <c r="C2507" s="86" t="s">
        <v>4001</v>
      </c>
      <c r="D2507" s="87"/>
      <c r="E2507" s="88"/>
      <c r="F2507" s="88"/>
      <c r="G2507" s="4">
        <v>441300</v>
      </c>
    </row>
    <row r="2508" spans="1:7" ht="15.5" x14ac:dyDescent="0.35">
      <c r="A2508" s="85" t="s">
        <v>3201</v>
      </c>
      <c r="B2508" s="86" t="s">
        <v>4002</v>
      </c>
      <c r="C2508" s="86" t="s">
        <v>4003</v>
      </c>
      <c r="D2508" s="87"/>
      <c r="E2508" s="88"/>
      <c r="F2508" s="88"/>
      <c r="G2508" s="4">
        <v>99402</v>
      </c>
    </row>
    <row r="2509" spans="1:7" ht="15.5" x14ac:dyDescent="0.35">
      <c r="A2509" s="85" t="s">
        <v>3201</v>
      </c>
      <c r="B2509" s="86" t="s">
        <v>4004</v>
      </c>
      <c r="C2509" s="86" t="s">
        <v>4005</v>
      </c>
      <c r="D2509" s="87"/>
      <c r="E2509" s="88"/>
      <c r="F2509" s="88"/>
      <c r="G2509" s="4">
        <v>1277000</v>
      </c>
    </row>
    <row r="2510" spans="1:7" ht="15.5" x14ac:dyDescent="0.35">
      <c r="A2510" s="85" t="s">
        <v>3201</v>
      </c>
      <c r="B2510" s="86" t="s">
        <v>4006</v>
      </c>
      <c r="C2510" s="86" t="s">
        <v>4007</v>
      </c>
      <c r="D2510" s="87"/>
      <c r="E2510" s="88"/>
      <c r="F2510" s="88"/>
      <c r="G2510" s="4">
        <v>1666350</v>
      </c>
    </row>
    <row r="2511" spans="1:7" ht="15.5" x14ac:dyDescent="0.35">
      <c r="A2511" s="85" t="s">
        <v>3201</v>
      </c>
      <c r="B2511" s="86" t="s">
        <v>4008</v>
      </c>
      <c r="C2511" s="86" t="s">
        <v>4009</v>
      </c>
      <c r="D2511" s="87"/>
      <c r="E2511" s="88"/>
      <c r="F2511" s="88"/>
      <c r="G2511" s="4">
        <v>376000</v>
      </c>
    </row>
    <row r="2512" spans="1:7" ht="15.5" x14ac:dyDescent="0.35">
      <c r="A2512" s="85" t="s">
        <v>3201</v>
      </c>
      <c r="B2512" s="86" t="s">
        <v>4010</v>
      </c>
      <c r="C2512" s="86" t="s">
        <v>4011</v>
      </c>
      <c r="D2512" s="87"/>
      <c r="E2512" s="88"/>
      <c r="F2512" s="88"/>
      <c r="G2512" s="4">
        <v>345000</v>
      </c>
    </row>
    <row r="2513" spans="1:7" ht="15.5" x14ac:dyDescent="0.35">
      <c r="A2513" s="85" t="s">
        <v>3201</v>
      </c>
      <c r="B2513" s="86" t="s">
        <v>4012</v>
      </c>
      <c r="C2513" s="86" t="s">
        <v>4013</v>
      </c>
      <c r="D2513" s="87"/>
      <c r="E2513" s="88"/>
      <c r="F2513" s="88"/>
      <c r="G2513" s="4">
        <v>2336134</v>
      </c>
    </row>
    <row r="2514" spans="1:7" ht="15.5" x14ac:dyDescent="0.35">
      <c r="A2514" s="85" t="s">
        <v>3201</v>
      </c>
      <c r="B2514" s="86" t="s">
        <v>4014</v>
      </c>
      <c r="C2514" s="86" t="s">
        <v>4015</v>
      </c>
      <c r="D2514" s="87"/>
      <c r="E2514" s="88"/>
      <c r="F2514" s="88"/>
      <c r="G2514" s="4">
        <v>2168860</v>
      </c>
    </row>
    <row r="2515" spans="1:7" ht="15.5" x14ac:dyDescent="0.35">
      <c r="A2515" s="85" t="s">
        <v>3201</v>
      </c>
      <c r="B2515" s="86" t="s">
        <v>4016</v>
      </c>
      <c r="C2515" s="86" t="s">
        <v>4017</v>
      </c>
      <c r="D2515" s="87"/>
      <c r="E2515" s="88"/>
      <c r="F2515" s="88"/>
      <c r="G2515" s="4">
        <v>3527660</v>
      </c>
    </row>
    <row r="2516" spans="1:7" ht="15.5" x14ac:dyDescent="0.35">
      <c r="A2516" s="85" t="s">
        <v>3201</v>
      </c>
      <c r="B2516" s="86" t="s">
        <v>4018</v>
      </c>
      <c r="C2516" s="86" t="s">
        <v>4019</v>
      </c>
      <c r="D2516" s="87"/>
      <c r="E2516" s="88"/>
      <c r="F2516" s="88"/>
      <c r="G2516" s="4">
        <v>1032</v>
      </c>
    </row>
    <row r="2517" spans="1:7" ht="15.5" x14ac:dyDescent="0.35">
      <c r="A2517" s="85" t="s">
        <v>3201</v>
      </c>
      <c r="B2517" s="86" t="s">
        <v>4020</v>
      </c>
      <c r="C2517" s="86" t="s">
        <v>4021</v>
      </c>
      <c r="D2517" s="87"/>
      <c r="E2517" s="88"/>
      <c r="F2517" s="88"/>
      <c r="G2517" s="4">
        <v>1395750</v>
      </c>
    </row>
    <row r="2518" spans="1:7" ht="15.5" x14ac:dyDescent="0.35">
      <c r="A2518" s="85" t="s">
        <v>3201</v>
      </c>
      <c r="B2518" s="86" t="s">
        <v>4022</v>
      </c>
      <c r="C2518" s="86" t="s">
        <v>4023</v>
      </c>
      <c r="D2518" s="87"/>
      <c r="E2518" s="88"/>
      <c r="F2518" s="88"/>
      <c r="G2518" s="4">
        <v>416622</v>
      </c>
    </row>
    <row r="2519" spans="1:7" ht="15.5" x14ac:dyDescent="0.35">
      <c r="A2519" s="85" t="s">
        <v>3201</v>
      </c>
      <c r="B2519" s="86" t="s">
        <v>4024</v>
      </c>
      <c r="C2519" s="86" t="s">
        <v>4025</v>
      </c>
      <c r="D2519" s="87"/>
      <c r="E2519" s="88"/>
      <c r="F2519" s="88"/>
      <c r="G2519" s="4">
        <v>572731</v>
      </c>
    </row>
    <row r="2520" spans="1:7" ht="15.5" x14ac:dyDescent="0.35">
      <c r="A2520" s="85" t="s">
        <v>3201</v>
      </c>
      <c r="B2520" s="86" t="s">
        <v>3880</v>
      </c>
      <c r="C2520" s="86" t="s">
        <v>3881</v>
      </c>
      <c r="D2520" s="87"/>
      <c r="E2520" s="88"/>
      <c r="F2520" s="88"/>
      <c r="G2520" s="4">
        <v>2456907</v>
      </c>
    </row>
    <row r="2521" spans="1:7" ht="15.5" x14ac:dyDescent="0.35">
      <c r="A2521" s="85" t="s">
        <v>3201</v>
      </c>
      <c r="B2521" s="86" t="s">
        <v>4026</v>
      </c>
      <c r="C2521" s="86" t="s">
        <v>4027</v>
      </c>
      <c r="D2521" s="87"/>
      <c r="E2521" s="88"/>
      <c r="F2521" s="88"/>
      <c r="G2521" s="4">
        <v>1798000</v>
      </c>
    </row>
    <row r="2522" spans="1:7" ht="15.5" x14ac:dyDescent="0.35">
      <c r="A2522" s="85" t="s">
        <v>3201</v>
      </c>
      <c r="B2522" s="86" t="s">
        <v>4028</v>
      </c>
      <c r="C2522" s="86" t="s">
        <v>4029</v>
      </c>
      <c r="D2522" s="87"/>
      <c r="E2522" s="88"/>
      <c r="F2522" s="88"/>
      <c r="G2522" s="4">
        <v>2070306</v>
      </c>
    </row>
    <row r="2523" spans="1:7" ht="15.5" x14ac:dyDescent="0.35">
      <c r="A2523" s="85" t="s">
        <v>3201</v>
      </c>
      <c r="B2523" s="86" t="s">
        <v>4030</v>
      </c>
      <c r="C2523" s="86" t="s">
        <v>4031</v>
      </c>
      <c r="D2523" s="87"/>
      <c r="E2523" s="88"/>
      <c r="F2523" s="88"/>
      <c r="G2523" s="4">
        <v>828021</v>
      </c>
    </row>
    <row r="2524" spans="1:7" ht="15.5" x14ac:dyDescent="0.35">
      <c r="A2524" s="85" t="s">
        <v>3201</v>
      </c>
      <c r="B2524" s="86" t="s">
        <v>4032</v>
      </c>
      <c r="C2524" s="86" t="s">
        <v>4033</v>
      </c>
      <c r="D2524" s="87"/>
      <c r="E2524" s="88"/>
      <c r="F2524" s="88"/>
      <c r="G2524" s="4">
        <v>933640</v>
      </c>
    </row>
    <row r="2525" spans="1:7" ht="15.5" x14ac:dyDescent="0.35">
      <c r="A2525" s="85" t="s">
        <v>3201</v>
      </c>
      <c r="B2525" s="86" t="s">
        <v>4034</v>
      </c>
      <c r="C2525" s="86" t="s">
        <v>4035</v>
      </c>
      <c r="D2525" s="87"/>
      <c r="E2525" s="88"/>
      <c r="F2525" s="88"/>
      <c r="G2525" s="4">
        <v>1848800</v>
      </c>
    </row>
    <row r="2526" spans="1:7" ht="15.5" x14ac:dyDescent="0.35">
      <c r="A2526" s="85" t="s">
        <v>3201</v>
      </c>
      <c r="B2526" s="86" t="s">
        <v>4036</v>
      </c>
      <c r="C2526" s="86" t="s">
        <v>4037</v>
      </c>
      <c r="D2526" s="87"/>
      <c r="E2526" s="88"/>
      <c r="F2526" s="88"/>
      <c r="G2526" s="4">
        <v>12434667</v>
      </c>
    </row>
    <row r="2527" spans="1:7" ht="15.5" x14ac:dyDescent="0.35">
      <c r="A2527" s="85" t="s">
        <v>3201</v>
      </c>
      <c r="B2527" s="86" t="s">
        <v>4038</v>
      </c>
      <c r="C2527" s="86" t="s">
        <v>4039</v>
      </c>
      <c r="D2527" s="87"/>
      <c r="E2527" s="88"/>
      <c r="F2527" s="88"/>
      <c r="G2527" s="4">
        <v>2592447</v>
      </c>
    </row>
    <row r="2528" spans="1:7" ht="15.5" x14ac:dyDescent="0.35">
      <c r="A2528" s="85" t="s">
        <v>3201</v>
      </c>
      <c r="B2528" s="86" t="s">
        <v>4040</v>
      </c>
      <c r="C2528" s="86" t="s">
        <v>4041</v>
      </c>
      <c r="D2528" s="87"/>
      <c r="E2528" s="88"/>
      <c r="F2528" s="88"/>
      <c r="G2528" s="4">
        <v>450400</v>
      </c>
    </row>
    <row r="2529" spans="1:7" ht="15.5" x14ac:dyDescent="0.35">
      <c r="A2529" s="85" t="s">
        <v>3201</v>
      </c>
      <c r="B2529" s="86" t="s">
        <v>4042</v>
      </c>
      <c r="C2529" s="86" t="s">
        <v>4043</v>
      </c>
      <c r="D2529" s="87"/>
      <c r="E2529" s="88"/>
      <c r="F2529" s="88"/>
      <c r="G2529" s="4">
        <v>550000000</v>
      </c>
    </row>
    <row r="2530" spans="1:7" ht="15.5" x14ac:dyDescent="0.35">
      <c r="A2530" s="85" t="s">
        <v>3201</v>
      </c>
      <c r="B2530" s="86" t="s">
        <v>4044</v>
      </c>
      <c r="C2530" s="86" t="s">
        <v>4045</v>
      </c>
      <c r="D2530" s="87"/>
      <c r="E2530" s="88"/>
      <c r="F2530" s="88"/>
      <c r="G2530" s="4">
        <v>170000</v>
      </c>
    </row>
    <row r="2531" spans="1:7" ht="15.5" x14ac:dyDescent="0.35">
      <c r="A2531" s="85" t="s">
        <v>3201</v>
      </c>
      <c r="B2531" s="86" t="s">
        <v>3204</v>
      </c>
      <c r="C2531" s="86" t="s">
        <v>3205</v>
      </c>
      <c r="D2531" s="87"/>
      <c r="E2531" s="88"/>
      <c r="F2531" s="88"/>
      <c r="G2531" s="4">
        <v>59242369</v>
      </c>
    </row>
    <row r="2532" spans="1:7" ht="15.5" x14ac:dyDescent="0.35">
      <c r="A2532" s="85" t="s">
        <v>3201</v>
      </c>
      <c r="B2532" s="86" t="s">
        <v>4050</v>
      </c>
      <c r="C2532" s="86" t="s">
        <v>4051</v>
      </c>
      <c r="D2532" s="87"/>
      <c r="E2532" s="88"/>
      <c r="F2532" s="88"/>
      <c r="G2532" s="4">
        <v>11399900</v>
      </c>
    </row>
    <row r="2533" spans="1:7" ht="15.5" x14ac:dyDescent="0.35">
      <c r="A2533" s="85" t="s">
        <v>3201</v>
      </c>
      <c r="B2533" s="86" t="s">
        <v>4052</v>
      </c>
      <c r="C2533" s="86" t="s">
        <v>4053</v>
      </c>
      <c r="D2533" s="87"/>
      <c r="E2533" s="88"/>
      <c r="F2533" s="88"/>
      <c r="G2533" s="4">
        <v>13171500</v>
      </c>
    </row>
    <row r="2534" spans="1:7" ht="15.5" x14ac:dyDescent="0.35">
      <c r="A2534" s="85" t="s">
        <v>3201</v>
      </c>
      <c r="B2534" s="86" t="s">
        <v>4054</v>
      </c>
      <c r="C2534" s="86" t="s">
        <v>4055</v>
      </c>
      <c r="D2534" s="87"/>
      <c r="E2534" s="88"/>
      <c r="F2534" s="88"/>
      <c r="G2534" s="4">
        <v>12250</v>
      </c>
    </row>
    <row r="2535" spans="1:7" ht="15.5" x14ac:dyDescent="0.35">
      <c r="A2535" s="85" t="s">
        <v>3201</v>
      </c>
      <c r="B2535" s="86" t="s">
        <v>4056</v>
      </c>
      <c r="C2535" s="86" t="s">
        <v>4057</v>
      </c>
      <c r="D2535" s="87"/>
      <c r="E2535" s="88"/>
      <c r="F2535" s="88"/>
      <c r="G2535" s="4">
        <v>91100755</v>
      </c>
    </row>
    <row r="2536" spans="1:7" ht="15.5" x14ac:dyDescent="0.35">
      <c r="A2536" s="85" t="s">
        <v>3201</v>
      </c>
      <c r="B2536" s="86" t="s">
        <v>4058</v>
      </c>
      <c r="C2536" s="86" t="s">
        <v>4059</v>
      </c>
      <c r="D2536" s="87"/>
      <c r="E2536" s="88"/>
      <c r="F2536" s="88"/>
      <c r="G2536" s="4">
        <v>10150900</v>
      </c>
    </row>
    <row r="2537" spans="1:7" ht="15.5" x14ac:dyDescent="0.35">
      <c r="A2537" s="85" t="s">
        <v>3201</v>
      </c>
      <c r="B2537" s="86" t="s">
        <v>4060</v>
      </c>
      <c r="C2537" s="86" t="s">
        <v>4061</v>
      </c>
      <c r="D2537" s="87"/>
      <c r="E2537" s="88"/>
      <c r="F2537" s="88"/>
      <c r="G2537" s="4">
        <v>1221850</v>
      </c>
    </row>
    <row r="2538" spans="1:7" ht="15.5" x14ac:dyDescent="0.35">
      <c r="A2538" s="85" t="s">
        <v>3201</v>
      </c>
      <c r="B2538" s="86" t="s">
        <v>4062</v>
      </c>
      <c r="C2538" s="86" t="s">
        <v>4063</v>
      </c>
      <c r="D2538" s="87"/>
      <c r="E2538" s="88"/>
      <c r="F2538" s="88"/>
      <c r="G2538" s="4">
        <v>154343</v>
      </c>
    </row>
    <row r="2539" spans="1:7" ht="15.5" x14ac:dyDescent="0.35">
      <c r="A2539" s="85" t="s">
        <v>3201</v>
      </c>
      <c r="B2539" s="86" t="s">
        <v>4064</v>
      </c>
      <c r="C2539" s="86" t="s">
        <v>4065</v>
      </c>
      <c r="D2539" s="87"/>
      <c r="E2539" s="88"/>
      <c r="F2539" s="88"/>
      <c r="G2539" s="4">
        <v>1800000</v>
      </c>
    </row>
    <row r="2540" spans="1:7" ht="15.5" x14ac:dyDescent="0.35">
      <c r="A2540" s="85" t="s">
        <v>3201</v>
      </c>
      <c r="B2540" s="86" t="s">
        <v>4066</v>
      </c>
      <c r="C2540" s="86" t="s">
        <v>4067</v>
      </c>
      <c r="D2540" s="87"/>
      <c r="E2540" s="88"/>
      <c r="F2540" s="88"/>
      <c r="G2540" s="4">
        <v>221837</v>
      </c>
    </row>
    <row r="2541" spans="1:7" ht="15.5" x14ac:dyDescent="0.35">
      <c r="A2541" s="85" t="s">
        <v>3201</v>
      </c>
      <c r="B2541" s="86" t="s">
        <v>4068</v>
      </c>
      <c r="C2541" s="86" t="s">
        <v>4069</v>
      </c>
      <c r="D2541" s="87"/>
      <c r="E2541" s="88"/>
      <c r="F2541" s="88"/>
      <c r="G2541" s="4">
        <v>471318</v>
      </c>
    </row>
    <row r="2542" spans="1:7" ht="15.5" x14ac:dyDescent="0.35">
      <c r="A2542" s="85" t="s">
        <v>3201</v>
      </c>
      <c r="B2542" s="86" t="s">
        <v>4070</v>
      </c>
      <c r="C2542" s="86" t="s">
        <v>4071</v>
      </c>
      <c r="D2542" s="87"/>
      <c r="E2542" s="88"/>
      <c r="F2542" s="88"/>
      <c r="G2542" s="4">
        <v>993300</v>
      </c>
    </row>
    <row r="2543" spans="1:7" ht="15.5" x14ac:dyDescent="0.35">
      <c r="A2543" s="85" t="s">
        <v>3201</v>
      </c>
      <c r="B2543" s="86" t="s">
        <v>4072</v>
      </c>
      <c r="C2543" s="86" t="s">
        <v>4073</v>
      </c>
      <c r="D2543" s="87"/>
      <c r="E2543" s="88"/>
      <c r="F2543" s="88"/>
      <c r="G2543" s="4">
        <v>18291</v>
      </c>
    </row>
    <row r="2544" spans="1:7" ht="15.5" x14ac:dyDescent="0.35">
      <c r="A2544" s="85" t="s">
        <v>3201</v>
      </c>
      <c r="B2544" s="86" t="s">
        <v>4074</v>
      </c>
      <c r="C2544" s="86" t="s">
        <v>4075</v>
      </c>
      <c r="D2544" s="87"/>
      <c r="E2544" s="88"/>
      <c r="F2544" s="88"/>
      <c r="G2544" s="4">
        <v>3148000</v>
      </c>
    </row>
    <row r="2545" spans="1:7" ht="15.5" x14ac:dyDescent="0.35">
      <c r="A2545" s="85" t="s">
        <v>3201</v>
      </c>
      <c r="B2545" s="86" t="s">
        <v>4076</v>
      </c>
      <c r="C2545" s="86" t="s">
        <v>4077</v>
      </c>
      <c r="D2545" s="87"/>
      <c r="E2545" s="88"/>
      <c r="F2545" s="88"/>
      <c r="G2545" s="4">
        <v>23300</v>
      </c>
    </row>
    <row r="2546" spans="1:7" ht="15.5" x14ac:dyDescent="0.35">
      <c r="A2546" s="85" t="s">
        <v>3201</v>
      </c>
      <c r="B2546" s="86" t="s">
        <v>4078</v>
      </c>
      <c r="C2546" s="86" t="s">
        <v>4079</v>
      </c>
      <c r="D2546" s="87"/>
      <c r="E2546" s="88"/>
      <c r="F2546" s="88"/>
      <c r="G2546" s="4">
        <v>232290</v>
      </c>
    </row>
    <row r="2547" spans="1:7" ht="15.5" x14ac:dyDescent="0.35">
      <c r="A2547" s="85" t="s">
        <v>3201</v>
      </c>
      <c r="B2547" s="86" t="s">
        <v>4080</v>
      </c>
      <c r="C2547" s="86" t="s">
        <v>4081</v>
      </c>
      <c r="D2547" s="87"/>
      <c r="E2547" s="88"/>
      <c r="F2547" s="88"/>
      <c r="G2547" s="4">
        <v>641355</v>
      </c>
    </row>
    <row r="2548" spans="1:7" ht="15.5" x14ac:dyDescent="0.35">
      <c r="A2548" s="85" t="s">
        <v>3201</v>
      </c>
      <c r="B2548" s="86" t="s">
        <v>4082</v>
      </c>
      <c r="C2548" s="86" t="s">
        <v>4083</v>
      </c>
      <c r="D2548" s="87"/>
      <c r="E2548" s="88"/>
      <c r="F2548" s="88"/>
      <c r="G2548" s="4">
        <v>183289</v>
      </c>
    </row>
    <row r="2549" spans="1:7" ht="15.5" x14ac:dyDescent="0.35">
      <c r="A2549" s="85" t="s">
        <v>3201</v>
      </c>
      <c r="B2549" s="86" t="s">
        <v>4084</v>
      </c>
      <c r="C2549" s="86" t="s">
        <v>4085</v>
      </c>
      <c r="D2549" s="87"/>
      <c r="E2549" s="88"/>
      <c r="F2549" s="88"/>
      <c r="G2549" s="4">
        <v>4242700</v>
      </c>
    </row>
    <row r="2550" spans="1:7" ht="15.5" x14ac:dyDescent="0.35">
      <c r="A2550" s="85" t="s">
        <v>3202</v>
      </c>
      <c r="B2550" s="86" t="s">
        <v>4086</v>
      </c>
      <c r="C2550" s="86" t="s">
        <v>4087</v>
      </c>
      <c r="D2550" s="87"/>
      <c r="E2550" s="88"/>
      <c r="F2550" s="88"/>
      <c r="G2550" s="4">
        <v>2466947</v>
      </c>
    </row>
    <row r="2551" spans="1:7" ht="15.5" x14ac:dyDescent="0.35">
      <c r="A2551" s="85" t="s">
        <v>3202</v>
      </c>
      <c r="B2551" s="86" t="s">
        <v>4038</v>
      </c>
      <c r="C2551" s="86" t="s">
        <v>4039</v>
      </c>
      <c r="D2551" s="87"/>
      <c r="E2551" s="88"/>
      <c r="F2551" s="88"/>
      <c r="G2551" s="4">
        <v>23649050</v>
      </c>
    </row>
    <row r="2552" spans="1:7" ht="15.5" x14ac:dyDescent="0.35">
      <c r="A2552" s="85" t="s">
        <v>3202</v>
      </c>
      <c r="B2552" s="86" t="s">
        <v>4088</v>
      </c>
      <c r="C2552" s="86" t="s">
        <v>4089</v>
      </c>
      <c r="D2552" s="87"/>
      <c r="E2552" s="88"/>
      <c r="F2552" s="88"/>
      <c r="G2552" s="4">
        <v>1711558.68</v>
      </c>
    </row>
    <row r="2553" spans="1:7" ht="15.5" x14ac:dyDescent="0.35">
      <c r="A2553" s="85" t="s">
        <v>3202</v>
      </c>
      <c r="B2553" s="86" t="s">
        <v>4090</v>
      </c>
      <c r="C2553" s="86" t="s">
        <v>4091</v>
      </c>
      <c r="D2553" s="87"/>
      <c r="E2553" s="88"/>
      <c r="F2553" s="88"/>
      <c r="G2553" s="4">
        <v>166605</v>
      </c>
    </row>
    <row r="2554" spans="1:7" ht="15.5" x14ac:dyDescent="0.35">
      <c r="A2554" s="85" t="s">
        <v>3202</v>
      </c>
      <c r="B2554" s="86" t="s">
        <v>4092</v>
      </c>
      <c r="C2554" s="86" t="s">
        <v>4093</v>
      </c>
      <c r="D2554" s="87"/>
      <c r="E2554" s="88"/>
      <c r="F2554" s="88"/>
      <c r="G2554" s="4">
        <v>2052433</v>
      </c>
    </row>
    <row r="2555" spans="1:7" ht="15.5" x14ac:dyDescent="0.35">
      <c r="A2555" s="85" t="s">
        <v>3203</v>
      </c>
      <c r="B2555" s="86" t="s">
        <v>4096</v>
      </c>
      <c r="C2555" s="86" t="s">
        <v>4097</v>
      </c>
      <c r="D2555" s="87"/>
      <c r="E2555" s="88"/>
      <c r="F2555" s="88"/>
      <c r="G2555" s="4">
        <v>50000000</v>
      </c>
    </row>
    <row r="2556" spans="1:7" ht="15.5" x14ac:dyDescent="0.35">
      <c r="A2556" s="85" t="s">
        <v>3203</v>
      </c>
      <c r="B2556" s="86" t="s">
        <v>4098</v>
      </c>
      <c r="C2556" s="86" t="s">
        <v>4099</v>
      </c>
      <c r="D2556" s="87"/>
      <c r="E2556" s="88"/>
      <c r="F2556" s="88"/>
      <c r="G2556" s="4">
        <v>1549937325.6800001</v>
      </c>
    </row>
    <row r="2557" spans="1:7" ht="15.5" x14ac:dyDescent="0.35">
      <c r="A2557" s="85" t="s">
        <v>3203</v>
      </c>
      <c r="B2557" s="86" t="s">
        <v>4100</v>
      </c>
      <c r="C2557" s="86" t="s">
        <v>4101</v>
      </c>
      <c r="D2557" s="87"/>
      <c r="E2557" s="88"/>
      <c r="F2557" s="88"/>
      <c r="G2557" s="4">
        <v>607518867.82000005</v>
      </c>
    </row>
    <row r="2558" spans="1:7" ht="15.5" x14ac:dyDescent="0.35">
      <c r="A2558" s="85" t="s">
        <v>3203</v>
      </c>
      <c r="B2558" s="86" t="s">
        <v>4102</v>
      </c>
      <c r="C2558" s="86" t="s">
        <v>4103</v>
      </c>
      <c r="D2558" s="87"/>
      <c r="E2558" s="88"/>
      <c r="F2558" s="88"/>
      <c r="G2558" s="4">
        <v>796405945</v>
      </c>
    </row>
    <row r="2559" spans="1:7" ht="15.5" x14ac:dyDescent="0.35">
      <c r="A2559" s="85" t="s">
        <v>3203</v>
      </c>
      <c r="B2559" s="86" t="s">
        <v>4104</v>
      </c>
      <c r="C2559" s="86" t="s">
        <v>4105</v>
      </c>
      <c r="D2559" s="87"/>
      <c r="E2559" s="88"/>
      <c r="F2559" s="88"/>
      <c r="G2559" s="4">
        <v>214939881</v>
      </c>
    </row>
    <row r="2560" spans="1:7" ht="15.5" x14ac:dyDescent="0.35">
      <c r="A2560" s="85" t="s">
        <v>3202</v>
      </c>
      <c r="B2560" s="86" t="s">
        <v>4106</v>
      </c>
      <c r="C2560" s="86" t="s">
        <v>4107</v>
      </c>
      <c r="D2560" s="87"/>
      <c r="E2560" s="88"/>
      <c r="F2560" s="88"/>
      <c r="G2560" s="4">
        <v>90000000</v>
      </c>
    </row>
    <row r="2561" spans="1:7" ht="15.5" x14ac:dyDescent="0.35">
      <c r="A2561" s="85" t="s">
        <v>3202</v>
      </c>
      <c r="B2561" s="86" t="s">
        <v>4108</v>
      </c>
      <c r="C2561" s="86" t="s">
        <v>4109</v>
      </c>
      <c r="D2561" s="87"/>
      <c r="E2561" s="88"/>
      <c r="F2561" s="88"/>
      <c r="G2561" s="4">
        <v>1823156757.1400001</v>
      </c>
    </row>
    <row r="2562" spans="1:7" ht="15.5" x14ac:dyDescent="0.35">
      <c r="A2562" s="85" t="s">
        <v>3202</v>
      </c>
      <c r="B2562" s="86" t="s">
        <v>4110</v>
      </c>
      <c r="C2562" s="86" t="s">
        <v>4111</v>
      </c>
      <c r="D2562" s="87"/>
      <c r="E2562" s="88"/>
      <c r="F2562" s="88"/>
      <c r="G2562" s="4">
        <v>4066160010.3400002</v>
      </c>
    </row>
    <row r="2563" spans="1:7" ht="15.5" x14ac:dyDescent="0.35">
      <c r="A2563" s="85" t="s">
        <v>3202</v>
      </c>
      <c r="B2563" s="86" t="s">
        <v>4112</v>
      </c>
      <c r="C2563" s="86" t="s">
        <v>4113</v>
      </c>
      <c r="D2563" s="87"/>
      <c r="E2563" s="88"/>
      <c r="F2563" s="88"/>
      <c r="G2563" s="4">
        <v>418394</v>
      </c>
    </row>
    <row r="2564" spans="1:7" ht="15.5" x14ac:dyDescent="0.35">
      <c r="A2564" s="85" t="s">
        <v>3202</v>
      </c>
      <c r="B2564" s="86" t="s">
        <v>4114</v>
      </c>
      <c r="C2564" s="86" t="s">
        <v>4115</v>
      </c>
      <c r="D2564" s="87"/>
      <c r="E2564" s="88"/>
      <c r="F2564" s="88"/>
      <c r="G2564" s="4">
        <v>2990000</v>
      </c>
    </row>
    <row r="2565" spans="1:7" ht="15.5" x14ac:dyDescent="0.35">
      <c r="A2565" s="85" t="s">
        <v>3202</v>
      </c>
      <c r="B2565" s="86" t="s">
        <v>4116</v>
      </c>
      <c r="C2565" s="86" t="s">
        <v>4117</v>
      </c>
      <c r="D2565" s="87"/>
      <c r="E2565" s="88"/>
      <c r="F2565" s="88"/>
      <c r="G2565" s="4">
        <v>1082621</v>
      </c>
    </row>
    <row r="2566" spans="1:7" ht="15.5" x14ac:dyDescent="0.35">
      <c r="A2566" s="85" t="s">
        <v>3202</v>
      </c>
      <c r="B2566" s="86" t="s">
        <v>4118</v>
      </c>
      <c r="C2566" s="86" t="s">
        <v>4119</v>
      </c>
      <c r="D2566" s="87"/>
      <c r="E2566" s="88"/>
      <c r="F2566" s="88"/>
      <c r="G2566" s="4">
        <v>478768</v>
      </c>
    </row>
    <row r="2567" spans="1:7" ht="15.5" x14ac:dyDescent="0.35">
      <c r="A2567" s="85" t="s">
        <v>3202</v>
      </c>
      <c r="B2567" s="86" t="s">
        <v>4120</v>
      </c>
      <c r="C2567" s="86" t="s">
        <v>4121</v>
      </c>
      <c r="D2567" s="87"/>
      <c r="E2567" s="88"/>
      <c r="F2567" s="88"/>
      <c r="G2567" s="4">
        <v>632159</v>
      </c>
    </row>
    <row r="2568" spans="1:7" ht="15.5" x14ac:dyDescent="0.35">
      <c r="A2568" s="85" t="s">
        <v>3202</v>
      </c>
      <c r="B2568" s="86" t="s">
        <v>4122</v>
      </c>
      <c r="C2568" s="86" t="s">
        <v>4123</v>
      </c>
      <c r="D2568" s="87"/>
      <c r="E2568" s="88"/>
      <c r="F2568" s="88"/>
      <c r="G2568" s="4">
        <v>2112801</v>
      </c>
    </row>
    <row r="2569" spans="1:7" ht="15.5" x14ac:dyDescent="0.35">
      <c r="A2569" s="85" t="s">
        <v>3202</v>
      </c>
      <c r="B2569" s="86" t="s">
        <v>4124</v>
      </c>
      <c r="C2569" s="86" t="s">
        <v>4125</v>
      </c>
      <c r="D2569" s="87"/>
      <c r="E2569" s="88"/>
      <c r="F2569" s="88"/>
      <c r="G2569" s="4">
        <v>5260703</v>
      </c>
    </row>
    <row r="2570" spans="1:7" ht="15.5" x14ac:dyDescent="0.35">
      <c r="A2570" s="85" t="s">
        <v>3202</v>
      </c>
      <c r="B2570" s="86" t="s">
        <v>4094</v>
      </c>
      <c r="C2570" s="86" t="s">
        <v>4095</v>
      </c>
      <c r="D2570" s="87"/>
      <c r="E2570" s="88"/>
      <c r="F2570" s="88"/>
      <c r="G2570" s="4">
        <v>27746376</v>
      </c>
    </row>
    <row r="2571" spans="1:7" ht="15.5" x14ac:dyDescent="0.35">
      <c r="A2571" s="85" t="s">
        <v>3202</v>
      </c>
      <c r="B2571" s="86" t="s">
        <v>4046</v>
      </c>
      <c r="C2571" s="86" t="s">
        <v>4047</v>
      </c>
      <c r="D2571" s="87"/>
      <c r="E2571" s="88"/>
      <c r="F2571" s="88"/>
      <c r="G2571" s="4">
        <v>5900</v>
      </c>
    </row>
    <row r="2572" spans="1:7" ht="15.5" x14ac:dyDescent="0.35">
      <c r="A2572" s="85" t="s">
        <v>3202</v>
      </c>
      <c r="B2572" s="86" t="s">
        <v>4126</v>
      </c>
      <c r="C2572" s="86" t="s">
        <v>4127</v>
      </c>
      <c r="D2572" s="87"/>
      <c r="E2572" s="88"/>
      <c r="F2572" s="88"/>
      <c r="G2572" s="4">
        <v>7238864</v>
      </c>
    </row>
    <row r="2573" spans="1:7" ht="15.5" x14ac:dyDescent="0.35">
      <c r="A2573" s="85" t="s">
        <v>3202</v>
      </c>
      <c r="B2573" s="86" t="s">
        <v>4128</v>
      </c>
      <c r="C2573" s="86" t="s">
        <v>4129</v>
      </c>
      <c r="D2573" s="87"/>
      <c r="E2573" s="88"/>
      <c r="F2573" s="88"/>
      <c r="G2573" s="4">
        <v>29260</v>
      </c>
    </row>
    <row r="2574" spans="1:7" ht="15.5" x14ac:dyDescent="0.35">
      <c r="A2574" s="85" t="s">
        <v>3202</v>
      </c>
      <c r="B2574" s="86" t="s">
        <v>4130</v>
      </c>
      <c r="C2574" s="86" t="s">
        <v>4131</v>
      </c>
      <c r="D2574" s="87"/>
      <c r="E2574" s="88"/>
      <c r="F2574" s="88"/>
      <c r="G2574" s="4">
        <v>1130891</v>
      </c>
    </row>
    <row r="2575" spans="1:7" ht="15.5" x14ac:dyDescent="0.35">
      <c r="A2575" s="85" t="s">
        <v>3202</v>
      </c>
      <c r="B2575" s="86" t="s">
        <v>4132</v>
      </c>
      <c r="C2575" s="86" t="s">
        <v>4133</v>
      </c>
      <c r="D2575" s="87"/>
      <c r="E2575" s="88"/>
      <c r="F2575" s="88"/>
      <c r="G2575" s="4">
        <v>14691</v>
      </c>
    </row>
    <row r="2576" spans="1:7" ht="15.5" x14ac:dyDescent="0.35">
      <c r="A2576" s="85" t="s">
        <v>3202</v>
      </c>
      <c r="B2576" s="86" t="s">
        <v>3882</v>
      </c>
      <c r="C2576" s="86" t="s">
        <v>3883</v>
      </c>
      <c r="D2576" s="87"/>
      <c r="E2576" s="88"/>
      <c r="F2576" s="88"/>
      <c r="G2576" s="4">
        <v>983334</v>
      </c>
    </row>
    <row r="2577" spans="1:7" ht="15.5" x14ac:dyDescent="0.35">
      <c r="A2577" s="85" t="s">
        <v>3202</v>
      </c>
      <c r="B2577" s="86" t="s">
        <v>4136</v>
      </c>
      <c r="C2577" s="86" t="s">
        <v>4137</v>
      </c>
      <c r="D2577" s="87"/>
      <c r="E2577" s="88"/>
      <c r="F2577" s="88"/>
      <c r="G2577" s="4">
        <v>262402</v>
      </c>
    </row>
    <row r="2578" spans="1:7" ht="15.5" x14ac:dyDescent="0.35">
      <c r="A2578" s="85" t="s">
        <v>3202</v>
      </c>
      <c r="B2578" s="86" t="s">
        <v>4138</v>
      </c>
      <c r="C2578" s="86" t="s">
        <v>4139</v>
      </c>
      <c r="D2578" s="87"/>
      <c r="E2578" s="88"/>
      <c r="F2578" s="88"/>
      <c r="G2578" s="4">
        <v>571074415.49000001</v>
      </c>
    </row>
    <row r="2579" spans="1:7" ht="15.5" x14ac:dyDescent="0.35">
      <c r="A2579" s="85" t="s">
        <v>3202</v>
      </c>
      <c r="B2579" s="86" t="s">
        <v>3814</v>
      </c>
      <c r="C2579" s="86" t="s">
        <v>3815</v>
      </c>
      <c r="D2579" s="87"/>
      <c r="E2579" s="88"/>
      <c r="F2579" s="88"/>
      <c r="G2579" s="4">
        <v>12789316.9</v>
      </c>
    </row>
    <row r="2580" spans="1:7" ht="15.5" x14ac:dyDescent="0.35">
      <c r="A2580" s="85" t="s">
        <v>3202</v>
      </c>
      <c r="B2580" s="86" t="s">
        <v>4140</v>
      </c>
      <c r="C2580" s="86" t="s">
        <v>4141</v>
      </c>
      <c r="D2580" s="87"/>
      <c r="E2580" s="88"/>
      <c r="F2580" s="88"/>
      <c r="G2580" s="4">
        <v>2750000000.3099999</v>
      </c>
    </row>
    <row r="2581" spans="1:7" ht="15.5" x14ac:dyDescent="0.35">
      <c r="A2581" s="85" t="s">
        <v>3202</v>
      </c>
      <c r="B2581" s="86" t="s">
        <v>4142</v>
      </c>
      <c r="C2581" s="86" t="s">
        <v>4143</v>
      </c>
      <c r="D2581" s="87"/>
      <c r="E2581" s="88"/>
      <c r="F2581" s="88"/>
      <c r="G2581" s="4">
        <v>222947935</v>
      </c>
    </row>
    <row r="2582" spans="1:7" ht="15.5" x14ac:dyDescent="0.35">
      <c r="A2582" s="85" t="s">
        <v>3202</v>
      </c>
      <c r="B2582" s="86" t="s">
        <v>4144</v>
      </c>
      <c r="C2582" s="86" t="s">
        <v>4145</v>
      </c>
      <c r="D2582" s="87"/>
      <c r="E2582" s="88"/>
      <c r="F2582" s="88"/>
      <c r="G2582" s="4">
        <v>20872875</v>
      </c>
    </row>
    <row r="2583" spans="1:7" ht="15.5" x14ac:dyDescent="0.35">
      <c r="A2583" s="85" t="s">
        <v>3202</v>
      </c>
      <c r="B2583" s="86" t="s">
        <v>4146</v>
      </c>
      <c r="C2583" s="86" t="s">
        <v>4147</v>
      </c>
      <c r="D2583" s="87"/>
      <c r="E2583" s="88"/>
      <c r="F2583" s="88"/>
      <c r="G2583" s="4">
        <v>38677851.100000001</v>
      </c>
    </row>
    <row r="2584" spans="1:7" ht="15.5" x14ac:dyDescent="0.35">
      <c r="A2584" s="85" t="s">
        <v>3202</v>
      </c>
      <c r="B2584" s="86" t="s">
        <v>4148</v>
      </c>
      <c r="C2584" s="86" t="s">
        <v>4149</v>
      </c>
      <c r="D2584" s="87"/>
      <c r="E2584" s="88"/>
      <c r="F2584" s="88"/>
      <c r="G2584" s="4">
        <v>52247425.990000002</v>
      </c>
    </row>
    <row r="2585" spans="1:7" ht="15.5" x14ac:dyDescent="0.35">
      <c r="A2585" s="85" t="s">
        <v>3195</v>
      </c>
      <c r="B2585" s="86" t="s">
        <v>4150</v>
      </c>
      <c r="C2585" s="86" t="s">
        <v>4151</v>
      </c>
      <c r="D2585" s="87"/>
      <c r="E2585" s="88"/>
      <c r="F2585" s="88"/>
      <c r="G2585" s="4">
        <v>66526</v>
      </c>
    </row>
    <row r="2586" spans="1:7" ht="15.5" x14ac:dyDescent="0.35">
      <c r="A2586" s="85" t="s">
        <v>3195</v>
      </c>
      <c r="B2586" s="86" t="s">
        <v>4152</v>
      </c>
      <c r="C2586" s="86" t="s">
        <v>4153</v>
      </c>
      <c r="D2586" s="87"/>
      <c r="E2586" s="88"/>
      <c r="F2586" s="88"/>
      <c r="G2586" s="4">
        <v>168347.03</v>
      </c>
    </row>
    <row r="2587" spans="1:7" ht="15.5" x14ac:dyDescent="0.35">
      <c r="A2587" s="85" t="s">
        <v>3195</v>
      </c>
      <c r="B2587" s="86" t="s">
        <v>4154</v>
      </c>
      <c r="C2587" s="86" t="s">
        <v>4155</v>
      </c>
      <c r="D2587" s="87"/>
      <c r="E2587" s="88"/>
      <c r="F2587" s="88"/>
      <c r="G2587" s="4">
        <v>912194.44</v>
      </c>
    </row>
    <row r="2588" spans="1:7" ht="15.5" x14ac:dyDescent="0.35">
      <c r="A2588" s="85" t="s">
        <v>3195</v>
      </c>
      <c r="B2588" s="86" t="s">
        <v>4156</v>
      </c>
      <c r="C2588" s="86" t="s">
        <v>4157</v>
      </c>
      <c r="D2588" s="87"/>
      <c r="E2588" s="88"/>
      <c r="F2588" s="88"/>
      <c r="G2588" s="4">
        <v>54723.25</v>
      </c>
    </row>
    <row r="2589" spans="1:7" ht="15.5" x14ac:dyDescent="0.35">
      <c r="A2589" s="85" t="s">
        <v>3195</v>
      </c>
      <c r="B2589" s="86" t="s">
        <v>4158</v>
      </c>
      <c r="C2589" s="86" t="s">
        <v>4159</v>
      </c>
      <c r="D2589" s="87"/>
      <c r="E2589" s="88"/>
      <c r="F2589" s="88"/>
      <c r="G2589" s="4">
        <v>36000.19</v>
      </c>
    </row>
    <row r="2590" spans="1:7" ht="15.5" x14ac:dyDescent="0.35">
      <c r="A2590" s="85" t="s">
        <v>3195</v>
      </c>
      <c r="B2590" s="86" t="s">
        <v>4160</v>
      </c>
      <c r="C2590" s="86" t="s">
        <v>4161</v>
      </c>
      <c r="D2590" s="87"/>
      <c r="E2590" s="88"/>
      <c r="F2590" s="88"/>
      <c r="G2590" s="4">
        <v>776539</v>
      </c>
    </row>
    <row r="2591" spans="1:7" ht="15.5" x14ac:dyDescent="0.35">
      <c r="A2591" s="85" t="s">
        <v>3195</v>
      </c>
      <c r="B2591" s="86" t="s">
        <v>4162</v>
      </c>
      <c r="C2591" s="86" t="s">
        <v>4163</v>
      </c>
      <c r="D2591" s="87"/>
      <c r="E2591" s="88"/>
      <c r="F2591" s="88"/>
      <c r="G2591" s="4">
        <v>101460</v>
      </c>
    </row>
    <row r="2592" spans="1:7" ht="15.5" x14ac:dyDescent="0.35">
      <c r="A2592" s="85" t="s">
        <v>3195</v>
      </c>
      <c r="B2592" s="86" t="s">
        <v>4164</v>
      </c>
      <c r="C2592" s="86" t="s">
        <v>4165</v>
      </c>
      <c r="D2592" s="87"/>
      <c r="E2592" s="88"/>
      <c r="F2592" s="88"/>
      <c r="G2592" s="4">
        <v>38590370</v>
      </c>
    </row>
    <row r="2593" spans="1:7" ht="15.5" x14ac:dyDescent="0.35">
      <c r="A2593" s="85" t="s">
        <v>3195</v>
      </c>
      <c r="B2593" s="86" t="s">
        <v>4166</v>
      </c>
      <c r="C2593" s="86" t="s">
        <v>4167</v>
      </c>
      <c r="D2593" s="87"/>
      <c r="E2593" s="88"/>
      <c r="F2593" s="88"/>
      <c r="G2593" s="4">
        <v>3726103</v>
      </c>
    </row>
    <row r="2594" spans="1:7" ht="15.5" x14ac:dyDescent="0.35">
      <c r="A2594" s="85" t="s">
        <v>3195</v>
      </c>
      <c r="B2594" s="86" t="s">
        <v>4168</v>
      </c>
      <c r="C2594" s="86" t="s">
        <v>4169</v>
      </c>
      <c r="D2594" s="87"/>
      <c r="E2594" s="88"/>
      <c r="F2594" s="88"/>
      <c r="G2594" s="4">
        <v>10000.25</v>
      </c>
    </row>
    <row r="2595" spans="1:7" ht="15.5" x14ac:dyDescent="0.35">
      <c r="A2595" s="85" t="s">
        <v>3195</v>
      </c>
      <c r="B2595" s="86" t="s">
        <v>4170</v>
      </c>
      <c r="C2595" s="86" t="s">
        <v>4171</v>
      </c>
      <c r="D2595" s="87"/>
      <c r="E2595" s="88"/>
      <c r="F2595" s="88"/>
      <c r="G2595" s="4">
        <v>4164395071.4000001</v>
      </c>
    </row>
    <row r="2596" spans="1:7" ht="15.5" x14ac:dyDescent="0.35">
      <c r="A2596" s="85" t="s">
        <v>3195</v>
      </c>
      <c r="B2596" s="86" t="s">
        <v>4172</v>
      </c>
      <c r="C2596" s="86" t="s">
        <v>4173</v>
      </c>
      <c r="D2596" s="87"/>
      <c r="E2596" s="88"/>
      <c r="F2596" s="88"/>
      <c r="G2596" s="4">
        <v>6665320.6600000001</v>
      </c>
    </row>
    <row r="2597" spans="1:7" ht="15.5" x14ac:dyDescent="0.35">
      <c r="A2597" s="85" t="s">
        <v>3195</v>
      </c>
      <c r="B2597" s="86" t="s">
        <v>4174</v>
      </c>
      <c r="C2597" s="86" t="s">
        <v>4175</v>
      </c>
      <c r="D2597" s="87"/>
      <c r="E2597" s="88"/>
      <c r="F2597" s="88"/>
      <c r="G2597" s="4">
        <v>600</v>
      </c>
    </row>
    <row r="2598" spans="1:7" ht="15.5" x14ac:dyDescent="0.35">
      <c r="A2598" s="85" t="s">
        <v>3195</v>
      </c>
      <c r="B2598" s="86" t="s">
        <v>4176</v>
      </c>
      <c r="C2598" s="86" t="s">
        <v>4177</v>
      </c>
      <c r="D2598" s="87"/>
      <c r="E2598" s="88"/>
      <c r="F2598" s="88"/>
      <c r="G2598" s="4">
        <v>12065853</v>
      </c>
    </row>
    <row r="2599" spans="1:7" ht="15.5" x14ac:dyDescent="0.35">
      <c r="A2599" s="85" t="s">
        <v>3195</v>
      </c>
      <c r="B2599" s="86" t="s">
        <v>4178</v>
      </c>
      <c r="C2599" s="86" t="s">
        <v>4179</v>
      </c>
      <c r="D2599" s="87"/>
      <c r="E2599" s="88"/>
      <c r="F2599" s="88"/>
      <c r="G2599" s="4">
        <v>5617408.5800000001</v>
      </c>
    </row>
    <row r="2600" spans="1:7" ht="15.5" x14ac:dyDescent="0.35">
      <c r="A2600" s="85" t="s">
        <v>3195</v>
      </c>
      <c r="B2600" s="86" t="s">
        <v>4180</v>
      </c>
      <c r="C2600" s="86" t="s">
        <v>4181</v>
      </c>
      <c r="D2600" s="87"/>
      <c r="E2600" s="88"/>
      <c r="F2600" s="88"/>
      <c r="G2600" s="4">
        <v>4269771.0999999996</v>
      </c>
    </row>
    <row r="2601" spans="1:7" ht="15.5" x14ac:dyDescent="0.35">
      <c r="A2601" s="85" t="s">
        <v>3195</v>
      </c>
      <c r="B2601" s="86" t="s">
        <v>4182</v>
      </c>
      <c r="C2601" s="86" t="s">
        <v>4183</v>
      </c>
      <c r="D2601" s="87"/>
      <c r="E2601" s="88"/>
      <c r="F2601" s="88"/>
      <c r="G2601" s="4">
        <v>3000</v>
      </c>
    </row>
    <row r="2602" spans="1:7" ht="15.5" x14ac:dyDescent="0.35">
      <c r="A2602" s="85" t="s">
        <v>3195</v>
      </c>
      <c r="B2602" s="86" t="s">
        <v>4184</v>
      </c>
      <c r="C2602" s="86" t="s">
        <v>4185</v>
      </c>
      <c r="D2602" s="87"/>
      <c r="E2602" s="88"/>
      <c r="F2602" s="88"/>
      <c r="G2602" s="4">
        <v>4638378</v>
      </c>
    </row>
    <row r="2603" spans="1:7" ht="15.5" x14ac:dyDescent="0.35">
      <c r="A2603" s="85" t="s">
        <v>3195</v>
      </c>
      <c r="B2603" s="86" t="s">
        <v>4186</v>
      </c>
      <c r="C2603" s="86" t="s">
        <v>4187</v>
      </c>
      <c r="D2603" s="87"/>
      <c r="E2603" s="88"/>
      <c r="F2603" s="88"/>
      <c r="G2603" s="4">
        <v>4679149</v>
      </c>
    </row>
    <row r="2604" spans="1:7" ht="15.5" x14ac:dyDescent="0.35">
      <c r="A2604" s="85" t="s">
        <v>3195</v>
      </c>
      <c r="B2604" s="86" t="s">
        <v>4188</v>
      </c>
      <c r="C2604" s="86" t="s">
        <v>4189</v>
      </c>
      <c r="D2604" s="87"/>
      <c r="E2604" s="88"/>
      <c r="F2604" s="88"/>
      <c r="G2604" s="4">
        <v>81494.59</v>
      </c>
    </row>
    <row r="2605" spans="1:7" ht="15.5" x14ac:dyDescent="0.35">
      <c r="A2605" s="85" t="s">
        <v>3195</v>
      </c>
      <c r="B2605" s="86" t="s">
        <v>4190</v>
      </c>
      <c r="C2605" s="86" t="s">
        <v>4191</v>
      </c>
      <c r="D2605" s="87"/>
      <c r="E2605" s="88"/>
      <c r="F2605" s="88"/>
      <c r="G2605" s="4">
        <v>255690</v>
      </c>
    </row>
    <row r="2606" spans="1:7" ht="15.5" x14ac:dyDescent="0.35">
      <c r="A2606" s="85" t="s">
        <v>3195</v>
      </c>
      <c r="B2606" s="86" t="s">
        <v>4192</v>
      </c>
      <c r="C2606" s="86" t="s">
        <v>4193</v>
      </c>
      <c r="D2606" s="87"/>
      <c r="E2606" s="88"/>
      <c r="F2606" s="88"/>
      <c r="G2606" s="4">
        <v>1846734</v>
      </c>
    </row>
    <row r="2607" spans="1:7" ht="15.5" x14ac:dyDescent="0.35">
      <c r="A2607" s="85" t="s">
        <v>3195</v>
      </c>
      <c r="B2607" s="86" t="s">
        <v>4194</v>
      </c>
      <c r="C2607" s="86" t="s">
        <v>4195</v>
      </c>
      <c r="D2607" s="87"/>
      <c r="E2607" s="88"/>
      <c r="F2607" s="88"/>
      <c r="G2607" s="4">
        <v>119276</v>
      </c>
    </row>
    <row r="2608" spans="1:7" ht="15.5" x14ac:dyDescent="0.35">
      <c r="A2608" s="85" t="s">
        <v>3195</v>
      </c>
      <c r="B2608" s="86" t="s">
        <v>4196</v>
      </c>
      <c r="C2608" s="86" t="s">
        <v>4197</v>
      </c>
      <c r="D2608" s="87"/>
      <c r="E2608" s="88"/>
      <c r="F2608" s="88"/>
      <c r="G2608" s="4">
        <v>10534351</v>
      </c>
    </row>
    <row r="2609" spans="1:7" ht="15.5" x14ac:dyDescent="0.35">
      <c r="A2609" s="85" t="s">
        <v>3195</v>
      </c>
      <c r="B2609" s="86" t="s">
        <v>4198</v>
      </c>
      <c r="C2609" s="86" t="s">
        <v>4199</v>
      </c>
      <c r="D2609" s="87"/>
      <c r="E2609" s="88"/>
      <c r="F2609" s="88"/>
      <c r="G2609" s="4">
        <v>2105202</v>
      </c>
    </row>
    <row r="2610" spans="1:7" ht="15.5" x14ac:dyDescent="0.35">
      <c r="A2610" s="85" t="s">
        <v>3195</v>
      </c>
      <c r="B2610" s="86" t="s">
        <v>4200</v>
      </c>
      <c r="C2610" s="86" t="s">
        <v>4201</v>
      </c>
      <c r="D2610" s="87"/>
      <c r="E2610" s="88"/>
      <c r="F2610" s="88"/>
      <c r="G2610" s="4">
        <v>49997.56</v>
      </c>
    </row>
    <row r="2611" spans="1:7" ht="15.5" x14ac:dyDescent="0.35">
      <c r="A2611" s="85" t="s">
        <v>3195</v>
      </c>
      <c r="B2611" s="86" t="s">
        <v>4202</v>
      </c>
      <c r="C2611" s="86" t="s">
        <v>4203</v>
      </c>
      <c r="D2611" s="87"/>
      <c r="E2611" s="88"/>
      <c r="F2611" s="88"/>
      <c r="G2611" s="4">
        <v>322875.87</v>
      </c>
    </row>
    <row r="2612" spans="1:7" ht="15.5" x14ac:dyDescent="0.35">
      <c r="A2612" s="85" t="s">
        <v>3195</v>
      </c>
      <c r="B2612" s="86" t="s">
        <v>4134</v>
      </c>
      <c r="C2612" s="86" t="s">
        <v>4135</v>
      </c>
      <c r="D2612" s="87"/>
      <c r="E2612" s="88"/>
      <c r="F2612" s="88"/>
      <c r="G2612" s="4">
        <v>4570512</v>
      </c>
    </row>
    <row r="2613" spans="1:7" ht="15.5" x14ac:dyDescent="0.35">
      <c r="A2613" s="85" t="s">
        <v>3195</v>
      </c>
      <c r="B2613" s="86" t="s">
        <v>4204</v>
      </c>
      <c r="C2613" s="86" t="s">
        <v>4205</v>
      </c>
      <c r="D2613" s="87"/>
      <c r="E2613" s="88"/>
      <c r="F2613" s="88"/>
      <c r="G2613" s="4">
        <v>1184564</v>
      </c>
    </row>
    <row r="2614" spans="1:7" ht="15.5" x14ac:dyDescent="0.35">
      <c r="A2614" s="85" t="s">
        <v>3195</v>
      </c>
      <c r="B2614" s="86" t="s">
        <v>3218</v>
      </c>
      <c r="C2614" s="86" t="s">
        <v>3219</v>
      </c>
      <c r="D2614" s="87"/>
      <c r="E2614" s="88"/>
      <c r="F2614" s="88"/>
      <c r="G2614" s="4">
        <v>31900742</v>
      </c>
    </row>
    <row r="2615" spans="1:7" ht="15.5" x14ac:dyDescent="0.35">
      <c r="A2615" s="85" t="s">
        <v>3195</v>
      </c>
      <c r="B2615" s="86" t="s">
        <v>4206</v>
      </c>
      <c r="C2615" s="86" t="s">
        <v>4207</v>
      </c>
      <c r="D2615" s="87"/>
      <c r="E2615" s="88"/>
      <c r="F2615" s="88"/>
      <c r="G2615" s="4">
        <v>10735</v>
      </c>
    </row>
    <row r="2616" spans="1:7" ht="15.5" x14ac:dyDescent="0.35">
      <c r="A2616" s="85" t="s">
        <v>3195</v>
      </c>
      <c r="B2616" s="86" t="s">
        <v>4208</v>
      </c>
      <c r="C2616" s="86" t="s">
        <v>4209</v>
      </c>
      <c r="D2616" s="87"/>
      <c r="E2616" s="88"/>
      <c r="F2616" s="88"/>
      <c r="G2616" s="4">
        <v>342635</v>
      </c>
    </row>
    <row r="2617" spans="1:7" ht="15.5" x14ac:dyDescent="0.35">
      <c r="A2617" s="85" t="s">
        <v>3195</v>
      </c>
      <c r="B2617" s="86" t="s">
        <v>4210</v>
      </c>
      <c r="C2617" s="86" t="s">
        <v>4211</v>
      </c>
      <c r="D2617" s="87"/>
      <c r="E2617" s="88"/>
      <c r="F2617" s="88"/>
      <c r="G2617" s="4">
        <v>1718334</v>
      </c>
    </row>
    <row r="2618" spans="1:7" ht="15.5" x14ac:dyDescent="0.35">
      <c r="A2618" s="85" t="s">
        <v>3195</v>
      </c>
      <c r="B2618" s="86" t="s">
        <v>4212</v>
      </c>
      <c r="C2618" s="86" t="s">
        <v>4213</v>
      </c>
      <c r="D2618" s="87"/>
      <c r="E2618" s="88"/>
      <c r="F2618" s="88"/>
      <c r="G2618" s="4">
        <v>1029990</v>
      </c>
    </row>
    <row r="2619" spans="1:7" ht="15.5" x14ac:dyDescent="0.35">
      <c r="A2619" s="85" t="s">
        <v>3195</v>
      </c>
      <c r="B2619" s="86" t="s">
        <v>4214</v>
      </c>
      <c r="C2619" s="86" t="s">
        <v>4215</v>
      </c>
      <c r="D2619" s="87"/>
      <c r="E2619" s="88"/>
      <c r="F2619" s="88"/>
      <c r="G2619" s="4">
        <v>3695</v>
      </c>
    </row>
    <row r="2620" spans="1:7" ht="15.5" x14ac:dyDescent="0.35">
      <c r="A2620" s="85" t="s">
        <v>3195</v>
      </c>
      <c r="B2620" s="86" t="s">
        <v>3224</v>
      </c>
      <c r="C2620" s="86" t="s">
        <v>3225</v>
      </c>
      <c r="D2620" s="87"/>
      <c r="E2620" s="88"/>
      <c r="F2620" s="88"/>
      <c r="G2620" s="4">
        <v>13649680</v>
      </c>
    </row>
    <row r="2621" spans="1:7" ht="15.5" x14ac:dyDescent="0.35">
      <c r="A2621" s="85" t="s">
        <v>3195</v>
      </c>
      <c r="B2621" s="86" t="s">
        <v>4216</v>
      </c>
      <c r="C2621" s="86" t="s">
        <v>4217</v>
      </c>
      <c r="D2621" s="87"/>
      <c r="E2621" s="88"/>
      <c r="F2621" s="88"/>
      <c r="G2621" s="4">
        <v>70918903</v>
      </c>
    </row>
    <row r="2622" spans="1:7" ht="15.5" x14ac:dyDescent="0.35">
      <c r="A2622" s="85" t="s">
        <v>3195</v>
      </c>
      <c r="B2622" s="86" t="s">
        <v>4218</v>
      </c>
      <c r="C2622" s="86" t="s">
        <v>4219</v>
      </c>
      <c r="D2622" s="87"/>
      <c r="E2622" s="88"/>
      <c r="F2622" s="88"/>
      <c r="G2622" s="4">
        <v>7058</v>
      </c>
    </row>
    <row r="2623" spans="1:7" ht="15.5" x14ac:dyDescent="0.35">
      <c r="A2623" s="85" t="s">
        <v>3195</v>
      </c>
      <c r="B2623" s="86" t="s">
        <v>3232</v>
      </c>
      <c r="C2623" s="86" t="s">
        <v>3233</v>
      </c>
      <c r="D2623" s="87"/>
      <c r="E2623" s="88"/>
      <c r="F2623" s="88"/>
      <c r="G2623" s="4">
        <v>15796625</v>
      </c>
    </row>
    <row r="2624" spans="1:7" ht="15.5" x14ac:dyDescent="0.35">
      <c r="A2624" s="85" t="s">
        <v>3195</v>
      </c>
      <c r="B2624" s="86" t="s">
        <v>4220</v>
      </c>
      <c r="C2624" s="86" t="s">
        <v>4221</v>
      </c>
      <c r="D2624" s="87"/>
      <c r="E2624" s="88"/>
      <c r="F2624" s="88"/>
      <c r="G2624" s="4">
        <v>329874.03000000003</v>
      </c>
    </row>
    <row r="2625" spans="1:7" ht="15.5" x14ac:dyDescent="0.35">
      <c r="A2625" s="85" t="s">
        <v>3195</v>
      </c>
      <c r="B2625" s="86" t="s">
        <v>4222</v>
      </c>
      <c r="C2625" s="86" t="s">
        <v>4223</v>
      </c>
      <c r="D2625" s="87"/>
      <c r="E2625" s="88"/>
      <c r="F2625" s="88"/>
      <c r="G2625" s="4">
        <v>1105075</v>
      </c>
    </row>
    <row r="2626" spans="1:7" ht="15.5" x14ac:dyDescent="0.35">
      <c r="A2626" s="85" t="s">
        <v>3195</v>
      </c>
      <c r="B2626" s="86" t="s">
        <v>4224</v>
      </c>
      <c r="C2626" s="86" t="s">
        <v>4225</v>
      </c>
      <c r="D2626" s="87"/>
      <c r="E2626" s="88"/>
      <c r="F2626" s="88"/>
      <c r="G2626" s="4">
        <v>13677.33</v>
      </c>
    </row>
    <row r="2627" spans="1:7" ht="15.5" x14ac:dyDescent="0.35">
      <c r="A2627" s="85" t="s">
        <v>3195</v>
      </c>
      <c r="B2627" s="86" t="s">
        <v>4226</v>
      </c>
      <c r="C2627" s="86" t="s">
        <v>4227</v>
      </c>
      <c r="D2627" s="87"/>
      <c r="E2627" s="88"/>
      <c r="F2627" s="88"/>
      <c r="G2627" s="4">
        <v>13068.2</v>
      </c>
    </row>
    <row r="2628" spans="1:7" ht="15.5" x14ac:dyDescent="0.35">
      <c r="A2628" s="85" t="s">
        <v>3195</v>
      </c>
      <c r="B2628" s="86" t="s">
        <v>3241</v>
      </c>
      <c r="C2628" s="86" t="s">
        <v>3242</v>
      </c>
      <c r="D2628" s="87"/>
      <c r="E2628" s="88"/>
      <c r="F2628" s="88"/>
      <c r="G2628" s="4">
        <v>3040188</v>
      </c>
    </row>
    <row r="2629" spans="1:7" ht="15.5" x14ac:dyDescent="0.35">
      <c r="A2629" s="85" t="s">
        <v>3195</v>
      </c>
      <c r="B2629" s="86" t="s">
        <v>4228</v>
      </c>
      <c r="C2629" s="86" t="s">
        <v>4229</v>
      </c>
      <c r="D2629" s="87"/>
      <c r="E2629" s="88"/>
      <c r="F2629" s="88"/>
      <c r="G2629" s="4">
        <v>12284</v>
      </c>
    </row>
    <row r="2630" spans="1:7" ht="15.5" x14ac:dyDescent="0.35">
      <c r="A2630" s="85" t="s">
        <v>3195</v>
      </c>
      <c r="B2630" s="86" t="s">
        <v>4230</v>
      </c>
      <c r="C2630" s="86" t="s">
        <v>4231</v>
      </c>
      <c r="D2630" s="87"/>
      <c r="E2630" s="88"/>
      <c r="F2630" s="88"/>
      <c r="G2630" s="4">
        <v>636706</v>
      </c>
    </row>
    <row r="2631" spans="1:7" ht="15.5" x14ac:dyDescent="0.35">
      <c r="A2631" s="85" t="s">
        <v>3195</v>
      </c>
      <c r="B2631" s="86" t="s">
        <v>4232</v>
      </c>
      <c r="C2631" s="86" t="s">
        <v>4233</v>
      </c>
      <c r="D2631" s="87"/>
      <c r="E2631" s="88"/>
      <c r="F2631" s="88"/>
      <c r="G2631" s="4">
        <v>20400</v>
      </c>
    </row>
    <row r="2632" spans="1:7" ht="15.5" x14ac:dyDescent="0.35">
      <c r="A2632" s="85" t="s">
        <v>3195</v>
      </c>
      <c r="B2632" s="86" t="s">
        <v>4234</v>
      </c>
      <c r="C2632" s="86" t="s">
        <v>4235</v>
      </c>
      <c r="D2632" s="87"/>
      <c r="E2632" s="88"/>
      <c r="F2632" s="88"/>
      <c r="G2632" s="4">
        <v>6420</v>
      </c>
    </row>
    <row r="2633" spans="1:7" ht="16" thickBot="1" x14ac:dyDescent="0.4">
      <c r="A2633" s="85" t="s">
        <v>3195</v>
      </c>
      <c r="B2633" s="86" t="s">
        <v>3243</v>
      </c>
      <c r="C2633" s="86" t="s">
        <v>3244</v>
      </c>
      <c r="D2633" s="87"/>
      <c r="E2633" s="88"/>
      <c r="F2633" s="88"/>
      <c r="G2633" s="4">
        <v>196812</v>
      </c>
    </row>
    <row r="2634" spans="1:7" ht="16" thickBot="1" x14ac:dyDescent="0.4">
      <c r="A2634" s="158" t="s">
        <v>252</v>
      </c>
      <c r="B2634" s="163"/>
      <c r="C2634" s="163"/>
      <c r="D2634" s="163"/>
      <c r="E2634" s="163"/>
      <c r="F2634" s="159"/>
      <c r="G2634" s="81">
        <f>SUM(G9:G2633)</f>
        <v>32730259924.550014</v>
      </c>
    </row>
  </sheetData>
  <mergeCells count="4">
    <mergeCell ref="A2:G2"/>
    <mergeCell ref="A4:G4"/>
    <mergeCell ref="A6:G6"/>
    <mergeCell ref="A2634:F2634"/>
  </mergeCells>
  <pageMargins left="0.70866141732283472" right="0.70866141732283472" top="0.55118110236220474" bottom="0.43307086614173229" header="0.31496062992125984" footer="0.31496062992125984"/>
  <pageSetup scale="5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11"/>
  <sheetViews>
    <sheetView zoomScale="80" zoomScaleNormal="80" workbookViewId="0">
      <pane ySplit="8" topLeftCell="A9" activePane="bottomLeft" state="frozen"/>
      <selection activeCell="D9" sqref="D9"/>
      <selection pane="bottomLeft" activeCell="D24" sqref="D24"/>
    </sheetView>
  </sheetViews>
  <sheetFormatPr baseColWidth="10" defaultRowHeight="14.5" x14ac:dyDescent="0.35"/>
  <cols>
    <col min="1" max="1" width="69.453125" bestFit="1" customWidth="1"/>
    <col min="2" max="2" width="22.7265625" customWidth="1"/>
    <col min="3" max="3" width="30.7265625" bestFit="1" customWidth="1"/>
    <col min="4" max="4" width="30.7265625" customWidth="1"/>
    <col min="5" max="5" width="13" bestFit="1" customWidth="1"/>
    <col min="6" max="6" width="22" customWidth="1"/>
  </cols>
  <sheetData>
    <row r="1" spans="1:6" ht="19" thickBot="1" x14ac:dyDescent="0.5">
      <c r="A1" s="1"/>
      <c r="B1" s="1"/>
      <c r="C1" s="1"/>
      <c r="D1" s="1"/>
      <c r="E1" s="1"/>
      <c r="F1" s="2"/>
    </row>
    <row r="2" spans="1:6" ht="19" thickBot="1" x14ac:dyDescent="0.4">
      <c r="A2" s="155" t="s">
        <v>2</v>
      </c>
      <c r="B2" s="156"/>
      <c r="C2" s="156"/>
      <c r="D2" s="156"/>
      <c r="E2" s="156"/>
      <c r="F2" s="157"/>
    </row>
    <row r="3" spans="1:6" ht="19" thickBot="1" x14ac:dyDescent="0.5">
      <c r="A3" s="3"/>
      <c r="B3" s="3"/>
      <c r="C3" s="3"/>
      <c r="D3" s="3"/>
      <c r="E3" s="3"/>
      <c r="F3" s="2"/>
    </row>
    <row r="4" spans="1:6" ht="19" thickBot="1" x14ac:dyDescent="0.4">
      <c r="A4" s="155" t="s">
        <v>246</v>
      </c>
      <c r="B4" s="156"/>
      <c r="C4" s="156"/>
      <c r="D4" s="156"/>
      <c r="E4" s="156"/>
      <c r="F4" s="157"/>
    </row>
    <row r="5" spans="1:6" ht="19" thickBot="1" x14ac:dyDescent="0.5">
      <c r="A5" s="1"/>
      <c r="B5" s="1"/>
      <c r="C5" s="1"/>
      <c r="D5" s="1"/>
      <c r="E5" s="1"/>
      <c r="F5" s="2"/>
    </row>
    <row r="6" spans="1:6" ht="19" thickBot="1" x14ac:dyDescent="0.4">
      <c r="A6" s="160" t="s">
        <v>4236</v>
      </c>
      <c r="B6" s="161"/>
      <c r="C6" s="161"/>
      <c r="D6" s="161"/>
      <c r="E6" s="161"/>
      <c r="F6" s="162"/>
    </row>
    <row r="7" spans="1:6" ht="19" thickBot="1" x14ac:dyDescent="0.5">
      <c r="A7" s="75"/>
      <c r="B7" s="75"/>
      <c r="C7" s="75"/>
      <c r="D7" s="75"/>
      <c r="E7" s="75"/>
      <c r="F7" s="2"/>
    </row>
    <row r="8" spans="1:6" ht="16" thickBot="1" x14ac:dyDescent="0.4">
      <c r="A8" s="5" t="s">
        <v>0</v>
      </c>
      <c r="B8" s="5" t="s">
        <v>3</v>
      </c>
      <c r="C8" s="5" t="s">
        <v>4</v>
      </c>
      <c r="D8" s="5" t="s">
        <v>68</v>
      </c>
      <c r="E8" s="5" t="s">
        <v>69</v>
      </c>
      <c r="F8" s="6" t="s">
        <v>1</v>
      </c>
    </row>
    <row r="9" spans="1:6" ht="15.5" x14ac:dyDescent="0.35">
      <c r="A9" s="85" t="s">
        <v>4237</v>
      </c>
      <c r="B9" s="86" t="s">
        <v>4238</v>
      </c>
      <c r="C9" s="86" t="s">
        <v>4239</v>
      </c>
      <c r="D9" s="87" t="s">
        <v>4240</v>
      </c>
      <c r="E9" s="89">
        <v>44197</v>
      </c>
      <c r="F9" s="4">
        <v>9181070700.1700001</v>
      </c>
    </row>
    <row r="10" spans="1:6" ht="16" thickBot="1" x14ac:dyDescent="0.4">
      <c r="A10" s="85" t="s">
        <v>4237</v>
      </c>
      <c r="B10" s="86" t="s">
        <v>4241</v>
      </c>
      <c r="C10" s="86" t="s">
        <v>4242</v>
      </c>
      <c r="D10" s="87" t="s">
        <v>4240</v>
      </c>
      <c r="E10" s="88">
        <v>44197</v>
      </c>
      <c r="F10" s="4">
        <v>7247085618.8999996</v>
      </c>
    </row>
    <row r="11" spans="1:6" ht="16" thickBot="1" x14ac:dyDescent="0.4">
      <c r="A11" s="158" t="s">
        <v>4243</v>
      </c>
      <c r="B11" s="163"/>
      <c r="C11" s="163"/>
      <c r="D11" s="163"/>
      <c r="E11" s="159"/>
      <c r="F11" s="81">
        <f>SUM(F9:F10)</f>
        <v>16428156319.07</v>
      </c>
    </row>
  </sheetData>
  <mergeCells count="4">
    <mergeCell ref="A2:F2"/>
    <mergeCell ref="A4:F4"/>
    <mergeCell ref="A6:F6"/>
    <mergeCell ref="A11:E11"/>
  </mergeCells>
  <pageMargins left="0.7" right="0.7" top="0.55000000000000004" bottom="0.44" header="0.3" footer="0.3"/>
  <pageSetup scale="6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58"/>
  <sheetViews>
    <sheetView zoomScale="80" zoomScaleNormal="80" workbookViewId="0">
      <pane ySplit="8" topLeftCell="A9" activePane="bottomLeft" state="frozen"/>
      <selection activeCell="D9" sqref="D9"/>
      <selection pane="bottomLeft" activeCell="C19" sqref="C19"/>
    </sheetView>
  </sheetViews>
  <sheetFormatPr baseColWidth="10" defaultRowHeight="14.5" x14ac:dyDescent="0.35"/>
  <cols>
    <col min="1" max="1" width="53.26953125" customWidth="1"/>
    <col min="2" max="3" width="62.81640625" customWidth="1"/>
    <col min="4" max="4" width="31.453125" customWidth="1"/>
  </cols>
  <sheetData>
    <row r="1" spans="1:4" ht="19" thickBot="1" x14ac:dyDescent="0.5">
      <c r="A1" s="1"/>
      <c r="B1" s="1"/>
      <c r="C1" s="1"/>
      <c r="D1" s="2"/>
    </row>
    <row r="2" spans="1:4" ht="19" thickBot="1" x14ac:dyDescent="0.4">
      <c r="A2" s="155" t="s">
        <v>2</v>
      </c>
      <c r="B2" s="156"/>
      <c r="C2" s="156"/>
      <c r="D2" s="157"/>
    </row>
    <row r="3" spans="1:4" ht="19" thickBot="1" x14ac:dyDescent="0.5">
      <c r="A3" s="3"/>
      <c r="B3" s="3"/>
      <c r="C3" s="3"/>
      <c r="D3" s="2"/>
    </row>
    <row r="4" spans="1:4" ht="19" thickBot="1" x14ac:dyDescent="0.4">
      <c r="A4" s="155" t="s">
        <v>246</v>
      </c>
      <c r="B4" s="156"/>
      <c r="C4" s="156"/>
      <c r="D4" s="157"/>
    </row>
    <row r="5" spans="1:4" ht="19" thickBot="1" x14ac:dyDescent="0.5">
      <c r="A5" s="1"/>
      <c r="B5" s="1"/>
      <c r="C5" s="1"/>
      <c r="D5" s="2"/>
    </row>
    <row r="6" spans="1:4" ht="19" thickBot="1" x14ac:dyDescent="0.4">
      <c r="A6" s="160" t="s">
        <v>4244</v>
      </c>
      <c r="B6" s="161"/>
      <c r="C6" s="161"/>
      <c r="D6" s="162"/>
    </row>
    <row r="7" spans="1:4" ht="19" thickBot="1" x14ac:dyDescent="0.5">
      <c r="A7" s="75"/>
      <c r="B7" s="75"/>
      <c r="C7" s="75"/>
      <c r="D7" s="2"/>
    </row>
    <row r="8" spans="1:4" ht="16" thickBot="1" x14ac:dyDescent="0.4">
      <c r="A8" s="5" t="s">
        <v>0</v>
      </c>
      <c r="B8" s="5" t="s">
        <v>223</v>
      </c>
      <c r="C8" s="5" t="s">
        <v>4245</v>
      </c>
      <c r="D8" s="6" t="s">
        <v>1</v>
      </c>
    </row>
    <row r="9" spans="1:4" ht="15.5" x14ac:dyDescent="0.35">
      <c r="A9" s="90" t="s">
        <v>4246</v>
      </c>
      <c r="B9" s="91" t="s">
        <v>4247</v>
      </c>
      <c r="C9" s="91" t="s">
        <v>3255</v>
      </c>
      <c r="D9" s="78">
        <v>55970.5</v>
      </c>
    </row>
    <row r="10" spans="1:4" ht="15.5" x14ac:dyDescent="0.35">
      <c r="A10" s="85" t="s">
        <v>4246</v>
      </c>
      <c r="B10" s="86" t="s">
        <v>4247</v>
      </c>
      <c r="C10" s="86" t="s">
        <v>3258</v>
      </c>
      <c r="D10" s="4">
        <v>0</v>
      </c>
    </row>
    <row r="11" spans="1:4" ht="15.5" x14ac:dyDescent="0.35">
      <c r="A11" s="85" t="s">
        <v>4246</v>
      </c>
      <c r="B11" s="86" t="s">
        <v>4247</v>
      </c>
      <c r="C11" s="86" t="s">
        <v>3281</v>
      </c>
      <c r="D11" s="4">
        <v>85482</v>
      </c>
    </row>
    <row r="12" spans="1:4" ht="15.5" x14ac:dyDescent="0.35">
      <c r="A12" s="85" t="s">
        <v>4246</v>
      </c>
      <c r="B12" s="86" t="s">
        <v>4247</v>
      </c>
      <c r="C12" s="86" t="s">
        <v>3291</v>
      </c>
      <c r="D12" s="4">
        <v>18925</v>
      </c>
    </row>
    <row r="13" spans="1:4" ht="15.5" x14ac:dyDescent="0.35">
      <c r="A13" s="85" t="s">
        <v>4246</v>
      </c>
      <c r="B13" s="86" t="s">
        <v>4247</v>
      </c>
      <c r="C13" s="86" t="s">
        <v>3335</v>
      </c>
      <c r="D13" s="4">
        <v>0</v>
      </c>
    </row>
    <row r="14" spans="1:4" ht="15.5" x14ac:dyDescent="0.35">
      <c r="A14" s="85" t="s">
        <v>4246</v>
      </c>
      <c r="B14" s="86" t="s">
        <v>4247</v>
      </c>
      <c r="C14" s="86" t="s">
        <v>3366</v>
      </c>
      <c r="D14" s="4">
        <v>1400</v>
      </c>
    </row>
    <row r="15" spans="1:4" ht="15.5" x14ac:dyDescent="0.35">
      <c r="A15" s="85" t="s">
        <v>4246</v>
      </c>
      <c r="B15" s="86" t="s">
        <v>4247</v>
      </c>
      <c r="C15" s="86" t="s">
        <v>4249</v>
      </c>
      <c r="D15" s="4">
        <v>37850</v>
      </c>
    </row>
    <row r="16" spans="1:4" ht="15.5" x14ac:dyDescent="0.35">
      <c r="A16" s="85" t="s">
        <v>4246</v>
      </c>
      <c r="B16" s="86" t="s">
        <v>4247</v>
      </c>
      <c r="C16" s="86" t="s">
        <v>4248</v>
      </c>
      <c r="D16" s="4">
        <v>59400</v>
      </c>
    </row>
    <row r="17" spans="1:4" ht="15.5" x14ac:dyDescent="0.35">
      <c r="A17" s="85" t="s">
        <v>4246</v>
      </c>
      <c r="B17" s="86" t="s">
        <v>4247</v>
      </c>
      <c r="C17" s="86" t="s">
        <v>3487</v>
      </c>
      <c r="D17" s="4">
        <v>54360.5</v>
      </c>
    </row>
    <row r="18" spans="1:4" ht="15.5" x14ac:dyDescent="0.35">
      <c r="A18" s="85" t="s">
        <v>4246</v>
      </c>
      <c r="B18" s="86" t="s">
        <v>4247</v>
      </c>
      <c r="C18" s="86" t="s">
        <v>3488</v>
      </c>
      <c r="D18" s="4">
        <v>61942.5</v>
      </c>
    </row>
    <row r="19" spans="1:4" ht="15.5" x14ac:dyDescent="0.35">
      <c r="A19" s="85" t="s">
        <v>4246</v>
      </c>
      <c r="B19" s="86" t="s">
        <v>4247</v>
      </c>
      <c r="C19" s="86" t="s">
        <v>3518</v>
      </c>
      <c r="D19" s="4">
        <v>43925</v>
      </c>
    </row>
    <row r="20" spans="1:4" ht="15.5" x14ac:dyDescent="0.35">
      <c r="A20" s="85" t="s">
        <v>4246</v>
      </c>
      <c r="B20" s="86" t="s">
        <v>4247</v>
      </c>
      <c r="C20" s="86" t="s">
        <v>3536</v>
      </c>
      <c r="D20" s="4">
        <v>50000</v>
      </c>
    </row>
    <row r="21" spans="1:4" ht="15.5" x14ac:dyDescent="0.35">
      <c r="A21" s="85" t="s">
        <v>4246</v>
      </c>
      <c r="B21" s="86" t="s">
        <v>4247</v>
      </c>
      <c r="C21" s="86" t="s">
        <v>3632</v>
      </c>
      <c r="D21" s="4">
        <v>50000</v>
      </c>
    </row>
    <row r="22" spans="1:4" ht="15.5" x14ac:dyDescent="0.35">
      <c r="A22" s="85" t="s">
        <v>4246</v>
      </c>
      <c r="B22" s="86" t="s">
        <v>4247</v>
      </c>
      <c r="C22" s="86" t="s">
        <v>3771</v>
      </c>
      <c r="D22" s="4">
        <v>50000</v>
      </c>
    </row>
    <row r="23" spans="1:4" ht="15.5" x14ac:dyDescent="0.35">
      <c r="A23" s="85" t="s">
        <v>4246</v>
      </c>
      <c r="B23" s="86" t="s">
        <v>4247</v>
      </c>
      <c r="C23" s="86" t="s">
        <v>3839</v>
      </c>
      <c r="D23" s="4">
        <v>50000</v>
      </c>
    </row>
    <row r="24" spans="1:4" ht="15.5" x14ac:dyDescent="0.35">
      <c r="A24" s="85" t="s">
        <v>4246</v>
      </c>
      <c r="B24" s="86" t="s">
        <v>4247</v>
      </c>
      <c r="C24" s="86" t="s">
        <v>3863</v>
      </c>
      <c r="D24" s="4">
        <v>0</v>
      </c>
    </row>
    <row r="25" spans="1:4" ht="15.5" x14ac:dyDescent="0.35">
      <c r="A25" s="85" t="s">
        <v>4246</v>
      </c>
      <c r="B25" s="86" t="s">
        <v>4247</v>
      </c>
      <c r="C25" s="86" t="s">
        <v>3240</v>
      </c>
      <c r="D25" s="4">
        <v>0</v>
      </c>
    </row>
    <row r="26" spans="1:4" ht="15.5" x14ac:dyDescent="0.35">
      <c r="A26" s="85" t="s">
        <v>4246</v>
      </c>
      <c r="B26" s="86" t="s">
        <v>4250</v>
      </c>
      <c r="C26" s="86" t="s">
        <v>3255</v>
      </c>
      <c r="D26" s="4">
        <v>65000</v>
      </c>
    </row>
    <row r="27" spans="1:4" ht="15.5" x14ac:dyDescent="0.35">
      <c r="A27" s="85" t="s">
        <v>4246</v>
      </c>
      <c r="B27" s="86" t="s">
        <v>4250</v>
      </c>
      <c r="C27" s="86" t="s">
        <v>3258</v>
      </c>
      <c r="D27" s="4">
        <v>71130</v>
      </c>
    </row>
    <row r="28" spans="1:4" ht="15.5" x14ac:dyDescent="0.35">
      <c r="A28" s="85" t="s">
        <v>4246</v>
      </c>
      <c r="B28" s="86" t="s">
        <v>4250</v>
      </c>
      <c r="C28" s="86" t="s">
        <v>3281</v>
      </c>
      <c r="D28" s="4">
        <v>72689</v>
      </c>
    </row>
    <row r="29" spans="1:4" ht="15.5" x14ac:dyDescent="0.35">
      <c r="A29" s="85" t="s">
        <v>4246</v>
      </c>
      <c r="B29" s="86" t="s">
        <v>4250</v>
      </c>
      <c r="C29" s="86" t="s">
        <v>3291</v>
      </c>
      <c r="D29" s="4">
        <v>32500</v>
      </c>
    </row>
    <row r="30" spans="1:4" ht="15.5" x14ac:dyDescent="0.35">
      <c r="A30" s="85" t="s">
        <v>4246</v>
      </c>
      <c r="B30" s="86" t="s">
        <v>4250</v>
      </c>
      <c r="C30" s="86" t="s">
        <v>3335</v>
      </c>
      <c r="D30" s="4">
        <v>33392</v>
      </c>
    </row>
    <row r="31" spans="1:4" ht="15.5" x14ac:dyDescent="0.35">
      <c r="A31" s="85" t="s">
        <v>4246</v>
      </c>
      <c r="B31" s="86" t="s">
        <v>4250</v>
      </c>
      <c r="C31" s="86" t="s">
        <v>3366</v>
      </c>
      <c r="D31" s="4">
        <v>65000</v>
      </c>
    </row>
    <row r="32" spans="1:4" ht="15.5" x14ac:dyDescent="0.35">
      <c r="A32" s="85" t="s">
        <v>4246</v>
      </c>
      <c r="B32" s="86" t="s">
        <v>4250</v>
      </c>
      <c r="C32" s="86" t="s">
        <v>4249</v>
      </c>
      <c r="D32" s="4">
        <v>41189</v>
      </c>
    </row>
    <row r="33" spans="1:4" ht="15.5" x14ac:dyDescent="0.35">
      <c r="A33" s="85" t="s">
        <v>4246</v>
      </c>
      <c r="B33" s="86" t="s">
        <v>4250</v>
      </c>
      <c r="C33" s="86" t="s">
        <v>4248</v>
      </c>
      <c r="D33" s="4">
        <v>68600</v>
      </c>
    </row>
    <row r="34" spans="1:4" ht="15.5" x14ac:dyDescent="0.35">
      <c r="A34" s="85" t="s">
        <v>4246</v>
      </c>
      <c r="B34" s="86" t="s">
        <v>4250</v>
      </c>
      <c r="C34" s="86" t="s">
        <v>3487</v>
      </c>
      <c r="D34" s="4">
        <v>75026</v>
      </c>
    </row>
    <row r="35" spans="1:4" ht="15.5" x14ac:dyDescent="0.35">
      <c r="A35" s="85" t="s">
        <v>4246</v>
      </c>
      <c r="B35" s="86" t="s">
        <v>4250</v>
      </c>
      <c r="C35" s="86" t="s">
        <v>3488</v>
      </c>
      <c r="D35" s="4">
        <v>66152</v>
      </c>
    </row>
    <row r="36" spans="1:4" ht="15.5" x14ac:dyDescent="0.35">
      <c r="A36" s="85" t="s">
        <v>4246</v>
      </c>
      <c r="B36" s="86" t="s">
        <v>4250</v>
      </c>
      <c r="C36" s="86" t="s">
        <v>3518</v>
      </c>
      <c r="D36" s="4">
        <v>65000</v>
      </c>
    </row>
    <row r="37" spans="1:4" ht="15.5" x14ac:dyDescent="0.35">
      <c r="A37" s="85" t="s">
        <v>4246</v>
      </c>
      <c r="B37" s="86" t="s">
        <v>4250</v>
      </c>
      <c r="C37" s="86" t="s">
        <v>3536</v>
      </c>
      <c r="D37" s="4">
        <v>65000</v>
      </c>
    </row>
    <row r="38" spans="1:4" ht="15.5" x14ac:dyDescent="0.35">
      <c r="A38" s="85" t="s">
        <v>4246</v>
      </c>
      <c r="B38" s="86" t="s">
        <v>4250</v>
      </c>
      <c r="C38" s="86" t="s">
        <v>3632</v>
      </c>
      <c r="D38" s="4">
        <v>65000</v>
      </c>
    </row>
    <row r="39" spans="1:4" ht="15.5" x14ac:dyDescent="0.35">
      <c r="A39" s="85" t="s">
        <v>4246</v>
      </c>
      <c r="B39" s="86" t="s">
        <v>4250</v>
      </c>
      <c r="C39" s="86" t="s">
        <v>3771</v>
      </c>
      <c r="D39" s="4">
        <v>65000</v>
      </c>
    </row>
    <row r="40" spans="1:4" ht="15.5" x14ac:dyDescent="0.35">
      <c r="A40" s="85" t="s">
        <v>4246</v>
      </c>
      <c r="B40" s="86" t="s">
        <v>4250</v>
      </c>
      <c r="C40" s="86" t="s">
        <v>3839</v>
      </c>
      <c r="D40" s="4">
        <v>41189</v>
      </c>
    </row>
    <row r="41" spans="1:4" ht="15.5" x14ac:dyDescent="0.35">
      <c r="A41" s="85" t="s">
        <v>4246</v>
      </c>
      <c r="B41" s="86" t="s">
        <v>4250</v>
      </c>
      <c r="C41" s="86" t="s">
        <v>3863</v>
      </c>
      <c r="D41" s="4">
        <v>33322</v>
      </c>
    </row>
    <row r="42" spans="1:4" ht="15.5" x14ac:dyDescent="0.35">
      <c r="A42" s="85" t="s">
        <v>4246</v>
      </c>
      <c r="B42" s="86" t="s">
        <v>4250</v>
      </c>
      <c r="C42" s="86" t="s">
        <v>3240</v>
      </c>
      <c r="D42" s="4">
        <v>0</v>
      </c>
    </row>
    <row r="43" spans="1:4" ht="15.5" x14ac:dyDescent="0.35">
      <c r="A43" s="85" t="s">
        <v>4246</v>
      </c>
      <c r="B43" s="86" t="s">
        <v>4251</v>
      </c>
      <c r="C43" s="86" t="s">
        <v>3255</v>
      </c>
      <c r="D43" s="4">
        <v>85500</v>
      </c>
    </row>
    <row r="44" spans="1:4" ht="15.5" x14ac:dyDescent="0.35">
      <c r="A44" s="85" t="s">
        <v>4246</v>
      </c>
      <c r="B44" s="86" t="s">
        <v>4251</v>
      </c>
      <c r="C44" s="86" t="s">
        <v>3281</v>
      </c>
      <c r="D44" s="4">
        <v>85500</v>
      </c>
    </row>
    <row r="45" spans="1:4" ht="15.5" x14ac:dyDescent="0.35">
      <c r="A45" s="85" t="s">
        <v>4246</v>
      </c>
      <c r="B45" s="86" t="s">
        <v>4251</v>
      </c>
      <c r="C45" s="86" t="s">
        <v>4248</v>
      </c>
      <c r="D45" s="4">
        <v>90000</v>
      </c>
    </row>
    <row r="46" spans="1:4" ht="15.5" x14ac:dyDescent="0.35">
      <c r="A46" s="85" t="s">
        <v>4246</v>
      </c>
      <c r="B46" s="86" t="s">
        <v>4251</v>
      </c>
      <c r="C46" s="86" t="s">
        <v>3487</v>
      </c>
      <c r="D46" s="4">
        <v>27000</v>
      </c>
    </row>
    <row r="47" spans="1:4" ht="15.5" x14ac:dyDescent="0.35">
      <c r="A47" s="85" t="s">
        <v>4246</v>
      </c>
      <c r="B47" s="86" t="s">
        <v>4251</v>
      </c>
      <c r="C47" s="86" t="s">
        <v>3488</v>
      </c>
      <c r="D47" s="4">
        <v>45000</v>
      </c>
    </row>
    <row r="48" spans="1:4" ht="15.5" x14ac:dyDescent="0.35">
      <c r="A48" s="85" t="s">
        <v>4246</v>
      </c>
      <c r="B48" s="86" t="s">
        <v>4251</v>
      </c>
      <c r="C48" s="86" t="s">
        <v>3240</v>
      </c>
      <c r="D48" s="4">
        <v>0</v>
      </c>
    </row>
    <row r="49" spans="1:4" ht="15.5" x14ac:dyDescent="0.35">
      <c r="A49" s="85" t="s">
        <v>4246</v>
      </c>
      <c r="B49" s="86" t="s">
        <v>4252</v>
      </c>
      <c r="C49" s="86" t="s">
        <v>3255</v>
      </c>
      <c r="D49" s="4">
        <v>120000</v>
      </c>
    </row>
    <row r="50" spans="1:4" ht="15.5" x14ac:dyDescent="0.35">
      <c r="A50" s="85" t="s">
        <v>4246</v>
      </c>
      <c r="B50" s="86" t="s">
        <v>4252</v>
      </c>
      <c r="C50" s="86" t="s">
        <v>3258</v>
      </c>
      <c r="D50" s="4">
        <v>120000</v>
      </c>
    </row>
    <row r="51" spans="1:4" ht="15.5" x14ac:dyDescent="0.35">
      <c r="A51" s="85" t="s">
        <v>4246</v>
      </c>
      <c r="B51" s="86" t="s">
        <v>4252</v>
      </c>
      <c r="C51" s="86" t="s">
        <v>3281</v>
      </c>
      <c r="D51" s="4">
        <v>60000</v>
      </c>
    </row>
    <row r="52" spans="1:4" ht="15.5" x14ac:dyDescent="0.35">
      <c r="A52" s="85" t="s">
        <v>4246</v>
      </c>
      <c r="B52" s="86" t="s">
        <v>4252</v>
      </c>
      <c r="C52" s="86" t="s">
        <v>4249</v>
      </c>
      <c r="D52" s="4">
        <v>120000</v>
      </c>
    </row>
    <row r="53" spans="1:4" ht="15.5" x14ac:dyDescent="0.35">
      <c r="A53" s="85" t="s">
        <v>4246</v>
      </c>
      <c r="B53" s="86" t="s">
        <v>4252</v>
      </c>
      <c r="C53" s="86" t="s">
        <v>4248</v>
      </c>
      <c r="D53" s="4">
        <v>60000</v>
      </c>
    </row>
    <row r="54" spans="1:4" ht="15.5" x14ac:dyDescent="0.35">
      <c r="A54" s="85" t="s">
        <v>4246</v>
      </c>
      <c r="B54" s="86" t="s">
        <v>4252</v>
      </c>
      <c r="C54" s="86" t="s">
        <v>3487</v>
      </c>
      <c r="D54" s="4">
        <v>60000</v>
      </c>
    </row>
    <row r="55" spans="1:4" ht="15.5" x14ac:dyDescent="0.35">
      <c r="A55" s="85" t="s">
        <v>4246</v>
      </c>
      <c r="B55" s="86" t="s">
        <v>4252</v>
      </c>
      <c r="C55" s="86" t="s">
        <v>3488</v>
      </c>
      <c r="D55" s="4">
        <v>120000</v>
      </c>
    </row>
    <row r="56" spans="1:4" ht="15.5" x14ac:dyDescent="0.35">
      <c r="A56" s="85" t="s">
        <v>4246</v>
      </c>
      <c r="B56" s="86" t="s">
        <v>4252</v>
      </c>
      <c r="C56" s="86" t="s">
        <v>3240</v>
      </c>
      <c r="D56" s="4">
        <v>0</v>
      </c>
    </row>
    <row r="57" spans="1:4" ht="16" thickBot="1" x14ac:dyDescent="0.4">
      <c r="A57" s="85" t="s">
        <v>4253</v>
      </c>
      <c r="B57" s="86" t="s">
        <v>4254</v>
      </c>
      <c r="C57" s="86" t="s">
        <v>4254</v>
      </c>
      <c r="D57" s="4">
        <v>39244702</v>
      </c>
    </row>
    <row r="58" spans="1:4" ht="16" thickBot="1" x14ac:dyDescent="0.4">
      <c r="A58" s="158" t="s">
        <v>4255</v>
      </c>
      <c r="B58" s="163"/>
      <c r="C58" s="159"/>
      <c r="D58" s="81">
        <f>SUM(D9:D57)</f>
        <v>41782146.5</v>
      </c>
    </row>
  </sheetData>
  <mergeCells count="4">
    <mergeCell ref="A2:D2"/>
    <mergeCell ref="A4:D4"/>
    <mergeCell ref="A6:D6"/>
    <mergeCell ref="A58:C58"/>
  </mergeCells>
  <printOptions horizontalCentered="1" verticalCentered="1"/>
  <pageMargins left="0.51181102362204722" right="0.51181102362204722" top="0.35433070866141736" bottom="0.23622047244094491" header="0.31496062992125984" footer="0.31496062992125984"/>
  <pageSetup scale="5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C129"/>
  <sheetViews>
    <sheetView zoomScale="80" zoomScaleNormal="80" workbookViewId="0">
      <pane ySplit="8" topLeftCell="A121" activePane="bottomLeft" state="frozen"/>
      <selection activeCell="D9" sqref="D9"/>
      <selection pane="bottomLeft" activeCell="G126" sqref="G126"/>
    </sheetView>
  </sheetViews>
  <sheetFormatPr baseColWidth="10" defaultRowHeight="14.5" x14ac:dyDescent="0.35"/>
  <cols>
    <col min="1" max="1" width="72.453125" customWidth="1"/>
    <col min="2" max="2" width="58.81640625" customWidth="1"/>
    <col min="3" max="3" width="45.453125" customWidth="1"/>
  </cols>
  <sheetData>
    <row r="1" spans="1:3" ht="19" thickBot="1" x14ac:dyDescent="0.5">
      <c r="A1" s="1"/>
      <c r="B1" s="1"/>
      <c r="C1" s="2"/>
    </row>
    <row r="2" spans="1:3" ht="19" thickBot="1" x14ac:dyDescent="0.4">
      <c r="A2" s="155" t="s">
        <v>2</v>
      </c>
      <c r="B2" s="156"/>
      <c r="C2" s="157"/>
    </row>
    <row r="3" spans="1:3" ht="19" thickBot="1" x14ac:dyDescent="0.5">
      <c r="A3" s="3"/>
      <c r="B3" s="3"/>
      <c r="C3" s="2"/>
    </row>
    <row r="4" spans="1:3" ht="19" thickBot="1" x14ac:dyDescent="0.4">
      <c r="A4" s="155" t="s">
        <v>246</v>
      </c>
      <c r="B4" s="156"/>
      <c r="C4" s="157"/>
    </row>
    <row r="5" spans="1:3" ht="19" thickBot="1" x14ac:dyDescent="0.5">
      <c r="A5" s="1"/>
      <c r="B5" s="1"/>
      <c r="C5" s="2"/>
    </row>
    <row r="6" spans="1:3" ht="19" thickBot="1" x14ac:dyDescent="0.4">
      <c r="A6" s="160" t="s">
        <v>4256</v>
      </c>
      <c r="B6" s="161"/>
      <c r="C6" s="162"/>
    </row>
    <row r="7" spans="1:3" ht="19" thickBot="1" x14ac:dyDescent="0.5">
      <c r="A7" s="75"/>
      <c r="B7" s="75"/>
      <c r="C7" s="2"/>
    </row>
    <row r="8" spans="1:3" ht="16" thickBot="1" x14ac:dyDescent="0.4">
      <c r="A8" s="5" t="s">
        <v>0</v>
      </c>
      <c r="B8" s="5" t="s">
        <v>71</v>
      </c>
      <c r="C8" s="6" t="s">
        <v>1</v>
      </c>
    </row>
    <row r="9" spans="1:3" ht="15.5" x14ac:dyDescent="0.35">
      <c r="A9" s="85" t="s">
        <v>4257</v>
      </c>
      <c r="B9" s="86" t="s">
        <v>4258</v>
      </c>
      <c r="C9" s="4">
        <v>97575000</v>
      </c>
    </row>
    <row r="10" spans="1:3" ht="15.5" x14ac:dyDescent="0.35">
      <c r="A10" s="85" t="s">
        <v>4259</v>
      </c>
      <c r="B10" s="86" t="s">
        <v>4260</v>
      </c>
      <c r="C10" s="4">
        <v>5520</v>
      </c>
    </row>
    <row r="11" spans="1:3" ht="15.5" x14ac:dyDescent="0.35">
      <c r="A11" s="85" t="s">
        <v>4259</v>
      </c>
      <c r="B11" s="86" t="s">
        <v>4261</v>
      </c>
      <c r="C11" s="4">
        <v>74635915.439999998</v>
      </c>
    </row>
    <row r="12" spans="1:3" ht="15.5" x14ac:dyDescent="0.35">
      <c r="A12" s="85" t="s">
        <v>4259</v>
      </c>
      <c r="B12" s="86" t="s">
        <v>4262</v>
      </c>
      <c r="C12" s="4">
        <v>32843750.52</v>
      </c>
    </row>
    <row r="13" spans="1:3" ht="15.5" x14ac:dyDescent="0.35">
      <c r="A13" s="85" t="s">
        <v>4354</v>
      </c>
      <c r="B13" s="86" t="s">
        <v>4355</v>
      </c>
      <c r="C13" s="4">
        <v>1096</v>
      </c>
    </row>
    <row r="14" spans="1:3" ht="15.5" x14ac:dyDescent="0.35">
      <c r="A14" s="85" t="s">
        <v>4356</v>
      </c>
      <c r="B14" s="86" t="s">
        <v>4357</v>
      </c>
      <c r="C14" s="4">
        <v>834</v>
      </c>
    </row>
    <row r="15" spans="1:3" ht="15.5" x14ac:dyDescent="0.35">
      <c r="A15" s="85" t="s">
        <v>4358</v>
      </c>
      <c r="B15" s="86" t="s">
        <v>4396</v>
      </c>
      <c r="C15" s="4">
        <v>1135</v>
      </c>
    </row>
    <row r="16" spans="1:3" ht="15.5" x14ac:dyDescent="0.35">
      <c r="A16" s="85" t="s">
        <v>4359</v>
      </c>
      <c r="B16" s="86" t="s">
        <v>4397</v>
      </c>
      <c r="C16" s="4">
        <v>119</v>
      </c>
    </row>
    <row r="17" spans="1:3" ht="15.5" x14ac:dyDescent="0.35">
      <c r="A17" s="85" t="s">
        <v>4360</v>
      </c>
      <c r="B17" s="86" t="s">
        <v>4398</v>
      </c>
      <c r="C17" s="4">
        <v>1000</v>
      </c>
    </row>
    <row r="18" spans="1:3" ht="15.5" x14ac:dyDescent="0.35">
      <c r="A18" s="85" t="s">
        <v>4361</v>
      </c>
      <c r="B18" s="86" t="s">
        <v>4399</v>
      </c>
      <c r="C18" s="4">
        <v>2269</v>
      </c>
    </row>
    <row r="19" spans="1:3" ht="15.5" x14ac:dyDescent="0.35">
      <c r="A19" s="85" t="s">
        <v>4263</v>
      </c>
      <c r="B19" s="86" t="s">
        <v>4264</v>
      </c>
      <c r="C19" s="4">
        <v>5066094.72</v>
      </c>
    </row>
    <row r="20" spans="1:3" ht="15.5" x14ac:dyDescent="0.35">
      <c r="A20" s="85" t="s">
        <v>4263</v>
      </c>
      <c r="B20" s="86" t="s">
        <v>4265</v>
      </c>
      <c r="C20" s="4">
        <v>13329239.949999999</v>
      </c>
    </row>
    <row r="21" spans="1:3" ht="15.5" x14ac:dyDescent="0.35">
      <c r="A21" s="85" t="s">
        <v>4263</v>
      </c>
      <c r="B21" s="86" t="s">
        <v>4266</v>
      </c>
      <c r="C21" s="4">
        <v>-2175213</v>
      </c>
    </row>
    <row r="22" spans="1:3" ht="15.5" x14ac:dyDescent="0.35">
      <c r="A22" s="85" t="s">
        <v>4267</v>
      </c>
      <c r="B22" s="86" t="s">
        <v>4400</v>
      </c>
      <c r="C22" s="4">
        <v>9792230.3599999994</v>
      </c>
    </row>
    <row r="23" spans="1:3" ht="15.5" x14ac:dyDescent="0.35">
      <c r="A23" s="85" t="s">
        <v>4267</v>
      </c>
      <c r="B23" s="86" t="s">
        <v>4401</v>
      </c>
      <c r="C23" s="4">
        <v>2528838.91</v>
      </c>
    </row>
    <row r="24" spans="1:3" ht="15.5" x14ac:dyDescent="0.35">
      <c r="A24" s="85" t="s">
        <v>4267</v>
      </c>
      <c r="B24" s="86" t="s">
        <v>4402</v>
      </c>
      <c r="C24" s="4">
        <v>-16010769.57</v>
      </c>
    </row>
    <row r="25" spans="1:3" ht="15.5" x14ac:dyDescent="0.35">
      <c r="A25" s="85" t="s">
        <v>4267</v>
      </c>
      <c r="B25" s="86" t="s">
        <v>4403</v>
      </c>
      <c r="C25" s="4">
        <v>281141.05</v>
      </c>
    </row>
    <row r="26" spans="1:3" ht="15.5" x14ac:dyDescent="0.35">
      <c r="A26" s="85" t="s">
        <v>4267</v>
      </c>
      <c r="B26" s="86" t="s">
        <v>4268</v>
      </c>
      <c r="C26" s="4">
        <v>8208880.2199999997</v>
      </c>
    </row>
    <row r="27" spans="1:3" ht="15.5" x14ac:dyDescent="0.35">
      <c r="A27" s="85" t="s">
        <v>4267</v>
      </c>
      <c r="B27" s="86" t="s">
        <v>4269</v>
      </c>
      <c r="C27" s="4">
        <v>484004</v>
      </c>
    </row>
    <row r="28" spans="1:3" ht="15.5" x14ac:dyDescent="0.35">
      <c r="A28" s="85" t="s">
        <v>4267</v>
      </c>
      <c r="B28" s="86" t="s">
        <v>4404</v>
      </c>
      <c r="C28" s="4">
        <v>155243</v>
      </c>
    </row>
    <row r="29" spans="1:3" ht="15.5" x14ac:dyDescent="0.35">
      <c r="A29" s="85" t="s">
        <v>4270</v>
      </c>
      <c r="B29" s="86" t="s">
        <v>4271</v>
      </c>
      <c r="C29" s="4">
        <v>51311</v>
      </c>
    </row>
    <row r="30" spans="1:3" ht="15.5" x14ac:dyDescent="0.35">
      <c r="A30" s="85" t="s">
        <v>4270</v>
      </c>
      <c r="B30" s="86" t="s">
        <v>4272</v>
      </c>
      <c r="C30" s="4">
        <v>10365562</v>
      </c>
    </row>
    <row r="31" spans="1:3" ht="15.5" x14ac:dyDescent="0.35">
      <c r="A31" s="85" t="s">
        <v>4270</v>
      </c>
      <c r="B31" s="86" t="s">
        <v>4273</v>
      </c>
      <c r="C31" s="4">
        <v>-24942000</v>
      </c>
    </row>
    <row r="32" spans="1:3" ht="15.5" x14ac:dyDescent="0.35">
      <c r="A32" s="85" t="s">
        <v>4274</v>
      </c>
      <c r="B32" s="86" t="s">
        <v>4275</v>
      </c>
      <c r="C32" s="4">
        <v>3889222.89</v>
      </c>
    </row>
    <row r="33" spans="1:3" ht="15.5" x14ac:dyDescent="0.35">
      <c r="A33" s="85" t="s">
        <v>4274</v>
      </c>
      <c r="B33" s="86" t="s">
        <v>4276</v>
      </c>
      <c r="C33" s="4">
        <v>90006.2</v>
      </c>
    </row>
    <row r="34" spans="1:3" ht="15.5" x14ac:dyDescent="0.35">
      <c r="A34" s="85" t="s">
        <v>4274</v>
      </c>
      <c r="B34" s="86" t="s">
        <v>4277</v>
      </c>
      <c r="C34" s="4">
        <v>1344327.8</v>
      </c>
    </row>
    <row r="35" spans="1:3" ht="15.5" x14ac:dyDescent="0.35">
      <c r="A35" s="85" t="s">
        <v>4278</v>
      </c>
      <c r="B35" s="86" t="s">
        <v>4279</v>
      </c>
      <c r="C35" s="4">
        <v>81338.990000000005</v>
      </c>
    </row>
    <row r="36" spans="1:3" ht="15.5" x14ac:dyDescent="0.35">
      <c r="A36" s="85" t="s">
        <v>4278</v>
      </c>
      <c r="B36" s="86" t="s">
        <v>4280</v>
      </c>
      <c r="C36" s="4">
        <v>1140237.24</v>
      </c>
    </row>
    <row r="37" spans="1:3" ht="15.5" x14ac:dyDescent="0.35">
      <c r="A37" s="85" t="s">
        <v>4278</v>
      </c>
      <c r="B37" s="86" t="s">
        <v>4281</v>
      </c>
      <c r="C37" s="4">
        <v>-1022626.48</v>
      </c>
    </row>
    <row r="38" spans="1:3" ht="15.5" x14ac:dyDescent="0.35">
      <c r="A38" s="85" t="s">
        <v>4282</v>
      </c>
      <c r="B38" s="86" t="s">
        <v>4283</v>
      </c>
      <c r="C38" s="4">
        <v>8724800.1500000004</v>
      </c>
    </row>
    <row r="39" spans="1:3" ht="15.5" x14ac:dyDescent="0.35">
      <c r="A39" s="85" t="s">
        <v>4282</v>
      </c>
      <c r="B39" s="86" t="s">
        <v>4288</v>
      </c>
      <c r="C39" s="4">
        <v>12484</v>
      </c>
    </row>
    <row r="40" spans="1:3" ht="15.5" x14ac:dyDescent="0.35">
      <c r="A40" s="85" t="s">
        <v>4282</v>
      </c>
      <c r="B40" s="86" t="s">
        <v>4289</v>
      </c>
      <c r="C40" s="4">
        <v>957</v>
      </c>
    </row>
    <row r="41" spans="1:3" ht="15.5" x14ac:dyDescent="0.35">
      <c r="A41" s="85" t="s">
        <v>4284</v>
      </c>
      <c r="B41" s="86" t="s">
        <v>4285</v>
      </c>
      <c r="C41" s="4">
        <v>1635137.58</v>
      </c>
    </row>
    <row r="42" spans="1:3" ht="15.5" x14ac:dyDescent="0.35">
      <c r="A42" s="85" t="s">
        <v>4284</v>
      </c>
      <c r="B42" s="86" t="s">
        <v>4286</v>
      </c>
      <c r="C42" s="4">
        <v>545367.66</v>
      </c>
    </row>
    <row r="43" spans="1:3" ht="15.5" x14ac:dyDescent="0.35">
      <c r="A43" s="85" t="s">
        <v>4284</v>
      </c>
      <c r="B43" s="86" t="s">
        <v>4287</v>
      </c>
      <c r="C43" s="4">
        <v>2734</v>
      </c>
    </row>
    <row r="44" spans="1:3" ht="15.5" x14ac:dyDescent="0.35">
      <c r="A44" s="85" t="s">
        <v>4284</v>
      </c>
      <c r="B44" s="86" t="s">
        <v>4405</v>
      </c>
      <c r="C44" s="4">
        <v>1193</v>
      </c>
    </row>
    <row r="45" spans="1:3" ht="15.5" x14ac:dyDescent="0.35">
      <c r="A45" s="85" t="s">
        <v>4284</v>
      </c>
      <c r="B45" s="86" t="s">
        <v>4288</v>
      </c>
      <c r="C45" s="4">
        <v>1569</v>
      </c>
    </row>
    <row r="46" spans="1:3" ht="15.5" x14ac:dyDescent="0.35">
      <c r="A46" s="85" t="s">
        <v>4284</v>
      </c>
      <c r="B46" s="86" t="s">
        <v>4289</v>
      </c>
      <c r="C46" s="4">
        <v>1123</v>
      </c>
    </row>
    <row r="47" spans="1:3" ht="15.5" x14ac:dyDescent="0.35">
      <c r="A47" s="85" t="s">
        <v>4290</v>
      </c>
      <c r="B47" s="86" t="s">
        <v>4291</v>
      </c>
      <c r="C47" s="4">
        <v>17034060.859999999</v>
      </c>
    </row>
    <row r="48" spans="1:3" ht="15.5" x14ac:dyDescent="0.35">
      <c r="A48" s="85" t="s">
        <v>4290</v>
      </c>
      <c r="B48" s="86" t="s">
        <v>4292</v>
      </c>
      <c r="C48" s="4">
        <v>490192</v>
      </c>
    </row>
    <row r="49" spans="1:3" ht="15.5" x14ac:dyDescent="0.35">
      <c r="A49" s="85" t="s">
        <v>4362</v>
      </c>
      <c r="B49" s="86" t="s">
        <v>4406</v>
      </c>
      <c r="C49" s="4">
        <v>569</v>
      </c>
    </row>
    <row r="50" spans="1:3" ht="15.5" x14ac:dyDescent="0.35">
      <c r="A50" s="85" t="s">
        <v>4293</v>
      </c>
      <c r="B50" s="86" t="s">
        <v>4294</v>
      </c>
      <c r="C50" s="4">
        <v>1997188.12</v>
      </c>
    </row>
    <row r="51" spans="1:3" ht="15.5" x14ac:dyDescent="0.35">
      <c r="A51" s="85" t="s">
        <v>4293</v>
      </c>
      <c r="B51" s="86" t="s">
        <v>4295</v>
      </c>
      <c r="C51" s="4">
        <v>-197642</v>
      </c>
    </row>
    <row r="52" spans="1:3" ht="15.5" x14ac:dyDescent="0.35">
      <c r="A52" s="85" t="s">
        <v>4296</v>
      </c>
      <c r="B52" s="86" t="s">
        <v>4297</v>
      </c>
      <c r="C52" s="4">
        <v>10240.67</v>
      </c>
    </row>
    <row r="53" spans="1:3" ht="15.5" x14ac:dyDescent="0.35">
      <c r="A53" s="85" t="s">
        <v>4296</v>
      </c>
      <c r="B53" s="86" t="s">
        <v>4298</v>
      </c>
      <c r="C53" s="4">
        <v>569739</v>
      </c>
    </row>
    <row r="54" spans="1:3" ht="15.5" x14ac:dyDescent="0.35">
      <c r="A54" s="85" t="s">
        <v>4296</v>
      </c>
      <c r="B54" s="86" t="s">
        <v>4299</v>
      </c>
      <c r="C54" s="4">
        <v>168</v>
      </c>
    </row>
    <row r="55" spans="1:3" ht="15.5" x14ac:dyDescent="0.35">
      <c r="A55" s="85" t="s">
        <v>4363</v>
      </c>
      <c r="B55" s="86" t="s">
        <v>4300</v>
      </c>
      <c r="C55" s="4">
        <v>1139874.3999999999</v>
      </c>
    </row>
    <row r="56" spans="1:3" ht="15.5" x14ac:dyDescent="0.35">
      <c r="A56" s="85" t="s">
        <v>4363</v>
      </c>
      <c r="B56" s="86" t="s">
        <v>4301</v>
      </c>
      <c r="C56" s="4">
        <v>9430</v>
      </c>
    </row>
    <row r="57" spans="1:3" ht="15.5" x14ac:dyDescent="0.35">
      <c r="A57" s="85" t="s">
        <v>4302</v>
      </c>
      <c r="B57" s="86" t="s">
        <v>4303</v>
      </c>
      <c r="C57" s="4">
        <v>15238.7</v>
      </c>
    </row>
    <row r="58" spans="1:3" ht="15.5" x14ac:dyDescent="0.35">
      <c r="A58" s="85" t="s">
        <v>4302</v>
      </c>
      <c r="B58" s="86" t="s">
        <v>4304</v>
      </c>
      <c r="C58" s="4">
        <v>51253.16</v>
      </c>
    </row>
    <row r="59" spans="1:3" ht="15.5" x14ac:dyDescent="0.35">
      <c r="A59" s="85" t="s">
        <v>4302</v>
      </c>
      <c r="B59" s="86" t="s">
        <v>4305</v>
      </c>
      <c r="C59" s="4">
        <v>25404</v>
      </c>
    </row>
    <row r="60" spans="1:3" ht="15.5" x14ac:dyDescent="0.35">
      <c r="A60" s="85" t="s">
        <v>4306</v>
      </c>
      <c r="B60" s="86" t="s">
        <v>4307</v>
      </c>
      <c r="C60" s="4">
        <v>2685020.59</v>
      </c>
    </row>
    <row r="61" spans="1:3" ht="15.5" x14ac:dyDescent="0.35">
      <c r="A61" s="85" t="s">
        <v>4306</v>
      </c>
      <c r="B61" s="86" t="s">
        <v>4308</v>
      </c>
      <c r="C61" s="4">
        <v>124004.89</v>
      </c>
    </row>
    <row r="62" spans="1:3" ht="15.5" x14ac:dyDescent="0.35">
      <c r="A62" s="85" t="s">
        <v>4309</v>
      </c>
      <c r="B62" s="86" t="s">
        <v>4310</v>
      </c>
      <c r="C62" s="4">
        <v>1441912.93</v>
      </c>
    </row>
    <row r="63" spans="1:3" ht="15.5" x14ac:dyDescent="0.35">
      <c r="A63" s="85" t="s">
        <v>4311</v>
      </c>
      <c r="B63" s="86" t="s">
        <v>4312</v>
      </c>
      <c r="C63" s="4">
        <v>1834841.18</v>
      </c>
    </row>
    <row r="64" spans="1:3" ht="15.5" x14ac:dyDescent="0.35">
      <c r="A64" s="85" t="s">
        <v>4311</v>
      </c>
      <c r="B64" s="86" t="s">
        <v>4313</v>
      </c>
      <c r="C64" s="4">
        <v>488378.87</v>
      </c>
    </row>
    <row r="65" spans="1:3" ht="15.5" x14ac:dyDescent="0.35">
      <c r="A65" s="85" t="s">
        <v>4314</v>
      </c>
      <c r="B65" s="86" t="s">
        <v>4315</v>
      </c>
      <c r="C65" s="4">
        <v>146815.24</v>
      </c>
    </row>
    <row r="66" spans="1:3" ht="15.5" x14ac:dyDescent="0.35">
      <c r="A66" s="85" t="s">
        <v>4316</v>
      </c>
      <c r="B66" s="86" t="s">
        <v>4317</v>
      </c>
      <c r="C66" s="4">
        <v>227</v>
      </c>
    </row>
    <row r="67" spans="1:3" ht="15.5" x14ac:dyDescent="0.35">
      <c r="A67" s="85" t="s">
        <v>4316</v>
      </c>
      <c r="B67" s="86" t="s">
        <v>4407</v>
      </c>
      <c r="C67" s="4">
        <v>674</v>
      </c>
    </row>
    <row r="68" spans="1:3" ht="15.5" x14ac:dyDescent="0.35">
      <c r="A68" s="85" t="s">
        <v>4318</v>
      </c>
      <c r="B68" s="86" t="s">
        <v>4319</v>
      </c>
      <c r="C68" s="4">
        <v>1096</v>
      </c>
    </row>
    <row r="69" spans="1:3" ht="15.5" x14ac:dyDescent="0.35">
      <c r="A69" s="85" t="s">
        <v>4318</v>
      </c>
      <c r="B69" s="86" t="s">
        <v>4320</v>
      </c>
      <c r="C69" s="4">
        <v>242</v>
      </c>
    </row>
    <row r="70" spans="1:3" ht="15.5" x14ac:dyDescent="0.35">
      <c r="A70" s="85" t="s">
        <v>4321</v>
      </c>
      <c r="B70" s="86" t="s">
        <v>4322</v>
      </c>
      <c r="C70" s="4">
        <v>269</v>
      </c>
    </row>
    <row r="71" spans="1:3" ht="15.5" x14ac:dyDescent="0.35">
      <c r="A71" s="85" t="s">
        <v>4321</v>
      </c>
      <c r="B71" s="86" t="s">
        <v>4323</v>
      </c>
      <c r="C71" s="4">
        <v>29277.95</v>
      </c>
    </row>
    <row r="72" spans="1:3" ht="15.5" x14ac:dyDescent="0.35">
      <c r="A72" s="85" t="s">
        <v>4324</v>
      </c>
      <c r="B72" s="86" t="s">
        <v>4325</v>
      </c>
      <c r="C72" s="4">
        <v>12115</v>
      </c>
    </row>
    <row r="73" spans="1:3" ht="15.5" x14ac:dyDescent="0.35">
      <c r="A73" s="85" t="s">
        <v>4326</v>
      </c>
      <c r="B73" s="86" t="s">
        <v>4327</v>
      </c>
      <c r="C73" s="4">
        <v>716673</v>
      </c>
    </row>
    <row r="74" spans="1:3" ht="15.5" x14ac:dyDescent="0.35">
      <c r="A74" s="85" t="s">
        <v>4326</v>
      </c>
      <c r="B74" s="86" t="s">
        <v>4328</v>
      </c>
      <c r="C74" s="4">
        <v>8524</v>
      </c>
    </row>
    <row r="75" spans="1:3" ht="15.5" x14ac:dyDescent="0.35">
      <c r="A75" s="85" t="s">
        <v>4364</v>
      </c>
      <c r="B75" s="86" t="s">
        <v>4408</v>
      </c>
      <c r="C75" s="4">
        <v>68</v>
      </c>
    </row>
    <row r="76" spans="1:3" ht="15.5" x14ac:dyDescent="0.35">
      <c r="A76" s="85" t="s">
        <v>4329</v>
      </c>
      <c r="B76" s="86" t="s">
        <v>4330</v>
      </c>
      <c r="C76" s="4">
        <v>34710</v>
      </c>
    </row>
    <row r="77" spans="1:3" ht="15.5" x14ac:dyDescent="0.35">
      <c r="A77" s="85" t="s">
        <v>4365</v>
      </c>
      <c r="B77" s="86" t="s">
        <v>4409</v>
      </c>
      <c r="C77" s="4">
        <v>732</v>
      </c>
    </row>
    <row r="78" spans="1:3" ht="15.5" x14ac:dyDescent="0.35">
      <c r="A78" s="85" t="s">
        <v>4366</v>
      </c>
      <c r="B78" s="86" t="s">
        <v>4410</v>
      </c>
      <c r="C78" s="4">
        <v>327</v>
      </c>
    </row>
    <row r="79" spans="1:3" ht="15.5" x14ac:dyDescent="0.35">
      <c r="A79" s="85" t="s">
        <v>4331</v>
      </c>
      <c r="B79" s="86" t="s">
        <v>4332</v>
      </c>
      <c r="C79" s="4">
        <v>234711.63</v>
      </c>
    </row>
    <row r="80" spans="1:3" ht="15.5" x14ac:dyDescent="0.35">
      <c r="A80" s="85" t="s">
        <v>4331</v>
      </c>
      <c r="B80" s="86" t="s">
        <v>4333</v>
      </c>
      <c r="C80" s="4">
        <v>11781</v>
      </c>
    </row>
    <row r="81" spans="1:3" ht="15.5" x14ac:dyDescent="0.35">
      <c r="A81" s="85" t="s">
        <v>4331</v>
      </c>
      <c r="B81" s="86" t="s">
        <v>4334</v>
      </c>
      <c r="C81" s="4">
        <v>47726</v>
      </c>
    </row>
    <row r="82" spans="1:3" ht="15.5" x14ac:dyDescent="0.35">
      <c r="A82" s="85" t="s">
        <v>4331</v>
      </c>
      <c r="B82" s="86" t="s">
        <v>4335</v>
      </c>
      <c r="C82" s="4">
        <v>51017</v>
      </c>
    </row>
    <row r="83" spans="1:3" ht="15.5" x14ac:dyDescent="0.35">
      <c r="A83" s="85" t="s">
        <v>4331</v>
      </c>
      <c r="B83" s="86" t="s">
        <v>4411</v>
      </c>
      <c r="C83" s="4">
        <v>1516</v>
      </c>
    </row>
    <row r="84" spans="1:3" ht="15.5" x14ac:dyDescent="0.35">
      <c r="A84" s="85" t="s">
        <v>4331</v>
      </c>
      <c r="B84" s="86" t="s">
        <v>4289</v>
      </c>
      <c r="C84" s="4">
        <v>91</v>
      </c>
    </row>
    <row r="85" spans="1:3" ht="15.5" x14ac:dyDescent="0.35">
      <c r="A85" s="85" t="s">
        <v>4336</v>
      </c>
      <c r="B85" s="86" t="s">
        <v>4337</v>
      </c>
      <c r="C85" s="4">
        <v>5279.21</v>
      </c>
    </row>
    <row r="86" spans="1:3" ht="15.5" x14ac:dyDescent="0.35">
      <c r="A86" s="85" t="s">
        <v>4338</v>
      </c>
      <c r="B86" s="86" t="s">
        <v>4339</v>
      </c>
      <c r="C86" s="4">
        <v>112</v>
      </c>
    </row>
    <row r="87" spans="1:3" ht="15.5" x14ac:dyDescent="0.35">
      <c r="A87" s="85" t="s">
        <v>4338</v>
      </c>
      <c r="B87" s="86" t="s">
        <v>4412</v>
      </c>
      <c r="C87" s="4">
        <v>119</v>
      </c>
    </row>
    <row r="88" spans="1:3" ht="15.5" x14ac:dyDescent="0.35">
      <c r="A88" s="85" t="s">
        <v>4367</v>
      </c>
      <c r="B88" s="86" t="s">
        <v>4413</v>
      </c>
      <c r="C88" s="4">
        <v>237</v>
      </c>
    </row>
    <row r="89" spans="1:3" ht="15.5" x14ac:dyDescent="0.35">
      <c r="A89" s="85" t="s">
        <v>4340</v>
      </c>
      <c r="B89" s="86" t="s">
        <v>4414</v>
      </c>
      <c r="C89" s="4">
        <v>2914</v>
      </c>
    </row>
    <row r="90" spans="1:3" ht="15.5" x14ac:dyDescent="0.35">
      <c r="A90" s="85" t="s">
        <v>4340</v>
      </c>
      <c r="B90" s="86" t="s">
        <v>4415</v>
      </c>
      <c r="C90" s="4">
        <v>901</v>
      </c>
    </row>
    <row r="91" spans="1:3" ht="15.5" x14ac:dyDescent="0.35">
      <c r="A91" s="85" t="s">
        <v>4368</v>
      </c>
      <c r="B91" s="86" t="s">
        <v>4416</v>
      </c>
      <c r="C91" s="4">
        <v>67</v>
      </c>
    </row>
    <row r="92" spans="1:3" ht="15.5" x14ac:dyDescent="0.35">
      <c r="A92" s="85" t="s">
        <v>4341</v>
      </c>
      <c r="B92" s="86" t="s">
        <v>4342</v>
      </c>
      <c r="C92" s="4">
        <v>6878</v>
      </c>
    </row>
    <row r="93" spans="1:3" ht="15.5" x14ac:dyDescent="0.35">
      <c r="A93" s="85" t="s">
        <v>4343</v>
      </c>
      <c r="B93" s="86" t="s">
        <v>4344</v>
      </c>
      <c r="C93" s="4">
        <v>404</v>
      </c>
    </row>
    <row r="94" spans="1:3" ht="15.5" x14ac:dyDescent="0.35">
      <c r="A94" s="85" t="s">
        <v>4345</v>
      </c>
      <c r="B94" s="86" t="s">
        <v>4346</v>
      </c>
      <c r="C94" s="4">
        <v>19351</v>
      </c>
    </row>
    <row r="95" spans="1:3" ht="15.5" x14ac:dyDescent="0.35">
      <c r="A95" s="85" t="s">
        <v>4369</v>
      </c>
      <c r="B95" s="86" t="s">
        <v>4417</v>
      </c>
      <c r="C95" s="4">
        <v>117</v>
      </c>
    </row>
    <row r="96" spans="1:3" ht="15.5" x14ac:dyDescent="0.35">
      <c r="A96" s="85" t="s">
        <v>4370</v>
      </c>
      <c r="B96" s="86" t="s">
        <v>4418</v>
      </c>
      <c r="C96" s="4">
        <v>165</v>
      </c>
    </row>
    <row r="97" spans="1:3" ht="15.5" x14ac:dyDescent="0.35">
      <c r="A97" s="85" t="s">
        <v>4347</v>
      </c>
      <c r="B97" s="86" t="s">
        <v>4347</v>
      </c>
      <c r="C97" s="4">
        <v>107112621.7</v>
      </c>
    </row>
    <row r="98" spans="1:3" ht="15.5" x14ac:dyDescent="0.35">
      <c r="A98" s="85" t="s">
        <v>4371</v>
      </c>
      <c r="B98" s="86" t="s">
        <v>4419</v>
      </c>
      <c r="C98" s="4">
        <v>250</v>
      </c>
    </row>
    <row r="99" spans="1:3" ht="15.5" x14ac:dyDescent="0.35">
      <c r="A99" s="85" t="s">
        <v>4372</v>
      </c>
      <c r="B99" s="86" t="s">
        <v>4420</v>
      </c>
      <c r="C99" s="4">
        <v>7036</v>
      </c>
    </row>
    <row r="100" spans="1:3" ht="15.5" x14ac:dyDescent="0.35">
      <c r="A100" s="85" t="s">
        <v>4373</v>
      </c>
      <c r="B100" s="86" t="s">
        <v>4421</v>
      </c>
      <c r="C100" s="4">
        <v>96086</v>
      </c>
    </row>
    <row r="101" spans="1:3" ht="15.5" x14ac:dyDescent="0.35">
      <c r="A101" s="85" t="s">
        <v>4374</v>
      </c>
      <c r="B101" s="86" t="s">
        <v>4422</v>
      </c>
      <c r="C101" s="4">
        <v>125</v>
      </c>
    </row>
    <row r="102" spans="1:3" ht="15.5" x14ac:dyDescent="0.35">
      <c r="A102" s="85" t="s">
        <v>4375</v>
      </c>
      <c r="B102" s="86" t="s">
        <v>4423</v>
      </c>
      <c r="C102" s="4">
        <v>817</v>
      </c>
    </row>
    <row r="103" spans="1:3" ht="15.5" x14ac:dyDescent="0.35">
      <c r="A103" s="85" t="s">
        <v>4376</v>
      </c>
      <c r="B103" s="86" t="s">
        <v>4424</v>
      </c>
      <c r="C103" s="4">
        <v>1632</v>
      </c>
    </row>
    <row r="104" spans="1:3" ht="15.5" x14ac:dyDescent="0.35">
      <c r="A104" s="85" t="s">
        <v>4376</v>
      </c>
      <c r="B104" s="86" t="s">
        <v>4288</v>
      </c>
      <c r="C104" s="4">
        <v>245</v>
      </c>
    </row>
    <row r="105" spans="1:3" ht="15.5" x14ac:dyDescent="0.35">
      <c r="A105" s="85" t="s">
        <v>4376</v>
      </c>
      <c r="B105" s="86" t="s">
        <v>4289</v>
      </c>
      <c r="C105" s="4">
        <v>82</v>
      </c>
    </row>
    <row r="106" spans="1:3" ht="15.5" x14ac:dyDescent="0.35">
      <c r="A106" s="85" t="s">
        <v>4377</v>
      </c>
      <c r="B106" s="86" t="s">
        <v>4425</v>
      </c>
      <c r="C106" s="4">
        <v>71</v>
      </c>
    </row>
    <row r="107" spans="1:3" ht="15.5" x14ac:dyDescent="0.35">
      <c r="A107" s="85" t="s">
        <v>4378</v>
      </c>
      <c r="B107" s="86" t="s">
        <v>4426</v>
      </c>
      <c r="C107" s="4">
        <v>1390</v>
      </c>
    </row>
    <row r="108" spans="1:3" ht="15.5" x14ac:dyDescent="0.35">
      <c r="A108" s="85" t="s">
        <v>4379</v>
      </c>
      <c r="B108" s="86" t="s">
        <v>4427</v>
      </c>
      <c r="C108" s="4">
        <v>200</v>
      </c>
    </row>
    <row r="109" spans="1:3" ht="15.5" x14ac:dyDescent="0.35">
      <c r="A109" s="85" t="s">
        <v>4348</v>
      </c>
      <c r="B109" s="86" t="s">
        <v>4348</v>
      </c>
      <c r="C109" s="4">
        <v>29160243</v>
      </c>
    </row>
    <row r="110" spans="1:3" ht="15.5" x14ac:dyDescent="0.35">
      <c r="A110" s="85" t="s">
        <v>4349</v>
      </c>
      <c r="B110" s="86" t="s">
        <v>4350</v>
      </c>
      <c r="C110" s="4">
        <v>4355657</v>
      </c>
    </row>
    <row r="111" spans="1:3" ht="15.5" x14ac:dyDescent="0.35">
      <c r="A111" s="85" t="s">
        <v>4351</v>
      </c>
      <c r="B111" s="86" t="s">
        <v>4351</v>
      </c>
      <c r="C111" s="4">
        <v>756700</v>
      </c>
    </row>
    <row r="112" spans="1:3" ht="15.5" x14ac:dyDescent="0.35">
      <c r="A112" s="85" t="s">
        <v>4380</v>
      </c>
      <c r="B112" s="86" t="s">
        <v>4428</v>
      </c>
      <c r="C112" s="4">
        <v>97</v>
      </c>
    </row>
    <row r="113" spans="1:3" ht="15.5" x14ac:dyDescent="0.35">
      <c r="A113" s="85" t="s">
        <v>4381</v>
      </c>
      <c r="B113" s="86" t="s">
        <v>4429</v>
      </c>
      <c r="C113" s="4">
        <v>649</v>
      </c>
    </row>
    <row r="114" spans="1:3" ht="15.5" x14ac:dyDescent="0.35">
      <c r="A114" s="85" t="s">
        <v>4382</v>
      </c>
      <c r="B114" s="86" t="s">
        <v>4430</v>
      </c>
      <c r="C114" s="4">
        <v>568</v>
      </c>
    </row>
    <row r="115" spans="1:3" ht="15.5" x14ac:dyDescent="0.35">
      <c r="A115" s="85" t="s">
        <v>4383</v>
      </c>
      <c r="B115" s="86" t="s">
        <v>4431</v>
      </c>
      <c r="C115" s="4">
        <v>311</v>
      </c>
    </row>
    <row r="116" spans="1:3" ht="15.5" x14ac:dyDescent="0.35">
      <c r="A116" s="85" t="s">
        <v>4384</v>
      </c>
      <c r="B116" s="86" t="s">
        <v>4432</v>
      </c>
      <c r="C116" s="4">
        <v>231</v>
      </c>
    </row>
    <row r="117" spans="1:3" ht="15.5" x14ac:dyDescent="0.35">
      <c r="A117" s="85" t="s">
        <v>4385</v>
      </c>
      <c r="B117" s="86" t="s">
        <v>4433</v>
      </c>
      <c r="C117" s="4">
        <v>196</v>
      </c>
    </row>
    <row r="118" spans="1:3" ht="15.5" x14ac:dyDescent="0.35">
      <c r="A118" s="85" t="s">
        <v>4386</v>
      </c>
      <c r="B118" s="86" t="s">
        <v>4434</v>
      </c>
      <c r="C118" s="4">
        <v>150</v>
      </c>
    </row>
    <row r="119" spans="1:3" ht="15.5" x14ac:dyDescent="0.35">
      <c r="A119" s="85" t="s">
        <v>4387</v>
      </c>
      <c r="B119" s="86" t="s">
        <v>4435</v>
      </c>
      <c r="C119" s="4">
        <v>328</v>
      </c>
    </row>
    <row r="120" spans="1:3" ht="15.5" x14ac:dyDescent="0.35">
      <c r="A120" s="85" t="s">
        <v>4388</v>
      </c>
      <c r="B120" s="86" t="s">
        <v>4436</v>
      </c>
      <c r="C120" s="4">
        <v>604</v>
      </c>
    </row>
    <row r="121" spans="1:3" ht="15.5" x14ac:dyDescent="0.35">
      <c r="A121" s="85" t="s">
        <v>4389</v>
      </c>
      <c r="B121" s="86" t="s">
        <v>4437</v>
      </c>
      <c r="C121" s="4">
        <v>1683</v>
      </c>
    </row>
    <row r="122" spans="1:3" ht="15.5" x14ac:dyDescent="0.35">
      <c r="A122" s="85" t="s">
        <v>4390</v>
      </c>
      <c r="B122" s="86" t="s">
        <v>4438</v>
      </c>
      <c r="C122" s="4">
        <v>80</v>
      </c>
    </row>
    <row r="123" spans="1:3" ht="15.5" x14ac:dyDescent="0.35">
      <c r="A123" s="85" t="s">
        <v>4391</v>
      </c>
      <c r="B123" s="86" t="s">
        <v>4439</v>
      </c>
      <c r="C123" s="4">
        <v>541</v>
      </c>
    </row>
    <row r="124" spans="1:3" ht="15.5" x14ac:dyDescent="0.35">
      <c r="A124" s="85" t="s">
        <v>4392</v>
      </c>
      <c r="B124" s="86" t="s">
        <v>4440</v>
      </c>
      <c r="C124" s="4">
        <v>2202</v>
      </c>
    </row>
    <row r="125" spans="1:3" ht="15.5" x14ac:dyDescent="0.35">
      <c r="A125" s="85" t="s">
        <v>4393</v>
      </c>
      <c r="B125" s="86" t="s">
        <v>4441</v>
      </c>
      <c r="C125" s="4">
        <v>147</v>
      </c>
    </row>
    <row r="126" spans="1:3" ht="15.5" x14ac:dyDescent="0.35">
      <c r="A126" s="85" t="s">
        <v>4394</v>
      </c>
      <c r="B126" s="86" t="s">
        <v>4442</v>
      </c>
      <c r="C126" s="4">
        <v>187</v>
      </c>
    </row>
    <row r="127" spans="1:3" ht="15.5" x14ac:dyDescent="0.35">
      <c r="A127" s="85" t="s">
        <v>4395</v>
      </c>
      <c r="B127" s="86" t="s">
        <v>4443</v>
      </c>
      <c r="C127" s="4">
        <v>18</v>
      </c>
    </row>
    <row r="128" spans="1:3" ht="16" thickBot="1" x14ac:dyDescent="0.4">
      <c r="A128" s="85" t="s">
        <v>4352</v>
      </c>
      <c r="B128" s="86" t="s">
        <v>4352</v>
      </c>
      <c r="C128" s="4">
        <v>6494000</v>
      </c>
    </row>
    <row r="129" spans="1:3" ht="16" thickBot="1" x14ac:dyDescent="0.4">
      <c r="A129" s="158" t="s">
        <v>4353</v>
      </c>
      <c r="B129" s="159"/>
      <c r="C129" s="81">
        <f>SUM(C9:C128)</f>
        <v>405699232.73000008</v>
      </c>
    </row>
  </sheetData>
  <mergeCells count="4">
    <mergeCell ref="A2:C2"/>
    <mergeCell ref="A4:C4"/>
    <mergeCell ref="A6:C6"/>
    <mergeCell ref="A129:B129"/>
  </mergeCells>
  <printOptions horizontalCentered="1" verticalCentered="1"/>
  <pageMargins left="0.31496062992125984" right="0.31496062992125984" top="0.35433070866141736" bottom="0.23622047244094491" header="0.31496062992125984" footer="0.31496062992125984"/>
  <pageSetup scale="6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E13"/>
  <sheetViews>
    <sheetView zoomScale="80" zoomScaleNormal="80" workbookViewId="0">
      <pane ySplit="8" topLeftCell="A9" activePane="bottomLeft" state="frozen"/>
      <selection activeCell="D9" sqref="D9"/>
      <selection pane="bottomLeft" activeCell="D24" sqref="D24"/>
    </sheetView>
  </sheetViews>
  <sheetFormatPr baseColWidth="10" defaultRowHeight="14.5" x14ac:dyDescent="0.35"/>
  <cols>
    <col min="1" max="1" width="43.81640625" customWidth="1"/>
    <col min="2" max="2" width="49" customWidth="1"/>
    <col min="3" max="3" width="46.54296875" bestFit="1" customWidth="1"/>
    <col min="4" max="4" width="64.1796875" customWidth="1"/>
    <col min="5" max="5" width="24.7265625" customWidth="1"/>
  </cols>
  <sheetData>
    <row r="1" spans="1:5" ht="19" thickBot="1" x14ac:dyDescent="0.5">
      <c r="A1" s="1"/>
      <c r="B1" s="1"/>
      <c r="C1" s="1"/>
      <c r="D1" s="1"/>
      <c r="E1" s="2"/>
    </row>
    <row r="2" spans="1:5" ht="19" thickBot="1" x14ac:dyDescent="0.4">
      <c r="A2" s="155" t="s">
        <v>2</v>
      </c>
      <c r="B2" s="156"/>
      <c r="C2" s="156"/>
      <c r="D2" s="156"/>
      <c r="E2" s="157"/>
    </row>
    <row r="3" spans="1:5" ht="19" thickBot="1" x14ac:dyDescent="0.5">
      <c r="A3" s="3"/>
      <c r="B3" s="3"/>
      <c r="C3" s="3"/>
      <c r="D3" s="3"/>
      <c r="E3" s="2"/>
    </row>
    <row r="4" spans="1:5" ht="19" thickBot="1" x14ac:dyDescent="0.4">
      <c r="A4" s="155" t="s">
        <v>246</v>
      </c>
      <c r="B4" s="156"/>
      <c r="C4" s="156"/>
      <c r="D4" s="156"/>
      <c r="E4" s="157"/>
    </row>
    <row r="5" spans="1:5" ht="19" thickBot="1" x14ac:dyDescent="0.5">
      <c r="A5" s="1"/>
      <c r="B5" s="1"/>
      <c r="C5" s="1"/>
      <c r="D5" s="1"/>
      <c r="E5" s="2"/>
    </row>
    <row r="6" spans="1:5" ht="19" thickBot="1" x14ac:dyDescent="0.4">
      <c r="A6" s="160" t="s">
        <v>4444</v>
      </c>
      <c r="B6" s="161"/>
      <c r="C6" s="161"/>
      <c r="D6" s="161"/>
      <c r="E6" s="162"/>
    </row>
    <row r="7" spans="1:5" ht="19" thickBot="1" x14ac:dyDescent="0.5">
      <c r="A7" s="75"/>
      <c r="B7" s="75"/>
      <c r="C7" s="75"/>
      <c r="D7" s="75"/>
      <c r="E7" s="2"/>
    </row>
    <row r="8" spans="1:5" ht="16" thickBot="1" x14ac:dyDescent="0.4">
      <c r="A8" s="5" t="s">
        <v>0</v>
      </c>
      <c r="B8" s="5" t="s">
        <v>71</v>
      </c>
      <c r="C8" s="5" t="s">
        <v>4445</v>
      </c>
      <c r="D8" s="5" t="s">
        <v>4</v>
      </c>
      <c r="E8" s="6" t="s">
        <v>1</v>
      </c>
    </row>
    <row r="9" spans="1:5" ht="15.5" x14ac:dyDescent="0.35">
      <c r="A9" s="90" t="s">
        <v>4446</v>
      </c>
      <c r="B9" s="91" t="s">
        <v>4447</v>
      </c>
      <c r="C9" s="91" t="s">
        <v>4448</v>
      </c>
      <c r="D9" s="91" t="s">
        <v>4449</v>
      </c>
      <c r="E9" s="78">
        <v>3989320</v>
      </c>
    </row>
    <row r="10" spans="1:5" ht="15.5" x14ac:dyDescent="0.35">
      <c r="A10" s="85" t="s">
        <v>4446</v>
      </c>
      <c r="B10" s="86" t="s">
        <v>4447</v>
      </c>
      <c r="C10" s="86" t="s">
        <v>4450</v>
      </c>
      <c r="D10" s="86" t="s">
        <v>4451</v>
      </c>
      <c r="E10" s="4">
        <v>85628615.480000004</v>
      </c>
    </row>
    <row r="11" spans="1:5" ht="15.5" x14ac:dyDescent="0.35">
      <c r="A11" s="85" t="s">
        <v>4446</v>
      </c>
      <c r="B11" s="86" t="s">
        <v>4447</v>
      </c>
      <c r="C11" s="86" t="s">
        <v>4048</v>
      </c>
      <c r="D11" s="86" t="s">
        <v>4049</v>
      </c>
      <c r="E11" s="4">
        <v>260316</v>
      </c>
    </row>
    <row r="12" spans="1:5" ht="16" thickBot="1" x14ac:dyDescent="0.4">
      <c r="A12" s="85" t="s">
        <v>4452</v>
      </c>
      <c r="B12" s="86" t="s">
        <v>4453</v>
      </c>
      <c r="C12" s="86" t="s">
        <v>3776</v>
      </c>
      <c r="D12" s="86" t="s">
        <v>3777</v>
      </c>
      <c r="E12" s="4">
        <v>60447334</v>
      </c>
    </row>
    <row r="13" spans="1:5" ht="16" thickBot="1" x14ac:dyDescent="0.4">
      <c r="A13" s="158" t="s">
        <v>4454</v>
      </c>
      <c r="B13" s="163"/>
      <c r="C13" s="163"/>
      <c r="D13" s="163"/>
      <c r="E13" s="81">
        <f>SUM(E9:E12)</f>
        <v>150325585.48000002</v>
      </c>
    </row>
  </sheetData>
  <mergeCells count="4">
    <mergeCell ref="A2:E2"/>
    <mergeCell ref="A4:E4"/>
    <mergeCell ref="A6:E6"/>
    <mergeCell ref="A13:D13"/>
  </mergeCells>
  <pageMargins left="0.7" right="0.7" top="0.55000000000000004" bottom="0.44" header="0.3" footer="0.3"/>
  <pageSetup scale="5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T2862"/>
  <sheetViews>
    <sheetView zoomScale="80" zoomScaleNormal="80" workbookViewId="0">
      <pane ySplit="8" topLeftCell="A2862" activePane="bottomLeft" state="frozen"/>
      <selection activeCell="D9" sqref="D9"/>
      <selection pane="bottomLeft" activeCell="A2876" sqref="A2876"/>
    </sheetView>
  </sheetViews>
  <sheetFormatPr baseColWidth="10" defaultRowHeight="14.5" x14ac:dyDescent="0.35"/>
  <cols>
    <col min="1" max="1" width="4.26953125" customWidth="1"/>
    <col min="2" max="2" width="17" bestFit="1" customWidth="1"/>
    <col min="3" max="3" width="51.453125" bestFit="1" customWidth="1"/>
    <col min="4" max="4" width="9.453125" bestFit="1" customWidth="1"/>
    <col min="5" max="5" width="12.7265625" bestFit="1" customWidth="1"/>
    <col min="6" max="6" width="50" bestFit="1" customWidth="1"/>
    <col min="7" max="7" width="14.81640625" bestFit="1" customWidth="1"/>
    <col min="8" max="8" width="13" bestFit="1" customWidth="1"/>
    <col min="9" max="9" width="13.26953125" bestFit="1" customWidth="1"/>
    <col min="10" max="10" width="18.54296875" bestFit="1" customWidth="1"/>
    <col min="11" max="11" width="13.1796875" bestFit="1" customWidth="1"/>
    <col min="12" max="12" width="17.453125" customWidth="1"/>
    <col min="13" max="13" width="20.26953125" bestFit="1" customWidth="1"/>
    <col min="14" max="14" width="17.1796875" bestFit="1" customWidth="1"/>
    <col min="15" max="16" width="22.453125" bestFit="1" customWidth="1"/>
    <col min="17" max="17" width="21.26953125" bestFit="1" customWidth="1"/>
    <col min="18" max="18" width="16.81640625" bestFit="1" customWidth="1"/>
    <col min="19" max="20" width="21.26953125" bestFit="1" customWidth="1"/>
  </cols>
  <sheetData>
    <row r="1" spans="2:20" ht="19" thickBot="1" x14ac:dyDescent="0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2:20" ht="19" thickBot="1" x14ac:dyDescent="0.4">
      <c r="B2" s="155" t="s">
        <v>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</row>
    <row r="3" spans="2:20" ht="19" thickBot="1" x14ac:dyDescent="0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2:20" ht="19" thickBot="1" x14ac:dyDescent="0.4">
      <c r="B4" s="155" t="s">
        <v>246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2:20" ht="19" thickBot="1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2:20" ht="19" thickBot="1" x14ac:dyDescent="0.4">
      <c r="B6" s="160" t="s">
        <v>4455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19" thickBot="1" x14ac:dyDescent="0.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2"/>
    </row>
    <row r="8" spans="2:20" ht="31.5" thickBot="1" x14ac:dyDescent="0.4">
      <c r="B8" s="5" t="s">
        <v>4456</v>
      </c>
      <c r="C8" s="5" t="s">
        <v>71</v>
      </c>
      <c r="D8" s="5" t="s">
        <v>4457</v>
      </c>
      <c r="E8" s="5" t="s">
        <v>4458</v>
      </c>
      <c r="F8" s="5" t="s">
        <v>4459</v>
      </c>
      <c r="G8" s="5" t="s">
        <v>4460</v>
      </c>
      <c r="H8" s="92" t="s">
        <v>4461</v>
      </c>
      <c r="I8" s="93" t="s">
        <v>4462</v>
      </c>
      <c r="J8" s="5" t="s">
        <v>4463</v>
      </c>
      <c r="K8" s="5" t="s">
        <v>4464</v>
      </c>
      <c r="L8" s="5" t="s">
        <v>4465</v>
      </c>
      <c r="M8" s="92" t="s">
        <v>4466</v>
      </c>
      <c r="N8" s="92" t="s">
        <v>4467</v>
      </c>
      <c r="O8" s="94" t="s">
        <v>4468</v>
      </c>
      <c r="P8" s="94" t="s">
        <v>4469</v>
      </c>
      <c r="Q8" s="94" t="s">
        <v>4470</v>
      </c>
      <c r="R8" s="5" t="s">
        <v>4471</v>
      </c>
      <c r="S8" s="5" t="s">
        <v>4472</v>
      </c>
      <c r="T8" s="6" t="s">
        <v>4473</v>
      </c>
    </row>
    <row r="9" spans="2:20" ht="15.5" x14ac:dyDescent="0.35">
      <c r="B9" s="90" t="s">
        <v>4474</v>
      </c>
      <c r="C9" s="91" t="s">
        <v>4475</v>
      </c>
      <c r="D9" s="91"/>
      <c r="E9" s="91" t="s">
        <v>4476</v>
      </c>
      <c r="F9" s="91" t="s">
        <v>4477</v>
      </c>
      <c r="G9" s="91" t="s">
        <v>4478</v>
      </c>
      <c r="H9" s="95">
        <v>40451</v>
      </c>
      <c r="I9" s="96">
        <v>1</v>
      </c>
      <c r="J9" s="97" t="s">
        <v>4479</v>
      </c>
      <c r="K9" s="97" t="s">
        <v>4478</v>
      </c>
      <c r="L9" s="95">
        <v>40451</v>
      </c>
      <c r="M9" s="95">
        <v>44196</v>
      </c>
      <c r="N9" s="95"/>
      <c r="O9" s="98">
        <v>751463</v>
      </c>
      <c r="P9" s="98">
        <v>751463</v>
      </c>
      <c r="Q9" s="99">
        <v>0</v>
      </c>
      <c r="R9" s="98">
        <v>0</v>
      </c>
      <c r="S9" s="98">
        <v>0</v>
      </c>
      <c r="T9" s="100">
        <f>SUM(Q9,R9,S9)</f>
        <v>0</v>
      </c>
    </row>
    <row r="10" spans="2:20" ht="15.5" x14ac:dyDescent="0.35">
      <c r="B10" s="101" t="s">
        <v>4480</v>
      </c>
      <c r="C10" s="102" t="s">
        <v>4475</v>
      </c>
      <c r="D10" s="102"/>
      <c r="E10" s="102" t="s">
        <v>4476</v>
      </c>
      <c r="F10" s="102" t="s">
        <v>4477</v>
      </c>
      <c r="G10" s="102" t="s">
        <v>4478</v>
      </c>
      <c r="H10" s="103">
        <v>40451</v>
      </c>
      <c r="I10" s="104">
        <v>1</v>
      </c>
      <c r="J10" s="105" t="s">
        <v>4481</v>
      </c>
      <c r="K10" s="105" t="s">
        <v>4478</v>
      </c>
      <c r="L10" s="103">
        <v>40451</v>
      </c>
      <c r="M10" s="103">
        <v>44196</v>
      </c>
      <c r="N10" s="103"/>
      <c r="O10" s="106">
        <v>751463</v>
      </c>
      <c r="P10" s="106">
        <v>751463</v>
      </c>
      <c r="Q10" s="107">
        <v>0</v>
      </c>
      <c r="R10" s="106">
        <v>0</v>
      </c>
      <c r="S10" s="106">
        <v>0</v>
      </c>
      <c r="T10" s="100">
        <f t="shared" ref="T10:T73" si="0">SUM(Q10,R10,S10)</f>
        <v>0</v>
      </c>
    </row>
    <row r="11" spans="2:20" ht="15.5" x14ac:dyDescent="0.35">
      <c r="B11" s="101" t="s">
        <v>4482</v>
      </c>
      <c r="C11" s="102" t="s">
        <v>4475</v>
      </c>
      <c r="D11" s="102"/>
      <c r="E11" s="102" t="s">
        <v>4476</v>
      </c>
      <c r="F11" s="102" t="s">
        <v>4477</v>
      </c>
      <c r="G11" s="102" t="s">
        <v>4478</v>
      </c>
      <c r="H11" s="103">
        <v>40451</v>
      </c>
      <c r="I11" s="104">
        <v>1</v>
      </c>
      <c r="J11" s="105" t="s">
        <v>4483</v>
      </c>
      <c r="K11" s="105" t="s">
        <v>4478</v>
      </c>
      <c r="L11" s="103">
        <v>40451</v>
      </c>
      <c r="M11" s="103">
        <v>44196</v>
      </c>
      <c r="N11" s="103"/>
      <c r="O11" s="106">
        <v>751463</v>
      </c>
      <c r="P11" s="106">
        <v>751463</v>
      </c>
      <c r="Q11" s="107">
        <v>0</v>
      </c>
      <c r="R11" s="106">
        <v>0</v>
      </c>
      <c r="S11" s="106">
        <v>0</v>
      </c>
      <c r="T11" s="100">
        <f t="shared" si="0"/>
        <v>0</v>
      </c>
    </row>
    <row r="12" spans="2:20" ht="15.5" x14ac:dyDescent="0.35">
      <c r="B12" s="101" t="s">
        <v>4484</v>
      </c>
      <c r="C12" s="102" t="s">
        <v>4475</v>
      </c>
      <c r="D12" s="102"/>
      <c r="E12" s="102" t="s">
        <v>4476</v>
      </c>
      <c r="F12" s="102" t="s">
        <v>4477</v>
      </c>
      <c r="G12" s="102" t="s">
        <v>4478</v>
      </c>
      <c r="H12" s="103">
        <v>40451</v>
      </c>
      <c r="I12" s="104">
        <v>1</v>
      </c>
      <c r="J12" s="105" t="s">
        <v>4485</v>
      </c>
      <c r="K12" s="105" t="s">
        <v>4478</v>
      </c>
      <c r="L12" s="103">
        <v>40451</v>
      </c>
      <c r="M12" s="103">
        <v>44196</v>
      </c>
      <c r="N12" s="103"/>
      <c r="O12" s="106">
        <v>751463</v>
      </c>
      <c r="P12" s="106">
        <v>751463</v>
      </c>
      <c r="Q12" s="107">
        <v>0</v>
      </c>
      <c r="R12" s="106">
        <v>0</v>
      </c>
      <c r="S12" s="106">
        <v>0</v>
      </c>
      <c r="T12" s="100">
        <f t="shared" si="0"/>
        <v>0</v>
      </c>
    </row>
    <row r="13" spans="2:20" ht="15.5" x14ac:dyDescent="0.35">
      <c r="B13" s="101" t="s">
        <v>4486</v>
      </c>
      <c r="C13" s="102" t="s">
        <v>4475</v>
      </c>
      <c r="D13" s="102"/>
      <c r="E13" s="102" t="s">
        <v>4476</v>
      </c>
      <c r="F13" s="102" t="s">
        <v>4477</v>
      </c>
      <c r="G13" s="102" t="s">
        <v>4478</v>
      </c>
      <c r="H13" s="103">
        <v>40451</v>
      </c>
      <c r="I13" s="104">
        <v>1</v>
      </c>
      <c r="J13" s="105" t="s">
        <v>4487</v>
      </c>
      <c r="K13" s="105" t="s">
        <v>4478</v>
      </c>
      <c r="L13" s="103">
        <v>40451</v>
      </c>
      <c r="M13" s="103">
        <v>44196</v>
      </c>
      <c r="N13" s="103"/>
      <c r="O13" s="106">
        <v>751463</v>
      </c>
      <c r="P13" s="106">
        <v>751463</v>
      </c>
      <c r="Q13" s="107">
        <v>0</v>
      </c>
      <c r="R13" s="106">
        <v>0</v>
      </c>
      <c r="S13" s="106">
        <v>0</v>
      </c>
      <c r="T13" s="100">
        <f t="shared" si="0"/>
        <v>0</v>
      </c>
    </row>
    <row r="14" spans="2:20" ht="15.5" x14ac:dyDescent="0.35">
      <c r="B14" s="101" t="s">
        <v>4488</v>
      </c>
      <c r="C14" s="102" t="s">
        <v>4475</v>
      </c>
      <c r="D14" s="102"/>
      <c r="E14" s="102" t="s">
        <v>4476</v>
      </c>
      <c r="F14" s="102" t="s">
        <v>4477</v>
      </c>
      <c r="G14" s="102" t="s">
        <v>4478</v>
      </c>
      <c r="H14" s="103">
        <v>40451</v>
      </c>
      <c r="I14" s="104">
        <v>1</v>
      </c>
      <c r="J14" s="105" t="s">
        <v>4489</v>
      </c>
      <c r="K14" s="105" t="s">
        <v>4478</v>
      </c>
      <c r="L14" s="103">
        <v>40451</v>
      </c>
      <c r="M14" s="103">
        <v>44196</v>
      </c>
      <c r="N14" s="103"/>
      <c r="O14" s="106">
        <v>751463</v>
      </c>
      <c r="P14" s="106">
        <v>751463</v>
      </c>
      <c r="Q14" s="107">
        <v>0</v>
      </c>
      <c r="R14" s="106">
        <v>0</v>
      </c>
      <c r="S14" s="106">
        <v>0</v>
      </c>
      <c r="T14" s="100">
        <f t="shared" si="0"/>
        <v>0</v>
      </c>
    </row>
    <row r="15" spans="2:20" ht="15.5" x14ac:dyDescent="0.35">
      <c r="B15" s="101" t="s">
        <v>4490</v>
      </c>
      <c r="C15" s="102" t="s">
        <v>4491</v>
      </c>
      <c r="D15" s="102"/>
      <c r="E15" s="102" t="s">
        <v>4492</v>
      </c>
      <c r="F15" s="102" t="s">
        <v>4493</v>
      </c>
      <c r="G15" s="102" t="s">
        <v>4478</v>
      </c>
      <c r="H15" s="103">
        <v>39075</v>
      </c>
      <c r="I15" s="104">
        <v>1</v>
      </c>
      <c r="J15" s="105" t="s">
        <v>4494</v>
      </c>
      <c r="K15" s="105" t="s">
        <v>4478</v>
      </c>
      <c r="L15" s="103">
        <v>39075</v>
      </c>
      <c r="M15" s="103">
        <v>44196</v>
      </c>
      <c r="N15" s="103"/>
      <c r="O15" s="106">
        <v>2500000</v>
      </c>
      <c r="P15" s="106">
        <v>2500000</v>
      </c>
      <c r="Q15" s="107">
        <v>0</v>
      </c>
      <c r="R15" s="106">
        <v>0</v>
      </c>
      <c r="S15" s="106">
        <v>0</v>
      </c>
      <c r="T15" s="100">
        <f t="shared" si="0"/>
        <v>0</v>
      </c>
    </row>
    <row r="16" spans="2:20" ht="15.5" x14ac:dyDescent="0.35">
      <c r="B16" s="101" t="s">
        <v>4495</v>
      </c>
      <c r="C16" s="102" t="s">
        <v>4496</v>
      </c>
      <c r="D16" s="102"/>
      <c r="E16" s="102" t="s">
        <v>4492</v>
      </c>
      <c r="F16" s="102" t="s">
        <v>4493</v>
      </c>
      <c r="G16" s="102" t="s">
        <v>4478</v>
      </c>
      <c r="H16" s="103">
        <v>39071</v>
      </c>
      <c r="I16" s="104">
        <v>1</v>
      </c>
      <c r="J16" s="105" t="s">
        <v>4497</v>
      </c>
      <c r="K16" s="105" t="s">
        <v>4478</v>
      </c>
      <c r="L16" s="103">
        <v>39071</v>
      </c>
      <c r="M16" s="103">
        <v>44196</v>
      </c>
      <c r="N16" s="103"/>
      <c r="O16" s="106">
        <v>695599</v>
      </c>
      <c r="P16" s="106">
        <v>695599</v>
      </c>
      <c r="Q16" s="107">
        <v>0</v>
      </c>
      <c r="R16" s="106">
        <v>0</v>
      </c>
      <c r="S16" s="106">
        <v>0</v>
      </c>
      <c r="T16" s="100">
        <f t="shared" si="0"/>
        <v>0</v>
      </c>
    </row>
    <row r="17" spans="2:20" ht="15.5" x14ac:dyDescent="0.35">
      <c r="B17" s="101" t="s">
        <v>9326</v>
      </c>
      <c r="C17" s="102" t="s">
        <v>4499</v>
      </c>
      <c r="D17" s="102"/>
      <c r="E17" s="102" t="s">
        <v>4492</v>
      </c>
      <c r="F17" s="102" t="s">
        <v>4493</v>
      </c>
      <c r="G17" s="102" t="s">
        <v>4544</v>
      </c>
      <c r="H17" s="103">
        <v>39201</v>
      </c>
      <c r="I17" s="104">
        <v>1</v>
      </c>
      <c r="J17" s="105" t="s">
        <v>9327</v>
      </c>
      <c r="K17" s="105" t="s">
        <v>4544</v>
      </c>
      <c r="L17" s="103">
        <v>39201</v>
      </c>
      <c r="M17" s="103">
        <v>44196</v>
      </c>
      <c r="N17" s="103">
        <v>44408</v>
      </c>
      <c r="O17" s="106">
        <v>0</v>
      </c>
      <c r="P17" s="106">
        <v>0</v>
      </c>
      <c r="Q17" s="107">
        <v>0</v>
      </c>
      <c r="R17" s="106">
        <v>0</v>
      </c>
      <c r="S17" s="106">
        <v>0</v>
      </c>
      <c r="T17" s="100">
        <f t="shared" si="0"/>
        <v>0</v>
      </c>
    </row>
    <row r="18" spans="2:20" ht="15.5" x14ac:dyDescent="0.35">
      <c r="B18" s="101" t="s">
        <v>4501</v>
      </c>
      <c r="C18" s="102" t="s">
        <v>4499</v>
      </c>
      <c r="D18" s="102"/>
      <c r="E18" s="102" t="s">
        <v>4492</v>
      </c>
      <c r="F18" s="102" t="s">
        <v>4493</v>
      </c>
      <c r="G18" s="102" t="s">
        <v>4478</v>
      </c>
      <c r="H18" s="103">
        <v>39201</v>
      </c>
      <c r="I18" s="104">
        <v>1</v>
      </c>
      <c r="J18" s="105" t="s">
        <v>4502</v>
      </c>
      <c r="K18" s="105" t="s">
        <v>4478</v>
      </c>
      <c r="L18" s="103">
        <v>39201</v>
      </c>
      <c r="M18" s="103">
        <v>44196</v>
      </c>
      <c r="N18" s="103"/>
      <c r="O18" s="106">
        <v>2088000</v>
      </c>
      <c r="P18" s="106">
        <v>2088000</v>
      </c>
      <c r="Q18" s="107">
        <v>0</v>
      </c>
      <c r="R18" s="106">
        <v>0</v>
      </c>
      <c r="S18" s="106">
        <v>0</v>
      </c>
      <c r="T18" s="100">
        <f t="shared" si="0"/>
        <v>0</v>
      </c>
    </row>
    <row r="19" spans="2:20" ht="15.5" x14ac:dyDescent="0.35">
      <c r="B19" s="101" t="s">
        <v>4503</v>
      </c>
      <c r="C19" s="102" t="s">
        <v>4499</v>
      </c>
      <c r="D19" s="102"/>
      <c r="E19" s="102" t="s">
        <v>4492</v>
      </c>
      <c r="F19" s="102" t="s">
        <v>4493</v>
      </c>
      <c r="G19" s="102" t="s">
        <v>4478</v>
      </c>
      <c r="H19" s="103">
        <v>39201</v>
      </c>
      <c r="I19" s="104">
        <v>1</v>
      </c>
      <c r="J19" s="105" t="s">
        <v>4504</v>
      </c>
      <c r="K19" s="105" t="s">
        <v>4478</v>
      </c>
      <c r="L19" s="103">
        <v>39201</v>
      </c>
      <c r="M19" s="103">
        <v>44196</v>
      </c>
      <c r="N19" s="103"/>
      <c r="O19" s="106">
        <v>2088000</v>
      </c>
      <c r="P19" s="106">
        <v>2088000</v>
      </c>
      <c r="Q19" s="107">
        <v>0</v>
      </c>
      <c r="R19" s="106">
        <v>0</v>
      </c>
      <c r="S19" s="106">
        <v>0</v>
      </c>
      <c r="T19" s="100">
        <f t="shared" si="0"/>
        <v>0</v>
      </c>
    </row>
    <row r="20" spans="2:20" ht="15.5" x14ac:dyDescent="0.35">
      <c r="B20" s="101" t="s">
        <v>4505</v>
      </c>
      <c r="C20" s="102" t="s">
        <v>4506</v>
      </c>
      <c r="D20" s="102"/>
      <c r="E20" s="102" t="s">
        <v>4492</v>
      </c>
      <c r="F20" s="102" t="s">
        <v>4493</v>
      </c>
      <c r="G20" s="102" t="s">
        <v>4478</v>
      </c>
      <c r="H20" s="103">
        <v>39202</v>
      </c>
      <c r="I20" s="104">
        <v>1</v>
      </c>
      <c r="J20" s="105" t="s">
        <v>4507</v>
      </c>
      <c r="K20" s="105" t="s">
        <v>4478</v>
      </c>
      <c r="L20" s="103">
        <v>39202</v>
      </c>
      <c r="M20" s="103">
        <v>44196</v>
      </c>
      <c r="N20" s="103"/>
      <c r="O20" s="106">
        <v>2500000</v>
      </c>
      <c r="P20" s="106">
        <v>2500000</v>
      </c>
      <c r="Q20" s="107">
        <v>0</v>
      </c>
      <c r="R20" s="106">
        <v>0</v>
      </c>
      <c r="S20" s="106">
        <v>0</v>
      </c>
      <c r="T20" s="100">
        <f t="shared" si="0"/>
        <v>0</v>
      </c>
    </row>
    <row r="21" spans="2:20" ht="15.5" x14ac:dyDescent="0.35">
      <c r="B21" s="101" t="s">
        <v>4508</v>
      </c>
      <c r="C21" s="102" t="s">
        <v>4475</v>
      </c>
      <c r="D21" s="102"/>
      <c r="E21" s="102" t="s">
        <v>4476</v>
      </c>
      <c r="F21" s="102" t="s">
        <v>4477</v>
      </c>
      <c r="G21" s="102" t="s">
        <v>4478</v>
      </c>
      <c r="H21" s="103">
        <v>40451</v>
      </c>
      <c r="I21" s="104">
        <v>1</v>
      </c>
      <c r="J21" s="105" t="s">
        <v>4509</v>
      </c>
      <c r="K21" s="105" t="s">
        <v>4478</v>
      </c>
      <c r="L21" s="103">
        <v>40451</v>
      </c>
      <c r="M21" s="103">
        <v>44196</v>
      </c>
      <c r="N21" s="103"/>
      <c r="O21" s="106">
        <v>751463</v>
      </c>
      <c r="P21" s="106">
        <v>751463</v>
      </c>
      <c r="Q21" s="107">
        <v>0</v>
      </c>
      <c r="R21" s="106">
        <v>0</v>
      </c>
      <c r="S21" s="106">
        <v>0</v>
      </c>
      <c r="T21" s="100">
        <f t="shared" si="0"/>
        <v>0</v>
      </c>
    </row>
    <row r="22" spans="2:20" ht="15.5" x14ac:dyDescent="0.35">
      <c r="B22" s="101" t="s">
        <v>4510</v>
      </c>
      <c r="C22" s="102" t="s">
        <v>4475</v>
      </c>
      <c r="D22" s="102"/>
      <c r="E22" s="102" t="s">
        <v>4476</v>
      </c>
      <c r="F22" s="102" t="s">
        <v>4477</v>
      </c>
      <c r="G22" s="102" t="s">
        <v>4478</v>
      </c>
      <c r="H22" s="103">
        <v>40451</v>
      </c>
      <c r="I22" s="104">
        <v>1</v>
      </c>
      <c r="J22" s="105" t="s">
        <v>4511</v>
      </c>
      <c r="K22" s="105" t="s">
        <v>4478</v>
      </c>
      <c r="L22" s="103">
        <v>40451</v>
      </c>
      <c r="M22" s="103">
        <v>44196</v>
      </c>
      <c r="N22" s="103"/>
      <c r="O22" s="106">
        <v>751463</v>
      </c>
      <c r="P22" s="106">
        <v>751463</v>
      </c>
      <c r="Q22" s="107">
        <v>0</v>
      </c>
      <c r="R22" s="106">
        <v>0</v>
      </c>
      <c r="S22" s="106">
        <v>0</v>
      </c>
      <c r="T22" s="100">
        <f t="shared" si="0"/>
        <v>0</v>
      </c>
    </row>
    <row r="23" spans="2:20" ht="15.5" x14ac:dyDescent="0.35">
      <c r="B23" s="101" t="s">
        <v>4512</v>
      </c>
      <c r="C23" s="102" t="s">
        <v>4475</v>
      </c>
      <c r="D23" s="102"/>
      <c r="E23" s="102" t="s">
        <v>4476</v>
      </c>
      <c r="F23" s="102" t="s">
        <v>4477</v>
      </c>
      <c r="G23" s="102" t="s">
        <v>4478</v>
      </c>
      <c r="H23" s="103">
        <v>40451</v>
      </c>
      <c r="I23" s="104">
        <v>1</v>
      </c>
      <c r="J23" s="105" t="s">
        <v>4513</v>
      </c>
      <c r="K23" s="105" t="s">
        <v>4478</v>
      </c>
      <c r="L23" s="103">
        <v>40451</v>
      </c>
      <c r="M23" s="103">
        <v>44196</v>
      </c>
      <c r="N23" s="103"/>
      <c r="O23" s="106">
        <v>751463</v>
      </c>
      <c r="P23" s="106">
        <v>751463</v>
      </c>
      <c r="Q23" s="107">
        <v>0</v>
      </c>
      <c r="R23" s="106">
        <v>0</v>
      </c>
      <c r="S23" s="106">
        <v>0</v>
      </c>
      <c r="T23" s="100">
        <f t="shared" si="0"/>
        <v>0</v>
      </c>
    </row>
    <row r="24" spans="2:20" ht="15.5" x14ac:dyDescent="0.35">
      <c r="B24" s="101" t="s">
        <v>8604</v>
      </c>
      <c r="C24" s="102" t="s">
        <v>5353</v>
      </c>
      <c r="D24" s="102"/>
      <c r="E24" s="102" t="s">
        <v>4821</v>
      </c>
      <c r="F24" s="102" t="s">
        <v>4822</v>
      </c>
      <c r="G24" s="102" t="s">
        <v>4518</v>
      </c>
      <c r="H24" s="103">
        <v>42635</v>
      </c>
      <c r="I24" s="104">
        <v>1</v>
      </c>
      <c r="J24" s="105" t="s">
        <v>8605</v>
      </c>
      <c r="K24" s="105" t="s">
        <v>4518</v>
      </c>
      <c r="L24" s="103">
        <v>42635</v>
      </c>
      <c r="M24" s="103">
        <v>44196</v>
      </c>
      <c r="N24" s="103"/>
      <c r="O24" s="106">
        <v>349394</v>
      </c>
      <c r="P24" s="106">
        <v>172666.32</v>
      </c>
      <c r="Q24" s="107">
        <v>176727.67999999999</v>
      </c>
      <c r="R24" s="106">
        <v>0</v>
      </c>
      <c r="S24" s="106">
        <v>0</v>
      </c>
      <c r="T24" s="100">
        <f t="shared" si="0"/>
        <v>176727.67999999999</v>
      </c>
    </row>
    <row r="25" spans="2:20" ht="15.5" x14ac:dyDescent="0.35">
      <c r="B25" s="101" t="s">
        <v>10065</v>
      </c>
      <c r="C25" s="102" t="s">
        <v>4515</v>
      </c>
      <c r="D25" s="102"/>
      <c r="E25" s="102" t="s">
        <v>4516</v>
      </c>
      <c r="F25" s="102" t="s">
        <v>4517</v>
      </c>
      <c r="G25" s="102" t="s">
        <v>4518</v>
      </c>
      <c r="H25" s="103">
        <v>42709</v>
      </c>
      <c r="I25" s="104">
        <v>1</v>
      </c>
      <c r="J25" s="105" t="s">
        <v>10066</v>
      </c>
      <c r="K25" s="105" t="s">
        <v>4518</v>
      </c>
      <c r="L25" s="103">
        <v>42709</v>
      </c>
      <c r="M25" s="103">
        <v>44196</v>
      </c>
      <c r="N25" s="103"/>
      <c r="O25" s="106">
        <v>310187</v>
      </c>
      <c r="P25" s="106">
        <v>147006.54</v>
      </c>
      <c r="Q25" s="107">
        <v>163180.46</v>
      </c>
      <c r="R25" s="106">
        <v>0</v>
      </c>
      <c r="S25" s="106">
        <v>0</v>
      </c>
      <c r="T25" s="100">
        <f t="shared" si="0"/>
        <v>163180.46</v>
      </c>
    </row>
    <row r="26" spans="2:20" ht="15.5" x14ac:dyDescent="0.35">
      <c r="B26" s="101" t="s">
        <v>7786</v>
      </c>
      <c r="C26" s="102" t="s">
        <v>4515</v>
      </c>
      <c r="D26" s="102"/>
      <c r="E26" s="102" t="s">
        <v>4516</v>
      </c>
      <c r="F26" s="102" t="s">
        <v>4517</v>
      </c>
      <c r="G26" s="102" t="s">
        <v>4518</v>
      </c>
      <c r="H26" s="103">
        <v>42709</v>
      </c>
      <c r="I26" s="104">
        <v>1</v>
      </c>
      <c r="J26" s="105" t="s">
        <v>7787</v>
      </c>
      <c r="K26" s="105" t="s">
        <v>4518</v>
      </c>
      <c r="L26" s="103">
        <v>42709</v>
      </c>
      <c r="M26" s="103">
        <v>44196</v>
      </c>
      <c r="N26" s="103"/>
      <c r="O26" s="106">
        <v>310187</v>
      </c>
      <c r="P26" s="106">
        <v>147006.54</v>
      </c>
      <c r="Q26" s="107">
        <v>163180.46</v>
      </c>
      <c r="R26" s="106">
        <v>0</v>
      </c>
      <c r="S26" s="106">
        <v>0</v>
      </c>
      <c r="T26" s="100">
        <f t="shared" si="0"/>
        <v>163180.46</v>
      </c>
    </row>
    <row r="27" spans="2:20" ht="15.5" x14ac:dyDescent="0.35">
      <c r="B27" s="101" t="s">
        <v>4522</v>
      </c>
      <c r="C27" s="102" t="s">
        <v>4515</v>
      </c>
      <c r="D27" s="102"/>
      <c r="E27" s="102" t="s">
        <v>4516</v>
      </c>
      <c r="F27" s="102" t="s">
        <v>4517</v>
      </c>
      <c r="G27" s="102" t="s">
        <v>4518</v>
      </c>
      <c r="H27" s="103">
        <v>42709</v>
      </c>
      <c r="I27" s="104">
        <v>1</v>
      </c>
      <c r="J27" s="105" t="s">
        <v>4523</v>
      </c>
      <c r="K27" s="105" t="s">
        <v>4518</v>
      </c>
      <c r="L27" s="103">
        <v>42709</v>
      </c>
      <c r="M27" s="103">
        <v>44196</v>
      </c>
      <c r="N27" s="103"/>
      <c r="O27" s="106">
        <v>310187</v>
      </c>
      <c r="P27" s="106">
        <v>147006.54</v>
      </c>
      <c r="Q27" s="107">
        <v>163180.46</v>
      </c>
      <c r="R27" s="106">
        <v>0</v>
      </c>
      <c r="S27" s="106">
        <v>0</v>
      </c>
      <c r="T27" s="100">
        <f t="shared" si="0"/>
        <v>163180.46</v>
      </c>
    </row>
    <row r="28" spans="2:20" ht="15.5" x14ac:dyDescent="0.35">
      <c r="B28" s="101" t="s">
        <v>4524</v>
      </c>
      <c r="C28" s="102" t="s">
        <v>4475</v>
      </c>
      <c r="D28" s="102"/>
      <c r="E28" s="102" t="s">
        <v>4476</v>
      </c>
      <c r="F28" s="102" t="s">
        <v>4477</v>
      </c>
      <c r="G28" s="102" t="s">
        <v>4478</v>
      </c>
      <c r="H28" s="103">
        <v>40451</v>
      </c>
      <c r="I28" s="104">
        <v>1</v>
      </c>
      <c r="J28" s="105" t="s">
        <v>4525</v>
      </c>
      <c r="K28" s="105" t="s">
        <v>4478</v>
      </c>
      <c r="L28" s="103">
        <v>40451</v>
      </c>
      <c r="M28" s="103">
        <v>44196</v>
      </c>
      <c r="N28" s="103"/>
      <c r="O28" s="106">
        <v>751463</v>
      </c>
      <c r="P28" s="106">
        <v>751463</v>
      </c>
      <c r="Q28" s="107">
        <v>0</v>
      </c>
      <c r="R28" s="106">
        <v>0</v>
      </c>
      <c r="S28" s="106">
        <v>0</v>
      </c>
      <c r="T28" s="100">
        <f t="shared" si="0"/>
        <v>0</v>
      </c>
    </row>
    <row r="29" spans="2:20" ht="15.5" x14ac:dyDescent="0.35">
      <c r="B29" s="101" t="s">
        <v>4526</v>
      </c>
      <c r="C29" s="102" t="s">
        <v>4475</v>
      </c>
      <c r="D29" s="102"/>
      <c r="E29" s="102" t="s">
        <v>4476</v>
      </c>
      <c r="F29" s="102" t="s">
        <v>4477</v>
      </c>
      <c r="G29" s="102" t="s">
        <v>4478</v>
      </c>
      <c r="H29" s="103">
        <v>40451</v>
      </c>
      <c r="I29" s="104">
        <v>1</v>
      </c>
      <c r="J29" s="105" t="s">
        <v>4527</v>
      </c>
      <c r="K29" s="105" t="s">
        <v>4478</v>
      </c>
      <c r="L29" s="103">
        <v>40451</v>
      </c>
      <c r="M29" s="103">
        <v>44196</v>
      </c>
      <c r="N29" s="103"/>
      <c r="O29" s="106">
        <v>751463</v>
      </c>
      <c r="P29" s="106">
        <v>751463</v>
      </c>
      <c r="Q29" s="107">
        <v>0</v>
      </c>
      <c r="R29" s="106">
        <v>0</v>
      </c>
      <c r="S29" s="106">
        <v>0</v>
      </c>
      <c r="T29" s="100">
        <f t="shared" si="0"/>
        <v>0</v>
      </c>
    </row>
    <row r="30" spans="2:20" ht="15.5" x14ac:dyDescent="0.35">
      <c r="B30" s="101" t="s">
        <v>4528</v>
      </c>
      <c r="C30" s="102" t="s">
        <v>4475</v>
      </c>
      <c r="D30" s="102"/>
      <c r="E30" s="102" t="s">
        <v>4476</v>
      </c>
      <c r="F30" s="102" t="s">
        <v>4477</v>
      </c>
      <c r="G30" s="102" t="s">
        <v>4478</v>
      </c>
      <c r="H30" s="103">
        <v>40451</v>
      </c>
      <c r="I30" s="104">
        <v>1</v>
      </c>
      <c r="J30" s="105" t="s">
        <v>4529</v>
      </c>
      <c r="K30" s="105" t="s">
        <v>4478</v>
      </c>
      <c r="L30" s="103">
        <v>40451</v>
      </c>
      <c r="M30" s="103">
        <v>44196</v>
      </c>
      <c r="N30" s="103"/>
      <c r="O30" s="106">
        <v>751463</v>
      </c>
      <c r="P30" s="106">
        <v>751463</v>
      </c>
      <c r="Q30" s="107">
        <v>0</v>
      </c>
      <c r="R30" s="106">
        <v>0</v>
      </c>
      <c r="S30" s="106">
        <v>0</v>
      </c>
      <c r="T30" s="100">
        <f t="shared" si="0"/>
        <v>0</v>
      </c>
    </row>
    <row r="31" spans="2:20" ht="15.5" x14ac:dyDescent="0.35">
      <c r="B31" s="101" t="s">
        <v>4530</v>
      </c>
      <c r="C31" s="102" t="s">
        <v>4475</v>
      </c>
      <c r="D31" s="102"/>
      <c r="E31" s="102" t="s">
        <v>4476</v>
      </c>
      <c r="F31" s="102" t="s">
        <v>4477</v>
      </c>
      <c r="G31" s="102" t="s">
        <v>4478</v>
      </c>
      <c r="H31" s="103">
        <v>40451</v>
      </c>
      <c r="I31" s="104">
        <v>1</v>
      </c>
      <c r="J31" s="105" t="s">
        <v>4531</v>
      </c>
      <c r="K31" s="105" t="s">
        <v>4478</v>
      </c>
      <c r="L31" s="103">
        <v>40451</v>
      </c>
      <c r="M31" s="103">
        <v>44196</v>
      </c>
      <c r="N31" s="103"/>
      <c r="O31" s="106">
        <v>751463</v>
      </c>
      <c r="P31" s="106">
        <v>751463</v>
      </c>
      <c r="Q31" s="107">
        <v>0</v>
      </c>
      <c r="R31" s="106">
        <v>0</v>
      </c>
      <c r="S31" s="106">
        <v>0</v>
      </c>
      <c r="T31" s="100">
        <f t="shared" si="0"/>
        <v>0</v>
      </c>
    </row>
    <row r="32" spans="2:20" ht="15.5" x14ac:dyDescent="0.35">
      <c r="B32" s="101" t="s">
        <v>4532</v>
      </c>
      <c r="C32" s="102" t="s">
        <v>4475</v>
      </c>
      <c r="D32" s="102"/>
      <c r="E32" s="102" t="s">
        <v>4476</v>
      </c>
      <c r="F32" s="102" t="s">
        <v>4477</v>
      </c>
      <c r="G32" s="102" t="s">
        <v>4478</v>
      </c>
      <c r="H32" s="103">
        <v>40451</v>
      </c>
      <c r="I32" s="104">
        <v>1</v>
      </c>
      <c r="J32" s="105" t="s">
        <v>4533</v>
      </c>
      <c r="K32" s="105" t="s">
        <v>4478</v>
      </c>
      <c r="L32" s="103">
        <v>40451</v>
      </c>
      <c r="M32" s="103">
        <v>44196</v>
      </c>
      <c r="N32" s="103"/>
      <c r="O32" s="106">
        <v>751463</v>
      </c>
      <c r="P32" s="106">
        <v>751463</v>
      </c>
      <c r="Q32" s="107">
        <v>0</v>
      </c>
      <c r="R32" s="106">
        <v>0</v>
      </c>
      <c r="S32" s="106">
        <v>0</v>
      </c>
      <c r="T32" s="100">
        <f t="shared" si="0"/>
        <v>0</v>
      </c>
    </row>
    <row r="33" spans="2:20" ht="15.5" x14ac:dyDescent="0.35">
      <c r="B33" s="101" t="s">
        <v>4534</v>
      </c>
      <c r="C33" s="102" t="s">
        <v>4475</v>
      </c>
      <c r="D33" s="102"/>
      <c r="E33" s="102" t="s">
        <v>4476</v>
      </c>
      <c r="F33" s="102" t="s">
        <v>4477</v>
      </c>
      <c r="G33" s="102" t="s">
        <v>4478</v>
      </c>
      <c r="H33" s="103">
        <v>40451</v>
      </c>
      <c r="I33" s="104">
        <v>1</v>
      </c>
      <c r="J33" s="105" t="s">
        <v>4535</v>
      </c>
      <c r="K33" s="105" t="s">
        <v>4478</v>
      </c>
      <c r="L33" s="103">
        <v>40451</v>
      </c>
      <c r="M33" s="103">
        <v>44196</v>
      </c>
      <c r="N33" s="103"/>
      <c r="O33" s="106">
        <v>751463</v>
      </c>
      <c r="P33" s="106">
        <v>751463</v>
      </c>
      <c r="Q33" s="107">
        <v>0</v>
      </c>
      <c r="R33" s="106">
        <v>0</v>
      </c>
      <c r="S33" s="106">
        <v>0</v>
      </c>
      <c r="T33" s="100">
        <f t="shared" si="0"/>
        <v>0</v>
      </c>
    </row>
    <row r="34" spans="2:20" ht="15.5" x14ac:dyDescent="0.35">
      <c r="B34" s="101" t="s">
        <v>4536</v>
      </c>
      <c r="C34" s="102" t="s">
        <v>4537</v>
      </c>
      <c r="D34" s="102"/>
      <c r="E34" s="102" t="s">
        <v>4492</v>
      </c>
      <c r="F34" s="102" t="s">
        <v>4493</v>
      </c>
      <c r="G34" s="102" t="s">
        <v>4478</v>
      </c>
      <c r="H34" s="103">
        <v>41182</v>
      </c>
      <c r="I34" s="104">
        <v>1</v>
      </c>
      <c r="J34" s="105" t="s">
        <v>4538</v>
      </c>
      <c r="K34" s="105" t="s">
        <v>4478</v>
      </c>
      <c r="L34" s="103">
        <v>41182</v>
      </c>
      <c r="M34" s="103">
        <v>44196</v>
      </c>
      <c r="N34" s="103"/>
      <c r="O34" s="106">
        <v>298584</v>
      </c>
      <c r="P34" s="106">
        <v>298584</v>
      </c>
      <c r="Q34" s="107">
        <v>0</v>
      </c>
      <c r="R34" s="106">
        <v>0</v>
      </c>
      <c r="S34" s="106">
        <v>0</v>
      </c>
      <c r="T34" s="100">
        <f t="shared" si="0"/>
        <v>0</v>
      </c>
    </row>
    <row r="35" spans="2:20" ht="15.5" x14ac:dyDescent="0.35">
      <c r="B35" s="101" t="s">
        <v>4539</v>
      </c>
      <c r="C35" s="102" t="s">
        <v>4540</v>
      </c>
      <c r="D35" s="102"/>
      <c r="E35" s="102" t="s">
        <v>4492</v>
      </c>
      <c r="F35" s="102" t="s">
        <v>4493</v>
      </c>
      <c r="G35" s="102" t="s">
        <v>4478</v>
      </c>
      <c r="H35" s="103">
        <v>41456</v>
      </c>
      <c r="I35" s="104">
        <v>1</v>
      </c>
      <c r="J35" s="105" t="s">
        <v>4541</v>
      </c>
      <c r="K35" s="105" t="s">
        <v>4478</v>
      </c>
      <c r="L35" s="103">
        <v>41456</v>
      </c>
      <c r="M35" s="103">
        <v>44196</v>
      </c>
      <c r="N35" s="103"/>
      <c r="O35" s="106">
        <v>22714797</v>
      </c>
      <c r="P35" s="106">
        <v>22714797</v>
      </c>
      <c r="Q35" s="107">
        <v>0</v>
      </c>
      <c r="R35" s="106">
        <v>0</v>
      </c>
      <c r="S35" s="106">
        <v>0</v>
      </c>
      <c r="T35" s="100">
        <f t="shared" si="0"/>
        <v>0</v>
      </c>
    </row>
    <row r="36" spans="2:20" ht="15.5" x14ac:dyDescent="0.35">
      <c r="B36" s="101" t="s">
        <v>4542</v>
      </c>
      <c r="C36" s="102" t="s">
        <v>4543</v>
      </c>
      <c r="D36" s="102"/>
      <c r="E36" s="102" t="s">
        <v>4492</v>
      </c>
      <c r="F36" s="102" t="s">
        <v>4493</v>
      </c>
      <c r="G36" s="102" t="s">
        <v>4544</v>
      </c>
      <c r="H36" s="103">
        <v>41600</v>
      </c>
      <c r="I36" s="104">
        <v>1</v>
      </c>
      <c r="J36" s="105" t="s">
        <v>4545</v>
      </c>
      <c r="K36" s="105" t="s">
        <v>4544</v>
      </c>
      <c r="L36" s="103">
        <v>41600</v>
      </c>
      <c r="M36" s="103">
        <v>43951</v>
      </c>
      <c r="N36" s="103">
        <v>44043</v>
      </c>
      <c r="O36" s="106">
        <v>0</v>
      </c>
      <c r="P36" s="106">
        <v>0</v>
      </c>
      <c r="Q36" s="107">
        <v>0</v>
      </c>
      <c r="R36" s="106">
        <v>0</v>
      </c>
      <c r="S36" s="106">
        <v>0</v>
      </c>
      <c r="T36" s="100">
        <f t="shared" si="0"/>
        <v>0</v>
      </c>
    </row>
    <row r="37" spans="2:20" ht="15.5" x14ac:dyDescent="0.35">
      <c r="B37" s="101" t="s">
        <v>4546</v>
      </c>
      <c r="C37" s="102" t="s">
        <v>4547</v>
      </c>
      <c r="D37" s="102"/>
      <c r="E37" s="102" t="s">
        <v>4548</v>
      </c>
      <c r="F37" s="102" t="s">
        <v>4549</v>
      </c>
      <c r="G37" s="102" t="s">
        <v>4478</v>
      </c>
      <c r="H37" s="103">
        <v>38993</v>
      </c>
      <c r="I37" s="104">
        <v>1</v>
      </c>
      <c r="J37" s="105" t="s">
        <v>4550</v>
      </c>
      <c r="K37" s="105" t="s">
        <v>4478</v>
      </c>
      <c r="L37" s="103">
        <v>38993</v>
      </c>
      <c r="M37" s="103">
        <v>44196</v>
      </c>
      <c r="N37" s="103"/>
      <c r="O37" s="106">
        <v>525000</v>
      </c>
      <c r="P37" s="106">
        <v>525000</v>
      </c>
      <c r="Q37" s="107">
        <v>0</v>
      </c>
      <c r="R37" s="106">
        <v>0</v>
      </c>
      <c r="S37" s="106">
        <v>0</v>
      </c>
      <c r="T37" s="100">
        <f t="shared" si="0"/>
        <v>0</v>
      </c>
    </row>
    <row r="38" spans="2:20" ht="15.5" x14ac:dyDescent="0.35">
      <c r="B38" s="101" t="s">
        <v>4551</v>
      </c>
      <c r="C38" s="102" t="s">
        <v>4552</v>
      </c>
      <c r="D38" s="102"/>
      <c r="E38" s="102" t="s">
        <v>4553</v>
      </c>
      <c r="F38" s="102" t="s">
        <v>4554</v>
      </c>
      <c r="G38" s="102" t="s">
        <v>4478</v>
      </c>
      <c r="H38" s="103">
        <v>39921</v>
      </c>
      <c r="I38" s="104">
        <v>1</v>
      </c>
      <c r="J38" s="105" t="s">
        <v>4555</v>
      </c>
      <c r="K38" s="105" t="s">
        <v>4478</v>
      </c>
      <c r="L38" s="103">
        <v>39921</v>
      </c>
      <c r="M38" s="103">
        <v>44196</v>
      </c>
      <c r="N38" s="103"/>
      <c r="O38" s="106">
        <v>144046</v>
      </c>
      <c r="P38" s="106">
        <v>144046</v>
      </c>
      <c r="Q38" s="107">
        <v>0</v>
      </c>
      <c r="R38" s="106">
        <v>0</v>
      </c>
      <c r="S38" s="106">
        <v>0</v>
      </c>
      <c r="T38" s="100">
        <f t="shared" si="0"/>
        <v>0</v>
      </c>
    </row>
    <row r="39" spans="2:20" ht="15.5" x14ac:dyDescent="0.35">
      <c r="B39" s="101" t="s">
        <v>4556</v>
      </c>
      <c r="C39" s="102" t="s">
        <v>4475</v>
      </c>
      <c r="D39" s="102"/>
      <c r="E39" s="102" t="s">
        <v>4476</v>
      </c>
      <c r="F39" s="102" t="s">
        <v>4477</v>
      </c>
      <c r="G39" s="102" t="s">
        <v>4478</v>
      </c>
      <c r="H39" s="103">
        <v>40451</v>
      </c>
      <c r="I39" s="104">
        <v>1</v>
      </c>
      <c r="J39" s="105" t="s">
        <v>4557</v>
      </c>
      <c r="K39" s="105" t="s">
        <v>4478</v>
      </c>
      <c r="L39" s="103">
        <v>40451</v>
      </c>
      <c r="M39" s="103">
        <v>44196</v>
      </c>
      <c r="N39" s="103"/>
      <c r="O39" s="106">
        <v>751463</v>
      </c>
      <c r="P39" s="106">
        <v>751463</v>
      </c>
      <c r="Q39" s="107">
        <v>0</v>
      </c>
      <c r="R39" s="106">
        <v>0</v>
      </c>
      <c r="S39" s="106">
        <v>0</v>
      </c>
      <c r="T39" s="100">
        <f t="shared" si="0"/>
        <v>0</v>
      </c>
    </row>
    <row r="40" spans="2:20" ht="15.5" x14ac:dyDescent="0.35">
      <c r="B40" s="101" t="s">
        <v>4558</v>
      </c>
      <c r="C40" s="102" t="s">
        <v>4475</v>
      </c>
      <c r="D40" s="102"/>
      <c r="E40" s="102" t="s">
        <v>4476</v>
      </c>
      <c r="F40" s="102" t="s">
        <v>4477</v>
      </c>
      <c r="G40" s="102" t="s">
        <v>4478</v>
      </c>
      <c r="H40" s="103">
        <v>40451</v>
      </c>
      <c r="I40" s="104">
        <v>1</v>
      </c>
      <c r="J40" s="105" t="s">
        <v>4559</v>
      </c>
      <c r="K40" s="105" t="s">
        <v>4478</v>
      </c>
      <c r="L40" s="103">
        <v>40451</v>
      </c>
      <c r="M40" s="103">
        <v>44196</v>
      </c>
      <c r="N40" s="103"/>
      <c r="O40" s="106">
        <v>751463</v>
      </c>
      <c r="P40" s="106">
        <v>751463</v>
      </c>
      <c r="Q40" s="107">
        <v>0</v>
      </c>
      <c r="R40" s="106">
        <v>0</v>
      </c>
      <c r="S40" s="106">
        <v>0</v>
      </c>
      <c r="T40" s="100">
        <f t="shared" si="0"/>
        <v>0</v>
      </c>
    </row>
    <row r="41" spans="2:20" ht="15.5" x14ac:dyDescent="0.35">
      <c r="B41" s="101" t="s">
        <v>4560</v>
      </c>
      <c r="C41" s="102" t="s">
        <v>4475</v>
      </c>
      <c r="D41" s="102"/>
      <c r="E41" s="102" t="s">
        <v>4476</v>
      </c>
      <c r="F41" s="102" t="s">
        <v>4477</v>
      </c>
      <c r="G41" s="102" t="s">
        <v>4478</v>
      </c>
      <c r="H41" s="103">
        <v>40451</v>
      </c>
      <c r="I41" s="104">
        <v>1</v>
      </c>
      <c r="J41" s="105" t="s">
        <v>4561</v>
      </c>
      <c r="K41" s="105" t="s">
        <v>4478</v>
      </c>
      <c r="L41" s="103">
        <v>40451</v>
      </c>
      <c r="M41" s="103">
        <v>44196</v>
      </c>
      <c r="N41" s="103"/>
      <c r="O41" s="106">
        <v>751463</v>
      </c>
      <c r="P41" s="106">
        <v>751463</v>
      </c>
      <c r="Q41" s="107">
        <v>0</v>
      </c>
      <c r="R41" s="106">
        <v>0</v>
      </c>
      <c r="S41" s="106">
        <v>0</v>
      </c>
      <c r="T41" s="100">
        <f t="shared" si="0"/>
        <v>0</v>
      </c>
    </row>
    <row r="42" spans="2:20" ht="15.5" x14ac:dyDescent="0.35">
      <c r="B42" s="101" t="s">
        <v>4562</v>
      </c>
      <c r="C42" s="102" t="s">
        <v>4475</v>
      </c>
      <c r="D42" s="102"/>
      <c r="E42" s="102" t="s">
        <v>4476</v>
      </c>
      <c r="F42" s="102" t="s">
        <v>4477</v>
      </c>
      <c r="G42" s="102" t="s">
        <v>4478</v>
      </c>
      <c r="H42" s="103">
        <v>40451</v>
      </c>
      <c r="I42" s="104">
        <v>1</v>
      </c>
      <c r="J42" s="105" t="s">
        <v>4563</v>
      </c>
      <c r="K42" s="105" t="s">
        <v>4478</v>
      </c>
      <c r="L42" s="103">
        <v>40451</v>
      </c>
      <c r="M42" s="103">
        <v>44196</v>
      </c>
      <c r="N42" s="103"/>
      <c r="O42" s="106">
        <v>751463</v>
      </c>
      <c r="P42" s="106">
        <v>751463</v>
      </c>
      <c r="Q42" s="107">
        <v>0</v>
      </c>
      <c r="R42" s="106">
        <v>0</v>
      </c>
      <c r="S42" s="106">
        <v>0</v>
      </c>
      <c r="T42" s="100">
        <f t="shared" si="0"/>
        <v>0</v>
      </c>
    </row>
    <row r="43" spans="2:20" ht="15.5" x14ac:dyDescent="0.35">
      <c r="B43" s="101" t="s">
        <v>4564</v>
      </c>
      <c r="C43" s="102" t="s">
        <v>4475</v>
      </c>
      <c r="D43" s="102"/>
      <c r="E43" s="102" t="s">
        <v>4476</v>
      </c>
      <c r="F43" s="102" t="s">
        <v>4477</v>
      </c>
      <c r="G43" s="102" t="s">
        <v>4478</v>
      </c>
      <c r="H43" s="103">
        <v>40451</v>
      </c>
      <c r="I43" s="104">
        <v>1</v>
      </c>
      <c r="J43" s="105" t="s">
        <v>4565</v>
      </c>
      <c r="K43" s="105" t="s">
        <v>4478</v>
      </c>
      <c r="L43" s="103">
        <v>40451</v>
      </c>
      <c r="M43" s="103">
        <v>44196</v>
      </c>
      <c r="N43" s="103"/>
      <c r="O43" s="106">
        <v>751463</v>
      </c>
      <c r="P43" s="106">
        <v>751463</v>
      </c>
      <c r="Q43" s="107">
        <v>0</v>
      </c>
      <c r="R43" s="106">
        <v>0</v>
      </c>
      <c r="S43" s="106">
        <v>0</v>
      </c>
      <c r="T43" s="100">
        <f t="shared" si="0"/>
        <v>0</v>
      </c>
    </row>
    <row r="44" spans="2:20" ht="15.5" x14ac:dyDescent="0.35">
      <c r="B44" s="101" t="s">
        <v>4566</v>
      </c>
      <c r="C44" s="102" t="s">
        <v>4475</v>
      </c>
      <c r="D44" s="102"/>
      <c r="E44" s="102" t="s">
        <v>4476</v>
      </c>
      <c r="F44" s="102" t="s">
        <v>4477</v>
      </c>
      <c r="G44" s="102" t="s">
        <v>4478</v>
      </c>
      <c r="H44" s="103">
        <v>40451</v>
      </c>
      <c r="I44" s="104">
        <v>1</v>
      </c>
      <c r="J44" s="105" t="s">
        <v>4567</v>
      </c>
      <c r="K44" s="105" t="s">
        <v>4478</v>
      </c>
      <c r="L44" s="103">
        <v>40451</v>
      </c>
      <c r="M44" s="103">
        <v>44196</v>
      </c>
      <c r="N44" s="103"/>
      <c r="O44" s="106">
        <v>751463</v>
      </c>
      <c r="P44" s="106">
        <v>751463</v>
      </c>
      <c r="Q44" s="107">
        <v>0</v>
      </c>
      <c r="R44" s="106">
        <v>0</v>
      </c>
      <c r="S44" s="106">
        <v>0</v>
      </c>
      <c r="T44" s="100">
        <f t="shared" si="0"/>
        <v>0</v>
      </c>
    </row>
    <row r="45" spans="2:20" ht="15.5" x14ac:dyDescent="0.35">
      <c r="B45" s="101" t="s">
        <v>4568</v>
      </c>
      <c r="C45" s="102" t="s">
        <v>4475</v>
      </c>
      <c r="D45" s="102"/>
      <c r="E45" s="102" t="s">
        <v>4476</v>
      </c>
      <c r="F45" s="102" t="s">
        <v>4477</v>
      </c>
      <c r="G45" s="102" t="s">
        <v>4478</v>
      </c>
      <c r="H45" s="103">
        <v>40451</v>
      </c>
      <c r="I45" s="104">
        <v>1</v>
      </c>
      <c r="J45" s="105" t="s">
        <v>4569</v>
      </c>
      <c r="K45" s="105" t="s">
        <v>4478</v>
      </c>
      <c r="L45" s="103">
        <v>40451</v>
      </c>
      <c r="M45" s="103">
        <v>44196</v>
      </c>
      <c r="N45" s="103"/>
      <c r="O45" s="106">
        <v>751463</v>
      </c>
      <c r="P45" s="106">
        <v>751463</v>
      </c>
      <c r="Q45" s="107">
        <v>0</v>
      </c>
      <c r="R45" s="106">
        <v>0</v>
      </c>
      <c r="S45" s="106">
        <v>0</v>
      </c>
      <c r="T45" s="100">
        <f t="shared" si="0"/>
        <v>0</v>
      </c>
    </row>
    <row r="46" spans="2:20" ht="15.5" x14ac:dyDescent="0.35">
      <c r="B46" s="101" t="s">
        <v>4570</v>
      </c>
      <c r="C46" s="102" t="s">
        <v>4552</v>
      </c>
      <c r="D46" s="102"/>
      <c r="E46" s="102" t="s">
        <v>4492</v>
      </c>
      <c r="F46" s="102" t="s">
        <v>4493</v>
      </c>
      <c r="G46" s="102" t="s">
        <v>4478</v>
      </c>
      <c r="H46" s="103">
        <v>39434</v>
      </c>
      <c r="I46" s="104">
        <v>1</v>
      </c>
      <c r="J46" s="105" t="s">
        <v>4571</v>
      </c>
      <c r="K46" s="105" t="s">
        <v>4478</v>
      </c>
      <c r="L46" s="103">
        <v>39434</v>
      </c>
      <c r="M46" s="103">
        <v>44196</v>
      </c>
      <c r="N46" s="103"/>
      <c r="O46" s="106">
        <v>1338688</v>
      </c>
      <c r="P46" s="106">
        <v>1338688</v>
      </c>
      <c r="Q46" s="107">
        <v>0</v>
      </c>
      <c r="R46" s="106">
        <v>0</v>
      </c>
      <c r="S46" s="106">
        <v>0</v>
      </c>
      <c r="T46" s="100">
        <f t="shared" si="0"/>
        <v>0</v>
      </c>
    </row>
    <row r="47" spans="2:20" ht="15.5" x14ac:dyDescent="0.35">
      <c r="B47" s="101" t="s">
        <v>4572</v>
      </c>
      <c r="C47" s="102" t="s">
        <v>4552</v>
      </c>
      <c r="D47" s="102"/>
      <c r="E47" s="102" t="s">
        <v>4492</v>
      </c>
      <c r="F47" s="102" t="s">
        <v>4493</v>
      </c>
      <c r="G47" s="102" t="s">
        <v>4478</v>
      </c>
      <c r="H47" s="103">
        <v>39434</v>
      </c>
      <c r="I47" s="104">
        <v>1</v>
      </c>
      <c r="J47" s="105" t="s">
        <v>4573</v>
      </c>
      <c r="K47" s="105" t="s">
        <v>4478</v>
      </c>
      <c r="L47" s="103">
        <v>39434</v>
      </c>
      <c r="M47" s="103">
        <v>44196</v>
      </c>
      <c r="N47" s="103"/>
      <c r="O47" s="106">
        <v>1338688</v>
      </c>
      <c r="P47" s="106">
        <v>1338688</v>
      </c>
      <c r="Q47" s="107">
        <v>0</v>
      </c>
      <c r="R47" s="106">
        <v>0</v>
      </c>
      <c r="S47" s="106">
        <v>0</v>
      </c>
      <c r="T47" s="100">
        <f t="shared" si="0"/>
        <v>0</v>
      </c>
    </row>
    <row r="48" spans="2:20" ht="15.5" x14ac:dyDescent="0.35">
      <c r="B48" s="101" t="s">
        <v>4574</v>
      </c>
      <c r="C48" s="102" t="s">
        <v>4552</v>
      </c>
      <c r="D48" s="102"/>
      <c r="E48" s="102" t="s">
        <v>4492</v>
      </c>
      <c r="F48" s="102" t="s">
        <v>4493</v>
      </c>
      <c r="G48" s="102" t="s">
        <v>4478</v>
      </c>
      <c r="H48" s="103">
        <v>39434</v>
      </c>
      <c r="I48" s="104">
        <v>1</v>
      </c>
      <c r="J48" s="105" t="s">
        <v>4575</v>
      </c>
      <c r="K48" s="105" t="s">
        <v>4478</v>
      </c>
      <c r="L48" s="103">
        <v>39434</v>
      </c>
      <c r="M48" s="103">
        <v>44196</v>
      </c>
      <c r="N48" s="103"/>
      <c r="O48" s="106">
        <v>1338688</v>
      </c>
      <c r="P48" s="106">
        <v>1338688</v>
      </c>
      <c r="Q48" s="107">
        <v>0</v>
      </c>
      <c r="R48" s="106">
        <v>0</v>
      </c>
      <c r="S48" s="106">
        <v>0</v>
      </c>
      <c r="T48" s="100">
        <f t="shared" si="0"/>
        <v>0</v>
      </c>
    </row>
    <row r="49" spans="2:20" ht="15.5" x14ac:dyDescent="0.35">
      <c r="B49" s="101" t="s">
        <v>4576</v>
      </c>
      <c r="C49" s="102" t="s">
        <v>4552</v>
      </c>
      <c r="D49" s="102"/>
      <c r="E49" s="102" t="s">
        <v>4492</v>
      </c>
      <c r="F49" s="102" t="s">
        <v>4493</v>
      </c>
      <c r="G49" s="102" t="s">
        <v>4478</v>
      </c>
      <c r="H49" s="103">
        <v>39434</v>
      </c>
      <c r="I49" s="104">
        <v>1</v>
      </c>
      <c r="J49" s="105" t="s">
        <v>4577</v>
      </c>
      <c r="K49" s="105" t="s">
        <v>4478</v>
      </c>
      <c r="L49" s="103">
        <v>39434</v>
      </c>
      <c r="M49" s="103">
        <v>44196</v>
      </c>
      <c r="N49" s="103"/>
      <c r="O49" s="106">
        <v>1338688</v>
      </c>
      <c r="P49" s="106">
        <v>1338688</v>
      </c>
      <c r="Q49" s="107">
        <v>0</v>
      </c>
      <c r="R49" s="106">
        <v>0</v>
      </c>
      <c r="S49" s="106">
        <v>0</v>
      </c>
      <c r="T49" s="100">
        <f t="shared" si="0"/>
        <v>0</v>
      </c>
    </row>
    <row r="50" spans="2:20" ht="15.5" x14ac:dyDescent="0.35">
      <c r="B50" s="101" t="s">
        <v>4578</v>
      </c>
      <c r="C50" s="102" t="s">
        <v>4579</v>
      </c>
      <c r="D50" s="102"/>
      <c r="E50" s="102" t="s">
        <v>4492</v>
      </c>
      <c r="F50" s="102" t="s">
        <v>4493</v>
      </c>
      <c r="G50" s="102" t="s">
        <v>4478</v>
      </c>
      <c r="H50" s="103">
        <v>39458</v>
      </c>
      <c r="I50" s="104">
        <v>1</v>
      </c>
      <c r="J50" s="105" t="s">
        <v>4580</v>
      </c>
      <c r="K50" s="105" t="s">
        <v>4478</v>
      </c>
      <c r="L50" s="103">
        <v>39458</v>
      </c>
      <c r="M50" s="103">
        <v>44196</v>
      </c>
      <c r="N50" s="103"/>
      <c r="O50" s="106">
        <v>310000</v>
      </c>
      <c r="P50" s="106">
        <v>310000</v>
      </c>
      <c r="Q50" s="107">
        <v>0</v>
      </c>
      <c r="R50" s="106">
        <v>0</v>
      </c>
      <c r="S50" s="106">
        <v>0</v>
      </c>
      <c r="T50" s="100">
        <f t="shared" si="0"/>
        <v>0</v>
      </c>
    </row>
    <row r="51" spans="2:20" ht="15.5" x14ac:dyDescent="0.35">
      <c r="B51" s="101" t="s">
        <v>4581</v>
      </c>
      <c r="C51" s="102" t="s">
        <v>4579</v>
      </c>
      <c r="D51" s="102"/>
      <c r="E51" s="102" t="s">
        <v>4492</v>
      </c>
      <c r="F51" s="102" t="s">
        <v>4493</v>
      </c>
      <c r="G51" s="102" t="s">
        <v>4478</v>
      </c>
      <c r="H51" s="103">
        <v>39458</v>
      </c>
      <c r="I51" s="104">
        <v>1</v>
      </c>
      <c r="J51" s="105" t="s">
        <v>4582</v>
      </c>
      <c r="K51" s="105" t="s">
        <v>4478</v>
      </c>
      <c r="L51" s="103">
        <v>39458</v>
      </c>
      <c r="M51" s="103">
        <v>44196</v>
      </c>
      <c r="N51" s="103"/>
      <c r="O51" s="106">
        <v>310000</v>
      </c>
      <c r="P51" s="106">
        <v>310000</v>
      </c>
      <c r="Q51" s="107">
        <v>0</v>
      </c>
      <c r="R51" s="106">
        <v>0</v>
      </c>
      <c r="S51" s="106">
        <v>0</v>
      </c>
      <c r="T51" s="100">
        <f t="shared" si="0"/>
        <v>0</v>
      </c>
    </row>
    <row r="52" spans="2:20" ht="15.5" x14ac:dyDescent="0.35">
      <c r="B52" s="101" t="s">
        <v>4583</v>
      </c>
      <c r="C52" s="102" t="s">
        <v>4579</v>
      </c>
      <c r="D52" s="102"/>
      <c r="E52" s="102" t="s">
        <v>4492</v>
      </c>
      <c r="F52" s="102" t="s">
        <v>4493</v>
      </c>
      <c r="G52" s="102" t="s">
        <v>4478</v>
      </c>
      <c r="H52" s="103">
        <v>39458</v>
      </c>
      <c r="I52" s="104">
        <v>1</v>
      </c>
      <c r="J52" s="105" t="s">
        <v>4584</v>
      </c>
      <c r="K52" s="105" t="s">
        <v>4478</v>
      </c>
      <c r="L52" s="103">
        <v>39458</v>
      </c>
      <c r="M52" s="103">
        <v>44196</v>
      </c>
      <c r="N52" s="103"/>
      <c r="O52" s="106">
        <v>310000</v>
      </c>
      <c r="P52" s="106">
        <v>310000</v>
      </c>
      <c r="Q52" s="107">
        <v>0</v>
      </c>
      <c r="R52" s="106">
        <v>0</v>
      </c>
      <c r="S52" s="106">
        <v>0</v>
      </c>
      <c r="T52" s="100">
        <f t="shared" si="0"/>
        <v>0</v>
      </c>
    </row>
    <row r="53" spans="2:20" ht="15.5" x14ac:dyDescent="0.35">
      <c r="B53" s="101" t="s">
        <v>4585</v>
      </c>
      <c r="C53" s="102" t="s">
        <v>4586</v>
      </c>
      <c r="D53" s="102"/>
      <c r="E53" s="102" t="s">
        <v>4492</v>
      </c>
      <c r="F53" s="102" t="s">
        <v>4493</v>
      </c>
      <c r="G53" s="102" t="s">
        <v>4478</v>
      </c>
      <c r="H53" s="103">
        <v>39508</v>
      </c>
      <c r="I53" s="104">
        <v>1</v>
      </c>
      <c r="J53" s="105" t="s">
        <v>4587</v>
      </c>
      <c r="K53" s="105" t="s">
        <v>4478</v>
      </c>
      <c r="L53" s="103">
        <v>39508</v>
      </c>
      <c r="M53" s="103">
        <v>44196</v>
      </c>
      <c r="N53" s="103"/>
      <c r="O53" s="106">
        <v>1306000</v>
      </c>
      <c r="P53" s="106">
        <v>1306000</v>
      </c>
      <c r="Q53" s="107">
        <v>0</v>
      </c>
      <c r="R53" s="106">
        <v>0</v>
      </c>
      <c r="S53" s="106">
        <v>0</v>
      </c>
      <c r="T53" s="100">
        <f t="shared" si="0"/>
        <v>0</v>
      </c>
    </row>
    <row r="54" spans="2:20" ht="15.5" x14ac:dyDescent="0.35">
      <c r="B54" s="101" t="s">
        <v>4588</v>
      </c>
      <c r="C54" s="102" t="s">
        <v>4589</v>
      </c>
      <c r="D54" s="102"/>
      <c r="E54" s="102" t="s">
        <v>4492</v>
      </c>
      <c r="F54" s="102" t="s">
        <v>4493</v>
      </c>
      <c r="G54" s="102" t="s">
        <v>4478</v>
      </c>
      <c r="H54" s="103">
        <v>39752</v>
      </c>
      <c r="I54" s="104">
        <v>1</v>
      </c>
      <c r="J54" s="105" t="s">
        <v>4590</v>
      </c>
      <c r="K54" s="105" t="s">
        <v>4478</v>
      </c>
      <c r="L54" s="103">
        <v>39752</v>
      </c>
      <c r="M54" s="103">
        <v>44196</v>
      </c>
      <c r="N54" s="103"/>
      <c r="O54" s="106">
        <v>5402000</v>
      </c>
      <c r="P54" s="106">
        <v>5402000</v>
      </c>
      <c r="Q54" s="107">
        <v>0</v>
      </c>
      <c r="R54" s="106">
        <v>0</v>
      </c>
      <c r="S54" s="106">
        <v>0</v>
      </c>
      <c r="T54" s="100">
        <f t="shared" si="0"/>
        <v>0</v>
      </c>
    </row>
    <row r="55" spans="2:20" ht="15.5" x14ac:dyDescent="0.35">
      <c r="B55" s="101" t="s">
        <v>4591</v>
      </c>
      <c r="C55" s="102" t="s">
        <v>4592</v>
      </c>
      <c r="D55" s="102"/>
      <c r="E55" s="102" t="s">
        <v>4492</v>
      </c>
      <c r="F55" s="102" t="s">
        <v>4493</v>
      </c>
      <c r="G55" s="102" t="s">
        <v>4478</v>
      </c>
      <c r="H55" s="103">
        <v>39930</v>
      </c>
      <c r="I55" s="104">
        <v>1</v>
      </c>
      <c r="J55" s="105" t="s">
        <v>4593</v>
      </c>
      <c r="K55" s="105" t="s">
        <v>4478</v>
      </c>
      <c r="L55" s="103">
        <v>39930</v>
      </c>
      <c r="M55" s="103">
        <v>44196</v>
      </c>
      <c r="N55" s="103"/>
      <c r="O55" s="106">
        <v>1322586</v>
      </c>
      <c r="P55" s="106">
        <v>1322586</v>
      </c>
      <c r="Q55" s="107">
        <v>0</v>
      </c>
      <c r="R55" s="106">
        <v>0</v>
      </c>
      <c r="S55" s="106">
        <v>0</v>
      </c>
      <c r="T55" s="100">
        <f t="shared" si="0"/>
        <v>0</v>
      </c>
    </row>
    <row r="56" spans="2:20" ht="15.5" x14ac:dyDescent="0.35">
      <c r="B56" s="101" t="s">
        <v>4594</v>
      </c>
      <c r="C56" s="102" t="s">
        <v>4592</v>
      </c>
      <c r="D56" s="102"/>
      <c r="E56" s="102" t="s">
        <v>4492</v>
      </c>
      <c r="F56" s="102" t="s">
        <v>4493</v>
      </c>
      <c r="G56" s="102" t="s">
        <v>4478</v>
      </c>
      <c r="H56" s="103">
        <v>39930</v>
      </c>
      <c r="I56" s="104">
        <v>1</v>
      </c>
      <c r="J56" s="105" t="s">
        <v>4595</v>
      </c>
      <c r="K56" s="105" t="s">
        <v>4478</v>
      </c>
      <c r="L56" s="103">
        <v>39930</v>
      </c>
      <c r="M56" s="103">
        <v>44196</v>
      </c>
      <c r="N56" s="103"/>
      <c r="O56" s="106">
        <v>1322586</v>
      </c>
      <c r="P56" s="106">
        <v>1322586</v>
      </c>
      <c r="Q56" s="107">
        <v>0</v>
      </c>
      <c r="R56" s="106">
        <v>0</v>
      </c>
      <c r="S56" s="106">
        <v>0</v>
      </c>
      <c r="T56" s="100">
        <f t="shared" si="0"/>
        <v>0</v>
      </c>
    </row>
    <row r="57" spans="2:20" ht="15.5" x14ac:dyDescent="0.35">
      <c r="B57" s="101" t="s">
        <v>4596</v>
      </c>
      <c r="C57" s="102" t="s">
        <v>4597</v>
      </c>
      <c r="D57" s="102"/>
      <c r="E57" s="102" t="s">
        <v>4492</v>
      </c>
      <c r="F57" s="102" t="s">
        <v>4493</v>
      </c>
      <c r="G57" s="102" t="s">
        <v>4478</v>
      </c>
      <c r="H57" s="103">
        <v>40005</v>
      </c>
      <c r="I57" s="104">
        <v>1</v>
      </c>
      <c r="J57" s="105" t="s">
        <v>4598</v>
      </c>
      <c r="K57" s="105" t="s">
        <v>4478</v>
      </c>
      <c r="L57" s="103">
        <v>40005</v>
      </c>
      <c r="M57" s="103">
        <v>44196</v>
      </c>
      <c r="N57" s="103"/>
      <c r="O57" s="106">
        <v>3853449</v>
      </c>
      <c r="P57" s="106">
        <v>3853449</v>
      </c>
      <c r="Q57" s="107">
        <v>0</v>
      </c>
      <c r="R57" s="106">
        <v>0</v>
      </c>
      <c r="S57" s="106">
        <v>0</v>
      </c>
      <c r="T57" s="100">
        <f t="shared" si="0"/>
        <v>0</v>
      </c>
    </row>
    <row r="58" spans="2:20" ht="15.5" x14ac:dyDescent="0.35">
      <c r="B58" s="101" t="s">
        <v>4599</v>
      </c>
      <c r="C58" s="102" t="s">
        <v>4600</v>
      </c>
      <c r="D58" s="102"/>
      <c r="E58" s="102" t="s">
        <v>4492</v>
      </c>
      <c r="F58" s="102" t="s">
        <v>4493</v>
      </c>
      <c r="G58" s="102" t="s">
        <v>4478</v>
      </c>
      <c r="H58" s="103">
        <v>40053</v>
      </c>
      <c r="I58" s="104">
        <v>1</v>
      </c>
      <c r="J58" s="105" t="s">
        <v>4601</v>
      </c>
      <c r="K58" s="105" t="s">
        <v>4478</v>
      </c>
      <c r="L58" s="103">
        <v>40053</v>
      </c>
      <c r="M58" s="103">
        <v>44196</v>
      </c>
      <c r="N58" s="103"/>
      <c r="O58" s="106">
        <v>1284483</v>
      </c>
      <c r="P58" s="106">
        <v>1284483</v>
      </c>
      <c r="Q58" s="107">
        <v>0</v>
      </c>
      <c r="R58" s="106">
        <v>0</v>
      </c>
      <c r="S58" s="106">
        <v>0</v>
      </c>
      <c r="T58" s="100">
        <f t="shared" si="0"/>
        <v>0</v>
      </c>
    </row>
    <row r="59" spans="2:20" ht="15.5" x14ac:dyDescent="0.35">
      <c r="B59" s="101" t="s">
        <v>4602</v>
      </c>
      <c r="C59" s="102" t="s">
        <v>4603</v>
      </c>
      <c r="D59" s="102"/>
      <c r="E59" s="102" t="s">
        <v>4492</v>
      </c>
      <c r="F59" s="102" t="s">
        <v>4493</v>
      </c>
      <c r="G59" s="102" t="s">
        <v>4478</v>
      </c>
      <c r="H59" s="103">
        <v>40505</v>
      </c>
      <c r="I59" s="104">
        <v>1</v>
      </c>
      <c r="J59" s="105" t="s">
        <v>4604</v>
      </c>
      <c r="K59" s="105" t="s">
        <v>4478</v>
      </c>
      <c r="L59" s="103">
        <v>40505</v>
      </c>
      <c r="M59" s="103">
        <v>44196</v>
      </c>
      <c r="N59" s="103"/>
      <c r="O59" s="106">
        <v>990000</v>
      </c>
      <c r="P59" s="106">
        <v>990000</v>
      </c>
      <c r="Q59" s="107">
        <v>0</v>
      </c>
      <c r="R59" s="106">
        <v>0</v>
      </c>
      <c r="S59" s="106">
        <v>0</v>
      </c>
      <c r="T59" s="100">
        <f t="shared" si="0"/>
        <v>0</v>
      </c>
    </row>
    <row r="60" spans="2:20" ht="15.5" x14ac:dyDescent="0.35">
      <c r="B60" s="101" t="s">
        <v>4605</v>
      </c>
      <c r="C60" s="102" t="s">
        <v>4606</v>
      </c>
      <c r="D60" s="102"/>
      <c r="E60" s="102" t="s">
        <v>4492</v>
      </c>
      <c r="F60" s="102" t="s">
        <v>4493</v>
      </c>
      <c r="G60" s="102" t="s">
        <v>4478</v>
      </c>
      <c r="H60" s="103">
        <v>40573</v>
      </c>
      <c r="I60" s="104">
        <v>1</v>
      </c>
      <c r="J60" s="105" t="s">
        <v>4607</v>
      </c>
      <c r="K60" s="105" t="s">
        <v>4478</v>
      </c>
      <c r="L60" s="103">
        <v>40573</v>
      </c>
      <c r="M60" s="103">
        <v>44196</v>
      </c>
      <c r="N60" s="103"/>
      <c r="O60" s="106">
        <v>2773560</v>
      </c>
      <c r="P60" s="106">
        <v>2773560</v>
      </c>
      <c r="Q60" s="107">
        <v>0</v>
      </c>
      <c r="R60" s="106">
        <v>0</v>
      </c>
      <c r="S60" s="106">
        <v>0</v>
      </c>
      <c r="T60" s="100">
        <f t="shared" si="0"/>
        <v>0</v>
      </c>
    </row>
    <row r="61" spans="2:20" ht="15.5" x14ac:dyDescent="0.35">
      <c r="B61" s="101" t="s">
        <v>4608</v>
      </c>
      <c r="C61" s="102" t="s">
        <v>4606</v>
      </c>
      <c r="D61" s="102"/>
      <c r="E61" s="102" t="s">
        <v>4492</v>
      </c>
      <c r="F61" s="102" t="s">
        <v>4493</v>
      </c>
      <c r="G61" s="102" t="s">
        <v>4478</v>
      </c>
      <c r="H61" s="103">
        <v>40573</v>
      </c>
      <c r="I61" s="104">
        <v>1</v>
      </c>
      <c r="J61" s="105" t="s">
        <v>4609</v>
      </c>
      <c r="K61" s="105" t="s">
        <v>4478</v>
      </c>
      <c r="L61" s="103">
        <v>40573</v>
      </c>
      <c r="M61" s="103">
        <v>44196</v>
      </c>
      <c r="N61" s="103"/>
      <c r="O61" s="106">
        <v>2773560</v>
      </c>
      <c r="P61" s="106">
        <v>2773560</v>
      </c>
      <c r="Q61" s="107">
        <v>0</v>
      </c>
      <c r="R61" s="106">
        <v>0</v>
      </c>
      <c r="S61" s="106">
        <v>0</v>
      </c>
      <c r="T61" s="100">
        <f t="shared" si="0"/>
        <v>0</v>
      </c>
    </row>
    <row r="62" spans="2:20" ht="15.5" x14ac:dyDescent="0.35">
      <c r="B62" s="101" t="s">
        <v>4610</v>
      </c>
      <c r="C62" s="102" t="s">
        <v>4606</v>
      </c>
      <c r="D62" s="102"/>
      <c r="E62" s="102" t="s">
        <v>4492</v>
      </c>
      <c r="F62" s="102" t="s">
        <v>4493</v>
      </c>
      <c r="G62" s="102" t="s">
        <v>4478</v>
      </c>
      <c r="H62" s="103">
        <v>40573</v>
      </c>
      <c r="I62" s="104">
        <v>1</v>
      </c>
      <c r="J62" s="105" t="s">
        <v>4611</v>
      </c>
      <c r="K62" s="105" t="s">
        <v>4478</v>
      </c>
      <c r="L62" s="103">
        <v>40573</v>
      </c>
      <c r="M62" s="103">
        <v>44196</v>
      </c>
      <c r="N62" s="103"/>
      <c r="O62" s="106">
        <v>2773560</v>
      </c>
      <c r="P62" s="106">
        <v>2773560</v>
      </c>
      <c r="Q62" s="107">
        <v>0</v>
      </c>
      <c r="R62" s="106">
        <v>0</v>
      </c>
      <c r="S62" s="106">
        <v>0</v>
      </c>
      <c r="T62" s="100">
        <f t="shared" si="0"/>
        <v>0</v>
      </c>
    </row>
    <row r="63" spans="2:20" ht="15.5" x14ac:dyDescent="0.35">
      <c r="B63" s="101" t="s">
        <v>4612</v>
      </c>
      <c r="C63" s="102" t="s">
        <v>4613</v>
      </c>
      <c r="D63" s="102"/>
      <c r="E63" s="102" t="s">
        <v>4492</v>
      </c>
      <c r="F63" s="102" t="s">
        <v>4493</v>
      </c>
      <c r="G63" s="102" t="s">
        <v>4478</v>
      </c>
      <c r="H63" s="103">
        <v>40735</v>
      </c>
      <c r="I63" s="104">
        <v>1</v>
      </c>
      <c r="J63" s="105" t="s">
        <v>4614</v>
      </c>
      <c r="K63" s="105" t="s">
        <v>4478</v>
      </c>
      <c r="L63" s="103">
        <v>40735</v>
      </c>
      <c r="M63" s="103">
        <v>44196</v>
      </c>
      <c r="N63" s="103"/>
      <c r="O63" s="106">
        <v>1180000</v>
      </c>
      <c r="P63" s="106">
        <v>1180000</v>
      </c>
      <c r="Q63" s="107">
        <v>0</v>
      </c>
      <c r="R63" s="106">
        <v>0</v>
      </c>
      <c r="S63" s="106">
        <v>0</v>
      </c>
      <c r="T63" s="100">
        <f t="shared" si="0"/>
        <v>0</v>
      </c>
    </row>
    <row r="64" spans="2:20" ht="15.5" x14ac:dyDescent="0.35">
      <c r="B64" s="101" t="s">
        <v>4615</v>
      </c>
      <c r="C64" s="102" t="s">
        <v>4616</v>
      </c>
      <c r="D64" s="102"/>
      <c r="E64" s="102" t="s">
        <v>4492</v>
      </c>
      <c r="F64" s="102" t="s">
        <v>4493</v>
      </c>
      <c r="G64" s="102" t="s">
        <v>4544</v>
      </c>
      <c r="H64" s="103">
        <v>40784</v>
      </c>
      <c r="I64" s="104">
        <v>1</v>
      </c>
      <c r="J64" s="105" t="s">
        <v>4617</v>
      </c>
      <c r="K64" s="105" t="s">
        <v>4544</v>
      </c>
      <c r="L64" s="103">
        <v>40784</v>
      </c>
      <c r="M64" s="103">
        <v>43343</v>
      </c>
      <c r="N64" s="103">
        <v>43382</v>
      </c>
      <c r="O64" s="106">
        <v>0</v>
      </c>
      <c r="P64" s="106">
        <v>0</v>
      </c>
      <c r="Q64" s="107">
        <v>0</v>
      </c>
      <c r="R64" s="106">
        <v>0</v>
      </c>
      <c r="S64" s="106">
        <v>0</v>
      </c>
      <c r="T64" s="100">
        <f t="shared" si="0"/>
        <v>0</v>
      </c>
    </row>
    <row r="65" spans="2:20" ht="15.5" x14ac:dyDescent="0.35">
      <c r="B65" s="101" t="s">
        <v>4618</v>
      </c>
      <c r="C65" s="102" t="s">
        <v>4616</v>
      </c>
      <c r="D65" s="102"/>
      <c r="E65" s="102" t="s">
        <v>4492</v>
      </c>
      <c r="F65" s="102" t="s">
        <v>4493</v>
      </c>
      <c r="G65" s="102" t="s">
        <v>4478</v>
      </c>
      <c r="H65" s="103">
        <v>40784</v>
      </c>
      <c r="I65" s="104">
        <v>1</v>
      </c>
      <c r="J65" s="105" t="s">
        <v>4619</v>
      </c>
      <c r="K65" s="105" t="s">
        <v>4478</v>
      </c>
      <c r="L65" s="103">
        <v>40784</v>
      </c>
      <c r="M65" s="103">
        <v>44196</v>
      </c>
      <c r="N65" s="103"/>
      <c r="O65" s="106">
        <v>935184</v>
      </c>
      <c r="P65" s="106">
        <v>935184</v>
      </c>
      <c r="Q65" s="107">
        <v>0</v>
      </c>
      <c r="R65" s="106">
        <v>0</v>
      </c>
      <c r="S65" s="106">
        <v>0</v>
      </c>
      <c r="T65" s="100">
        <f t="shared" si="0"/>
        <v>0</v>
      </c>
    </row>
    <row r="66" spans="2:20" ht="15.5" x14ac:dyDescent="0.35">
      <c r="B66" s="101" t="s">
        <v>4620</v>
      </c>
      <c r="C66" s="102" t="s">
        <v>4621</v>
      </c>
      <c r="D66" s="102"/>
      <c r="E66" s="102" t="s">
        <v>4492</v>
      </c>
      <c r="F66" s="102" t="s">
        <v>4493</v>
      </c>
      <c r="G66" s="102" t="s">
        <v>4478</v>
      </c>
      <c r="H66" s="103">
        <v>40892</v>
      </c>
      <c r="I66" s="104">
        <v>1</v>
      </c>
      <c r="J66" s="105" t="s">
        <v>4622</v>
      </c>
      <c r="K66" s="105" t="s">
        <v>4478</v>
      </c>
      <c r="L66" s="103">
        <v>40892</v>
      </c>
      <c r="M66" s="103">
        <v>44196</v>
      </c>
      <c r="N66" s="103"/>
      <c r="O66" s="106">
        <v>1565109</v>
      </c>
      <c r="P66" s="106">
        <v>1565109</v>
      </c>
      <c r="Q66" s="107">
        <v>0</v>
      </c>
      <c r="R66" s="106">
        <v>0</v>
      </c>
      <c r="S66" s="106">
        <v>0</v>
      </c>
      <c r="T66" s="100">
        <f t="shared" si="0"/>
        <v>0</v>
      </c>
    </row>
    <row r="67" spans="2:20" ht="15.5" x14ac:dyDescent="0.35">
      <c r="B67" s="101" t="s">
        <v>4623</v>
      </c>
      <c r="C67" s="102" t="s">
        <v>4624</v>
      </c>
      <c r="D67" s="102"/>
      <c r="E67" s="102" t="s">
        <v>4492</v>
      </c>
      <c r="F67" s="102" t="s">
        <v>4493</v>
      </c>
      <c r="G67" s="102" t="s">
        <v>4478</v>
      </c>
      <c r="H67" s="103">
        <v>41152</v>
      </c>
      <c r="I67" s="104">
        <v>1</v>
      </c>
      <c r="J67" s="105" t="s">
        <v>4625</v>
      </c>
      <c r="K67" s="105" t="s">
        <v>4478</v>
      </c>
      <c r="L67" s="103">
        <v>41152</v>
      </c>
      <c r="M67" s="103">
        <v>44196</v>
      </c>
      <c r="N67" s="103"/>
      <c r="O67" s="106">
        <v>120000</v>
      </c>
      <c r="P67" s="106">
        <v>120000</v>
      </c>
      <c r="Q67" s="107">
        <v>0</v>
      </c>
      <c r="R67" s="106">
        <v>0</v>
      </c>
      <c r="S67" s="106">
        <v>0</v>
      </c>
      <c r="T67" s="100">
        <f t="shared" si="0"/>
        <v>0</v>
      </c>
    </row>
    <row r="68" spans="2:20" ht="15.5" x14ac:dyDescent="0.35">
      <c r="B68" s="101" t="s">
        <v>4626</v>
      </c>
      <c r="C68" s="102" t="s">
        <v>4537</v>
      </c>
      <c r="D68" s="102"/>
      <c r="E68" s="102" t="s">
        <v>4492</v>
      </c>
      <c r="F68" s="102" t="s">
        <v>4493</v>
      </c>
      <c r="G68" s="102" t="s">
        <v>4478</v>
      </c>
      <c r="H68" s="103">
        <v>41182</v>
      </c>
      <c r="I68" s="104">
        <v>1</v>
      </c>
      <c r="J68" s="105" t="s">
        <v>4627</v>
      </c>
      <c r="K68" s="105" t="s">
        <v>4478</v>
      </c>
      <c r="L68" s="103">
        <v>41182</v>
      </c>
      <c r="M68" s="103">
        <v>44196</v>
      </c>
      <c r="N68" s="103"/>
      <c r="O68" s="106">
        <v>298584</v>
      </c>
      <c r="P68" s="106">
        <v>298584</v>
      </c>
      <c r="Q68" s="107">
        <v>0</v>
      </c>
      <c r="R68" s="106">
        <v>0</v>
      </c>
      <c r="S68" s="106">
        <v>0</v>
      </c>
      <c r="T68" s="100">
        <f t="shared" si="0"/>
        <v>0</v>
      </c>
    </row>
    <row r="69" spans="2:20" ht="15.5" x14ac:dyDescent="0.35">
      <c r="B69" s="101" t="s">
        <v>4628</v>
      </c>
      <c r="C69" s="102" t="s">
        <v>4537</v>
      </c>
      <c r="D69" s="102"/>
      <c r="E69" s="102" t="s">
        <v>4492</v>
      </c>
      <c r="F69" s="102" t="s">
        <v>4493</v>
      </c>
      <c r="G69" s="102" t="s">
        <v>4478</v>
      </c>
      <c r="H69" s="103">
        <v>41182</v>
      </c>
      <c r="I69" s="104">
        <v>1</v>
      </c>
      <c r="J69" s="105" t="s">
        <v>4629</v>
      </c>
      <c r="K69" s="105" t="s">
        <v>4478</v>
      </c>
      <c r="L69" s="103">
        <v>41182</v>
      </c>
      <c r="M69" s="103">
        <v>44196</v>
      </c>
      <c r="N69" s="103"/>
      <c r="O69" s="106">
        <v>298584</v>
      </c>
      <c r="P69" s="106">
        <v>298584</v>
      </c>
      <c r="Q69" s="107">
        <v>0</v>
      </c>
      <c r="R69" s="106">
        <v>0</v>
      </c>
      <c r="S69" s="106">
        <v>0</v>
      </c>
      <c r="T69" s="100">
        <f t="shared" si="0"/>
        <v>0</v>
      </c>
    </row>
    <row r="70" spans="2:20" ht="15.5" x14ac:dyDescent="0.35">
      <c r="B70" s="101" t="s">
        <v>4630</v>
      </c>
      <c r="C70" s="102" t="s">
        <v>4537</v>
      </c>
      <c r="D70" s="102"/>
      <c r="E70" s="102" t="s">
        <v>4492</v>
      </c>
      <c r="F70" s="102" t="s">
        <v>4493</v>
      </c>
      <c r="G70" s="102" t="s">
        <v>4478</v>
      </c>
      <c r="H70" s="103">
        <v>41182</v>
      </c>
      <c r="I70" s="104">
        <v>1</v>
      </c>
      <c r="J70" s="105" t="s">
        <v>4631</v>
      </c>
      <c r="K70" s="105" t="s">
        <v>4478</v>
      </c>
      <c r="L70" s="103">
        <v>41182</v>
      </c>
      <c r="M70" s="103">
        <v>44196</v>
      </c>
      <c r="N70" s="103"/>
      <c r="O70" s="106">
        <v>298584</v>
      </c>
      <c r="P70" s="106">
        <v>298584</v>
      </c>
      <c r="Q70" s="107">
        <v>0</v>
      </c>
      <c r="R70" s="106">
        <v>0</v>
      </c>
      <c r="S70" s="106">
        <v>0</v>
      </c>
      <c r="T70" s="100">
        <f t="shared" si="0"/>
        <v>0</v>
      </c>
    </row>
    <row r="71" spans="2:20" ht="15.5" x14ac:dyDescent="0.35">
      <c r="B71" s="101" t="s">
        <v>4632</v>
      </c>
      <c r="C71" s="102" t="s">
        <v>4633</v>
      </c>
      <c r="D71" s="102"/>
      <c r="E71" s="102" t="s">
        <v>4634</v>
      </c>
      <c r="F71" s="102" t="s">
        <v>4635</v>
      </c>
      <c r="G71" s="102" t="s">
        <v>4478</v>
      </c>
      <c r="H71" s="103">
        <v>39685</v>
      </c>
      <c r="I71" s="104">
        <v>1</v>
      </c>
      <c r="J71" s="105" t="s">
        <v>4636</v>
      </c>
      <c r="K71" s="105" t="s">
        <v>4478</v>
      </c>
      <c r="L71" s="103">
        <v>39685</v>
      </c>
      <c r="M71" s="103">
        <v>44196</v>
      </c>
      <c r="N71" s="103"/>
      <c r="O71" s="106">
        <v>75000</v>
      </c>
      <c r="P71" s="106">
        <v>75000</v>
      </c>
      <c r="Q71" s="107">
        <v>0</v>
      </c>
      <c r="R71" s="106">
        <v>0</v>
      </c>
      <c r="S71" s="106">
        <v>0</v>
      </c>
      <c r="T71" s="100">
        <f t="shared" si="0"/>
        <v>0</v>
      </c>
    </row>
    <row r="72" spans="2:20" ht="15.5" x14ac:dyDescent="0.35">
      <c r="B72" s="101" t="s">
        <v>4637</v>
      </c>
      <c r="C72" s="102" t="s">
        <v>4633</v>
      </c>
      <c r="D72" s="102"/>
      <c r="E72" s="102" t="s">
        <v>4634</v>
      </c>
      <c r="F72" s="102" t="s">
        <v>4635</v>
      </c>
      <c r="G72" s="102" t="s">
        <v>4478</v>
      </c>
      <c r="H72" s="103">
        <v>39685</v>
      </c>
      <c r="I72" s="104">
        <v>1</v>
      </c>
      <c r="J72" s="105" t="s">
        <v>4638</v>
      </c>
      <c r="K72" s="105" t="s">
        <v>4478</v>
      </c>
      <c r="L72" s="103">
        <v>39685</v>
      </c>
      <c r="M72" s="103">
        <v>44196</v>
      </c>
      <c r="N72" s="103"/>
      <c r="O72" s="106">
        <v>75000</v>
      </c>
      <c r="P72" s="106">
        <v>75000</v>
      </c>
      <c r="Q72" s="107">
        <v>0</v>
      </c>
      <c r="R72" s="106">
        <v>0</v>
      </c>
      <c r="S72" s="106">
        <v>0</v>
      </c>
      <c r="T72" s="100">
        <f t="shared" si="0"/>
        <v>0</v>
      </c>
    </row>
    <row r="73" spans="2:20" ht="15.5" x14ac:dyDescent="0.35">
      <c r="B73" s="101" t="s">
        <v>4639</v>
      </c>
      <c r="C73" s="102" t="s">
        <v>4633</v>
      </c>
      <c r="D73" s="102"/>
      <c r="E73" s="102" t="s">
        <v>4634</v>
      </c>
      <c r="F73" s="102" t="s">
        <v>4635</v>
      </c>
      <c r="G73" s="102" t="s">
        <v>4478</v>
      </c>
      <c r="H73" s="103">
        <v>39685</v>
      </c>
      <c r="I73" s="104">
        <v>1</v>
      </c>
      <c r="J73" s="105" t="s">
        <v>4640</v>
      </c>
      <c r="K73" s="105" t="s">
        <v>4478</v>
      </c>
      <c r="L73" s="103">
        <v>39685</v>
      </c>
      <c r="M73" s="103">
        <v>44196</v>
      </c>
      <c r="N73" s="103"/>
      <c r="O73" s="106">
        <v>75000</v>
      </c>
      <c r="P73" s="106">
        <v>75000</v>
      </c>
      <c r="Q73" s="107">
        <v>0</v>
      </c>
      <c r="R73" s="106">
        <v>0</v>
      </c>
      <c r="S73" s="106">
        <v>0</v>
      </c>
      <c r="T73" s="100">
        <f t="shared" si="0"/>
        <v>0</v>
      </c>
    </row>
    <row r="74" spans="2:20" ht="15.5" x14ac:dyDescent="0.35">
      <c r="B74" s="101" t="s">
        <v>4641</v>
      </c>
      <c r="C74" s="102" t="s">
        <v>4633</v>
      </c>
      <c r="D74" s="102"/>
      <c r="E74" s="102" t="s">
        <v>4634</v>
      </c>
      <c r="F74" s="102" t="s">
        <v>4635</v>
      </c>
      <c r="G74" s="102" t="s">
        <v>4478</v>
      </c>
      <c r="H74" s="103">
        <v>39685</v>
      </c>
      <c r="I74" s="104">
        <v>1</v>
      </c>
      <c r="J74" s="105" t="s">
        <v>4642</v>
      </c>
      <c r="K74" s="105" t="s">
        <v>4478</v>
      </c>
      <c r="L74" s="103">
        <v>39685</v>
      </c>
      <c r="M74" s="103">
        <v>44196</v>
      </c>
      <c r="N74" s="103"/>
      <c r="O74" s="106">
        <v>75000</v>
      </c>
      <c r="P74" s="106">
        <v>75000</v>
      </c>
      <c r="Q74" s="107">
        <v>0</v>
      </c>
      <c r="R74" s="106">
        <v>0</v>
      </c>
      <c r="S74" s="106">
        <v>0</v>
      </c>
      <c r="T74" s="100">
        <f t="shared" ref="T74:T137" si="1">SUM(Q74,R74,S74)</f>
        <v>0</v>
      </c>
    </row>
    <row r="75" spans="2:20" ht="15.5" x14ac:dyDescent="0.35">
      <c r="B75" s="101" t="s">
        <v>4643</v>
      </c>
      <c r="C75" s="102" t="s">
        <v>4633</v>
      </c>
      <c r="D75" s="102"/>
      <c r="E75" s="102" t="s">
        <v>4634</v>
      </c>
      <c r="F75" s="102" t="s">
        <v>4635</v>
      </c>
      <c r="G75" s="102" t="s">
        <v>4478</v>
      </c>
      <c r="H75" s="103">
        <v>39933</v>
      </c>
      <c r="I75" s="104">
        <v>1</v>
      </c>
      <c r="J75" s="105" t="s">
        <v>4644</v>
      </c>
      <c r="K75" s="105" t="s">
        <v>4478</v>
      </c>
      <c r="L75" s="103">
        <v>39933</v>
      </c>
      <c r="M75" s="103">
        <v>44196</v>
      </c>
      <c r="N75" s="103"/>
      <c r="O75" s="106">
        <v>69000</v>
      </c>
      <c r="P75" s="106">
        <v>69000</v>
      </c>
      <c r="Q75" s="107">
        <v>0</v>
      </c>
      <c r="R75" s="106">
        <v>0</v>
      </c>
      <c r="S75" s="106">
        <v>0</v>
      </c>
      <c r="T75" s="100">
        <f t="shared" si="1"/>
        <v>0</v>
      </c>
    </row>
    <row r="76" spans="2:20" ht="15.5" x14ac:dyDescent="0.35">
      <c r="B76" s="101" t="s">
        <v>4645</v>
      </c>
      <c r="C76" s="102" t="s">
        <v>4633</v>
      </c>
      <c r="D76" s="102"/>
      <c r="E76" s="102" t="s">
        <v>4634</v>
      </c>
      <c r="F76" s="102" t="s">
        <v>4635</v>
      </c>
      <c r="G76" s="102" t="s">
        <v>4478</v>
      </c>
      <c r="H76" s="103">
        <v>39933</v>
      </c>
      <c r="I76" s="104">
        <v>1</v>
      </c>
      <c r="J76" s="105" t="s">
        <v>4646</v>
      </c>
      <c r="K76" s="105" t="s">
        <v>4478</v>
      </c>
      <c r="L76" s="103">
        <v>39933</v>
      </c>
      <c r="M76" s="103">
        <v>44196</v>
      </c>
      <c r="N76" s="103"/>
      <c r="O76" s="106">
        <v>69000</v>
      </c>
      <c r="P76" s="106">
        <v>69000</v>
      </c>
      <c r="Q76" s="107">
        <v>0</v>
      </c>
      <c r="R76" s="106">
        <v>0</v>
      </c>
      <c r="S76" s="106">
        <v>0</v>
      </c>
      <c r="T76" s="100">
        <f t="shared" si="1"/>
        <v>0</v>
      </c>
    </row>
    <row r="77" spans="2:20" ht="15.5" x14ac:dyDescent="0.35">
      <c r="B77" s="101" t="s">
        <v>4647</v>
      </c>
      <c r="C77" s="102" t="s">
        <v>4633</v>
      </c>
      <c r="D77" s="102"/>
      <c r="E77" s="102" t="s">
        <v>4634</v>
      </c>
      <c r="F77" s="102" t="s">
        <v>4635</v>
      </c>
      <c r="G77" s="102" t="s">
        <v>4478</v>
      </c>
      <c r="H77" s="103">
        <v>39933</v>
      </c>
      <c r="I77" s="104">
        <v>1</v>
      </c>
      <c r="J77" s="105" t="s">
        <v>4648</v>
      </c>
      <c r="K77" s="105" t="s">
        <v>4478</v>
      </c>
      <c r="L77" s="103">
        <v>39933</v>
      </c>
      <c r="M77" s="103">
        <v>44196</v>
      </c>
      <c r="N77" s="103"/>
      <c r="O77" s="106">
        <v>69000</v>
      </c>
      <c r="P77" s="106">
        <v>69000</v>
      </c>
      <c r="Q77" s="107">
        <v>0</v>
      </c>
      <c r="R77" s="106">
        <v>0</v>
      </c>
      <c r="S77" s="106">
        <v>0</v>
      </c>
      <c r="T77" s="100">
        <f t="shared" si="1"/>
        <v>0</v>
      </c>
    </row>
    <row r="78" spans="2:20" ht="15.5" x14ac:dyDescent="0.35">
      <c r="B78" s="101" t="s">
        <v>4649</v>
      </c>
      <c r="C78" s="102" t="s">
        <v>4633</v>
      </c>
      <c r="D78" s="102"/>
      <c r="E78" s="102" t="s">
        <v>4634</v>
      </c>
      <c r="F78" s="102" t="s">
        <v>4635</v>
      </c>
      <c r="G78" s="102" t="s">
        <v>4478</v>
      </c>
      <c r="H78" s="103">
        <v>39685</v>
      </c>
      <c r="I78" s="104">
        <v>1</v>
      </c>
      <c r="J78" s="105" t="s">
        <v>4650</v>
      </c>
      <c r="K78" s="105" t="s">
        <v>4478</v>
      </c>
      <c r="L78" s="103">
        <v>39685</v>
      </c>
      <c r="M78" s="103">
        <v>44196</v>
      </c>
      <c r="N78" s="103"/>
      <c r="O78" s="106">
        <v>75000</v>
      </c>
      <c r="P78" s="106">
        <v>75000</v>
      </c>
      <c r="Q78" s="107">
        <v>0</v>
      </c>
      <c r="R78" s="106">
        <v>0</v>
      </c>
      <c r="S78" s="106">
        <v>0</v>
      </c>
      <c r="T78" s="100">
        <f t="shared" si="1"/>
        <v>0</v>
      </c>
    </row>
    <row r="79" spans="2:20" ht="15.5" x14ac:dyDescent="0.35">
      <c r="B79" s="101" t="s">
        <v>4651</v>
      </c>
      <c r="C79" s="102" t="s">
        <v>4633</v>
      </c>
      <c r="D79" s="102"/>
      <c r="E79" s="102" t="s">
        <v>4634</v>
      </c>
      <c r="F79" s="102" t="s">
        <v>4635</v>
      </c>
      <c r="G79" s="102" t="s">
        <v>4478</v>
      </c>
      <c r="H79" s="103">
        <v>39685</v>
      </c>
      <c r="I79" s="104">
        <v>1</v>
      </c>
      <c r="J79" s="105" t="s">
        <v>4652</v>
      </c>
      <c r="K79" s="105" t="s">
        <v>4478</v>
      </c>
      <c r="L79" s="103">
        <v>39685</v>
      </c>
      <c r="M79" s="103">
        <v>44196</v>
      </c>
      <c r="N79" s="103"/>
      <c r="O79" s="106">
        <v>75000</v>
      </c>
      <c r="P79" s="106">
        <v>75000</v>
      </c>
      <c r="Q79" s="107">
        <v>0</v>
      </c>
      <c r="R79" s="106">
        <v>0</v>
      </c>
      <c r="S79" s="106">
        <v>0</v>
      </c>
      <c r="T79" s="100">
        <f t="shared" si="1"/>
        <v>0</v>
      </c>
    </row>
    <row r="80" spans="2:20" ht="15.5" x14ac:dyDescent="0.35">
      <c r="B80" s="101" t="s">
        <v>4653</v>
      </c>
      <c r="C80" s="102" t="s">
        <v>4633</v>
      </c>
      <c r="D80" s="102"/>
      <c r="E80" s="102" t="s">
        <v>4634</v>
      </c>
      <c r="F80" s="102" t="s">
        <v>4635</v>
      </c>
      <c r="G80" s="102" t="s">
        <v>4478</v>
      </c>
      <c r="H80" s="103">
        <v>39685</v>
      </c>
      <c r="I80" s="104">
        <v>1</v>
      </c>
      <c r="J80" s="105" t="s">
        <v>4654</v>
      </c>
      <c r="K80" s="105" t="s">
        <v>4478</v>
      </c>
      <c r="L80" s="103">
        <v>39685</v>
      </c>
      <c r="M80" s="103">
        <v>44196</v>
      </c>
      <c r="N80" s="103"/>
      <c r="O80" s="106">
        <v>75000</v>
      </c>
      <c r="P80" s="106">
        <v>75000</v>
      </c>
      <c r="Q80" s="107">
        <v>0</v>
      </c>
      <c r="R80" s="106">
        <v>0</v>
      </c>
      <c r="S80" s="106">
        <v>0</v>
      </c>
      <c r="T80" s="100">
        <f t="shared" si="1"/>
        <v>0</v>
      </c>
    </row>
    <row r="81" spans="2:20" ht="15.5" x14ac:dyDescent="0.35">
      <c r="B81" s="101" t="s">
        <v>4655</v>
      </c>
      <c r="C81" s="102" t="s">
        <v>4633</v>
      </c>
      <c r="D81" s="102"/>
      <c r="E81" s="102" t="s">
        <v>4634</v>
      </c>
      <c r="F81" s="102" t="s">
        <v>4635</v>
      </c>
      <c r="G81" s="102" t="s">
        <v>4478</v>
      </c>
      <c r="H81" s="103">
        <v>39685</v>
      </c>
      <c r="I81" s="104">
        <v>1</v>
      </c>
      <c r="J81" s="105" t="s">
        <v>4656</v>
      </c>
      <c r="K81" s="105" t="s">
        <v>4478</v>
      </c>
      <c r="L81" s="103">
        <v>39685</v>
      </c>
      <c r="M81" s="103">
        <v>44196</v>
      </c>
      <c r="N81" s="103"/>
      <c r="O81" s="106">
        <v>75000</v>
      </c>
      <c r="P81" s="106">
        <v>75000</v>
      </c>
      <c r="Q81" s="107">
        <v>0</v>
      </c>
      <c r="R81" s="106">
        <v>0</v>
      </c>
      <c r="S81" s="106">
        <v>0</v>
      </c>
      <c r="T81" s="100">
        <f t="shared" si="1"/>
        <v>0</v>
      </c>
    </row>
    <row r="82" spans="2:20" ht="15.5" x14ac:dyDescent="0.35">
      <c r="B82" s="101" t="s">
        <v>4657</v>
      </c>
      <c r="C82" s="102" t="s">
        <v>4633</v>
      </c>
      <c r="D82" s="102"/>
      <c r="E82" s="102" t="s">
        <v>4634</v>
      </c>
      <c r="F82" s="102" t="s">
        <v>4635</v>
      </c>
      <c r="G82" s="102" t="s">
        <v>4478</v>
      </c>
      <c r="H82" s="103">
        <v>39685</v>
      </c>
      <c r="I82" s="104">
        <v>1</v>
      </c>
      <c r="J82" s="105" t="s">
        <v>4658</v>
      </c>
      <c r="K82" s="105" t="s">
        <v>4478</v>
      </c>
      <c r="L82" s="103">
        <v>39685</v>
      </c>
      <c r="M82" s="103">
        <v>44196</v>
      </c>
      <c r="N82" s="103"/>
      <c r="O82" s="106">
        <v>75000</v>
      </c>
      <c r="P82" s="106">
        <v>75000</v>
      </c>
      <c r="Q82" s="107">
        <v>0</v>
      </c>
      <c r="R82" s="106">
        <v>0</v>
      </c>
      <c r="S82" s="106">
        <v>0</v>
      </c>
      <c r="T82" s="100">
        <f t="shared" si="1"/>
        <v>0</v>
      </c>
    </row>
    <row r="83" spans="2:20" ht="15.5" x14ac:dyDescent="0.35">
      <c r="B83" s="101" t="s">
        <v>4659</v>
      </c>
      <c r="C83" s="102" t="s">
        <v>4633</v>
      </c>
      <c r="D83" s="102"/>
      <c r="E83" s="102" t="s">
        <v>4634</v>
      </c>
      <c r="F83" s="102" t="s">
        <v>4635</v>
      </c>
      <c r="G83" s="102" t="s">
        <v>4478</v>
      </c>
      <c r="H83" s="103">
        <v>39685</v>
      </c>
      <c r="I83" s="104">
        <v>1</v>
      </c>
      <c r="J83" s="105" t="s">
        <v>4660</v>
      </c>
      <c r="K83" s="105" t="s">
        <v>4478</v>
      </c>
      <c r="L83" s="103">
        <v>39685</v>
      </c>
      <c r="M83" s="103">
        <v>44196</v>
      </c>
      <c r="N83" s="103"/>
      <c r="O83" s="106">
        <v>75000</v>
      </c>
      <c r="P83" s="106">
        <v>75000</v>
      </c>
      <c r="Q83" s="107">
        <v>0</v>
      </c>
      <c r="R83" s="106">
        <v>0</v>
      </c>
      <c r="S83" s="106">
        <v>0</v>
      </c>
      <c r="T83" s="100">
        <f t="shared" si="1"/>
        <v>0</v>
      </c>
    </row>
    <row r="84" spans="2:20" ht="15.5" x14ac:dyDescent="0.35">
      <c r="B84" s="101" t="s">
        <v>4661</v>
      </c>
      <c r="C84" s="102" t="s">
        <v>4633</v>
      </c>
      <c r="D84" s="102"/>
      <c r="E84" s="102" t="s">
        <v>4634</v>
      </c>
      <c r="F84" s="102" t="s">
        <v>4635</v>
      </c>
      <c r="G84" s="102" t="s">
        <v>4478</v>
      </c>
      <c r="H84" s="103">
        <v>39685</v>
      </c>
      <c r="I84" s="104">
        <v>1</v>
      </c>
      <c r="J84" s="105" t="s">
        <v>4662</v>
      </c>
      <c r="K84" s="105" t="s">
        <v>4478</v>
      </c>
      <c r="L84" s="103">
        <v>39685</v>
      </c>
      <c r="M84" s="103">
        <v>44196</v>
      </c>
      <c r="N84" s="103"/>
      <c r="O84" s="106">
        <v>75000</v>
      </c>
      <c r="P84" s="106">
        <v>75000</v>
      </c>
      <c r="Q84" s="107">
        <v>0</v>
      </c>
      <c r="R84" s="106">
        <v>0</v>
      </c>
      <c r="S84" s="106">
        <v>0</v>
      </c>
      <c r="T84" s="100">
        <f t="shared" si="1"/>
        <v>0</v>
      </c>
    </row>
    <row r="85" spans="2:20" ht="15.5" x14ac:dyDescent="0.35">
      <c r="B85" s="101" t="s">
        <v>4663</v>
      </c>
      <c r="C85" s="102" t="s">
        <v>4633</v>
      </c>
      <c r="D85" s="102"/>
      <c r="E85" s="102" t="s">
        <v>4634</v>
      </c>
      <c r="F85" s="102" t="s">
        <v>4635</v>
      </c>
      <c r="G85" s="102" t="s">
        <v>4478</v>
      </c>
      <c r="H85" s="103">
        <v>39685</v>
      </c>
      <c r="I85" s="104">
        <v>1</v>
      </c>
      <c r="J85" s="105" t="s">
        <v>4664</v>
      </c>
      <c r="K85" s="105" t="s">
        <v>4478</v>
      </c>
      <c r="L85" s="103">
        <v>39685</v>
      </c>
      <c r="M85" s="103">
        <v>44196</v>
      </c>
      <c r="N85" s="103"/>
      <c r="O85" s="106">
        <v>75000</v>
      </c>
      <c r="P85" s="106">
        <v>75000</v>
      </c>
      <c r="Q85" s="107">
        <v>0</v>
      </c>
      <c r="R85" s="106">
        <v>0</v>
      </c>
      <c r="S85" s="106">
        <v>0</v>
      </c>
      <c r="T85" s="100">
        <f t="shared" si="1"/>
        <v>0</v>
      </c>
    </row>
    <row r="86" spans="2:20" ht="15.5" x14ac:dyDescent="0.35">
      <c r="B86" s="101" t="s">
        <v>4665</v>
      </c>
      <c r="C86" s="102" t="s">
        <v>4633</v>
      </c>
      <c r="D86" s="102"/>
      <c r="E86" s="102" t="s">
        <v>4634</v>
      </c>
      <c r="F86" s="102" t="s">
        <v>4635</v>
      </c>
      <c r="G86" s="102" t="s">
        <v>4478</v>
      </c>
      <c r="H86" s="103">
        <v>39685</v>
      </c>
      <c r="I86" s="104">
        <v>1</v>
      </c>
      <c r="J86" s="105" t="s">
        <v>4666</v>
      </c>
      <c r="K86" s="105" t="s">
        <v>4478</v>
      </c>
      <c r="L86" s="103">
        <v>39685</v>
      </c>
      <c r="M86" s="103">
        <v>44196</v>
      </c>
      <c r="N86" s="103"/>
      <c r="O86" s="106">
        <v>75000</v>
      </c>
      <c r="P86" s="106">
        <v>75000</v>
      </c>
      <c r="Q86" s="107">
        <v>0</v>
      </c>
      <c r="R86" s="106">
        <v>0</v>
      </c>
      <c r="S86" s="106">
        <v>0</v>
      </c>
      <c r="T86" s="100">
        <f t="shared" si="1"/>
        <v>0</v>
      </c>
    </row>
    <row r="87" spans="2:20" ht="15.5" x14ac:dyDescent="0.35">
      <c r="B87" s="101" t="s">
        <v>4667</v>
      </c>
      <c r="C87" s="102" t="s">
        <v>4633</v>
      </c>
      <c r="D87" s="102"/>
      <c r="E87" s="102" t="s">
        <v>4634</v>
      </c>
      <c r="F87" s="102" t="s">
        <v>4635</v>
      </c>
      <c r="G87" s="102" t="s">
        <v>4478</v>
      </c>
      <c r="H87" s="103">
        <v>39685</v>
      </c>
      <c r="I87" s="104">
        <v>1</v>
      </c>
      <c r="J87" s="105" t="s">
        <v>4668</v>
      </c>
      <c r="K87" s="105" t="s">
        <v>4478</v>
      </c>
      <c r="L87" s="103">
        <v>39685</v>
      </c>
      <c r="M87" s="103">
        <v>44196</v>
      </c>
      <c r="N87" s="103"/>
      <c r="O87" s="106">
        <v>75000</v>
      </c>
      <c r="P87" s="106">
        <v>75000</v>
      </c>
      <c r="Q87" s="107">
        <v>0</v>
      </c>
      <c r="R87" s="106">
        <v>0</v>
      </c>
      <c r="S87" s="106">
        <v>0</v>
      </c>
      <c r="T87" s="100">
        <f t="shared" si="1"/>
        <v>0</v>
      </c>
    </row>
    <row r="88" spans="2:20" ht="15.5" x14ac:dyDescent="0.35">
      <c r="B88" s="101" t="s">
        <v>4669</v>
      </c>
      <c r="C88" s="102" t="s">
        <v>4633</v>
      </c>
      <c r="D88" s="102"/>
      <c r="E88" s="102" t="s">
        <v>4634</v>
      </c>
      <c r="F88" s="102" t="s">
        <v>4635</v>
      </c>
      <c r="G88" s="102" t="s">
        <v>4478</v>
      </c>
      <c r="H88" s="103">
        <v>39685</v>
      </c>
      <c r="I88" s="104">
        <v>1</v>
      </c>
      <c r="J88" s="105" t="s">
        <v>4670</v>
      </c>
      <c r="K88" s="105" t="s">
        <v>4478</v>
      </c>
      <c r="L88" s="103">
        <v>39685</v>
      </c>
      <c r="M88" s="103">
        <v>44196</v>
      </c>
      <c r="N88" s="103"/>
      <c r="O88" s="106">
        <v>75000</v>
      </c>
      <c r="P88" s="106">
        <v>75000</v>
      </c>
      <c r="Q88" s="107">
        <v>0</v>
      </c>
      <c r="R88" s="106">
        <v>0</v>
      </c>
      <c r="S88" s="106">
        <v>0</v>
      </c>
      <c r="T88" s="100">
        <f t="shared" si="1"/>
        <v>0</v>
      </c>
    </row>
    <row r="89" spans="2:20" ht="15.5" x14ac:dyDescent="0.35">
      <c r="B89" s="101" t="s">
        <v>4671</v>
      </c>
      <c r="C89" s="102" t="s">
        <v>4633</v>
      </c>
      <c r="D89" s="102"/>
      <c r="E89" s="102" t="s">
        <v>4634</v>
      </c>
      <c r="F89" s="102" t="s">
        <v>4635</v>
      </c>
      <c r="G89" s="102" t="s">
        <v>4478</v>
      </c>
      <c r="H89" s="103">
        <v>39685</v>
      </c>
      <c r="I89" s="104">
        <v>1</v>
      </c>
      <c r="J89" s="105" t="s">
        <v>4672</v>
      </c>
      <c r="K89" s="105" t="s">
        <v>4478</v>
      </c>
      <c r="L89" s="103">
        <v>39685</v>
      </c>
      <c r="M89" s="103">
        <v>44196</v>
      </c>
      <c r="N89" s="103"/>
      <c r="O89" s="106">
        <v>75000</v>
      </c>
      <c r="P89" s="106">
        <v>75000</v>
      </c>
      <c r="Q89" s="107">
        <v>0</v>
      </c>
      <c r="R89" s="106">
        <v>0</v>
      </c>
      <c r="S89" s="106">
        <v>0</v>
      </c>
      <c r="T89" s="100">
        <f t="shared" si="1"/>
        <v>0</v>
      </c>
    </row>
    <row r="90" spans="2:20" ht="15.5" x14ac:dyDescent="0.35">
      <c r="B90" s="101" t="s">
        <v>4673</v>
      </c>
      <c r="C90" s="102" t="s">
        <v>4633</v>
      </c>
      <c r="D90" s="102"/>
      <c r="E90" s="102" t="s">
        <v>4634</v>
      </c>
      <c r="F90" s="102" t="s">
        <v>4635</v>
      </c>
      <c r="G90" s="102" t="s">
        <v>4478</v>
      </c>
      <c r="H90" s="103">
        <v>39685</v>
      </c>
      <c r="I90" s="104">
        <v>1</v>
      </c>
      <c r="J90" s="105" t="s">
        <v>4674</v>
      </c>
      <c r="K90" s="105" t="s">
        <v>4478</v>
      </c>
      <c r="L90" s="103">
        <v>39685</v>
      </c>
      <c r="M90" s="103">
        <v>44196</v>
      </c>
      <c r="N90" s="103"/>
      <c r="O90" s="106">
        <v>75000</v>
      </c>
      <c r="P90" s="106">
        <v>75000</v>
      </c>
      <c r="Q90" s="107">
        <v>0</v>
      </c>
      <c r="R90" s="106">
        <v>0</v>
      </c>
      <c r="S90" s="106">
        <v>0</v>
      </c>
      <c r="T90" s="100">
        <f t="shared" si="1"/>
        <v>0</v>
      </c>
    </row>
    <row r="91" spans="2:20" ht="15.5" x14ac:dyDescent="0.35">
      <c r="B91" s="101" t="s">
        <v>4675</v>
      </c>
      <c r="C91" s="102" t="s">
        <v>4633</v>
      </c>
      <c r="D91" s="102"/>
      <c r="E91" s="102" t="s">
        <v>4634</v>
      </c>
      <c r="F91" s="102" t="s">
        <v>4635</v>
      </c>
      <c r="G91" s="102" t="s">
        <v>4478</v>
      </c>
      <c r="H91" s="103">
        <v>39685</v>
      </c>
      <c r="I91" s="104">
        <v>1</v>
      </c>
      <c r="J91" s="105" t="s">
        <v>4676</v>
      </c>
      <c r="K91" s="105" t="s">
        <v>4478</v>
      </c>
      <c r="L91" s="103">
        <v>39685</v>
      </c>
      <c r="M91" s="103">
        <v>44196</v>
      </c>
      <c r="N91" s="103"/>
      <c r="O91" s="106">
        <v>75000</v>
      </c>
      <c r="P91" s="106">
        <v>75000</v>
      </c>
      <c r="Q91" s="107">
        <v>0</v>
      </c>
      <c r="R91" s="106">
        <v>0</v>
      </c>
      <c r="S91" s="106">
        <v>0</v>
      </c>
      <c r="T91" s="100">
        <f t="shared" si="1"/>
        <v>0</v>
      </c>
    </row>
    <row r="92" spans="2:20" ht="15.5" x14ac:dyDescent="0.35">
      <c r="B92" s="101" t="s">
        <v>4677</v>
      </c>
      <c r="C92" s="102" t="s">
        <v>4633</v>
      </c>
      <c r="D92" s="102"/>
      <c r="E92" s="102" t="s">
        <v>4634</v>
      </c>
      <c r="F92" s="102" t="s">
        <v>4635</v>
      </c>
      <c r="G92" s="102" t="s">
        <v>4478</v>
      </c>
      <c r="H92" s="103">
        <v>39685</v>
      </c>
      <c r="I92" s="104">
        <v>1</v>
      </c>
      <c r="J92" s="105" t="s">
        <v>4678</v>
      </c>
      <c r="K92" s="105" t="s">
        <v>4478</v>
      </c>
      <c r="L92" s="103">
        <v>39685</v>
      </c>
      <c r="M92" s="103">
        <v>44196</v>
      </c>
      <c r="N92" s="103"/>
      <c r="O92" s="106">
        <v>75000</v>
      </c>
      <c r="P92" s="106">
        <v>75000</v>
      </c>
      <c r="Q92" s="107">
        <v>0</v>
      </c>
      <c r="R92" s="106">
        <v>0</v>
      </c>
      <c r="S92" s="106">
        <v>0</v>
      </c>
      <c r="T92" s="100">
        <f t="shared" si="1"/>
        <v>0</v>
      </c>
    </row>
    <row r="93" spans="2:20" ht="15.5" x14ac:dyDescent="0.35">
      <c r="B93" s="101" t="s">
        <v>4679</v>
      </c>
      <c r="C93" s="102" t="s">
        <v>4633</v>
      </c>
      <c r="D93" s="102"/>
      <c r="E93" s="102" t="s">
        <v>4634</v>
      </c>
      <c r="F93" s="102" t="s">
        <v>4635</v>
      </c>
      <c r="G93" s="102" t="s">
        <v>4478</v>
      </c>
      <c r="H93" s="103">
        <v>39685</v>
      </c>
      <c r="I93" s="104">
        <v>1</v>
      </c>
      <c r="J93" s="105" t="s">
        <v>4680</v>
      </c>
      <c r="K93" s="105" t="s">
        <v>4478</v>
      </c>
      <c r="L93" s="103">
        <v>39685</v>
      </c>
      <c r="M93" s="103">
        <v>44196</v>
      </c>
      <c r="N93" s="103"/>
      <c r="O93" s="106">
        <v>75000</v>
      </c>
      <c r="P93" s="106">
        <v>75000</v>
      </c>
      <c r="Q93" s="107">
        <v>0</v>
      </c>
      <c r="R93" s="106">
        <v>0</v>
      </c>
      <c r="S93" s="106">
        <v>0</v>
      </c>
      <c r="T93" s="100">
        <f t="shared" si="1"/>
        <v>0</v>
      </c>
    </row>
    <row r="94" spans="2:20" ht="15.5" x14ac:dyDescent="0.35">
      <c r="B94" s="101" t="s">
        <v>4681</v>
      </c>
      <c r="C94" s="102" t="s">
        <v>4633</v>
      </c>
      <c r="D94" s="102"/>
      <c r="E94" s="102" t="s">
        <v>4634</v>
      </c>
      <c r="F94" s="102" t="s">
        <v>4635</v>
      </c>
      <c r="G94" s="102" t="s">
        <v>4478</v>
      </c>
      <c r="H94" s="103">
        <v>39685</v>
      </c>
      <c r="I94" s="104">
        <v>1</v>
      </c>
      <c r="J94" s="105" t="s">
        <v>4682</v>
      </c>
      <c r="K94" s="105" t="s">
        <v>4478</v>
      </c>
      <c r="L94" s="103">
        <v>39685</v>
      </c>
      <c r="M94" s="103">
        <v>44196</v>
      </c>
      <c r="N94" s="103"/>
      <c r="O94" s="106">
        <v>75000</v>
      </c>
      <c r="P94" s="106">
        <v>75000</v>
      </c>
      <c r="Q94" s="107">
        <v>0</v>
      </c>
      <c r="R94" s="106">
        <v>0</v>
      </c>
      <c r="S94" s="106">
        <v>0</v>
      </c>
      <c r="T94" s="100">
        <f t="shared" si="1"/>
        <v>0</v>
      </c>
    </row>
    <row r="95" spans="2:20" ht="15.5" x14ac:dyDescent="0.35">
      <c r="B95" s="101" t="s">
        <v>4683</v>
      </c>
      <c r="C95" s="102" t="s">
        <v>4633</v>
      </c>
      <c r="D95" s="102"/>
      <c r="E95" s="102" t="s">
        <v>4634</v>
      </c>
      <c r="F95" s="102" t="s">
        <v>4635</v>
      </c>
      <c r="G95" s="102" t="s">
        <v>4478</v>
      </c>
      <c r="H95" s="103">
        <v>39685</v>
      </c>
      <c r="I95" s="104">
        <v>1</v>
      </c>
      <c r="J95" s="105" t="s">
        <v>4684</v>
      </c>
      <c r="K95" s="105" t="s">
        <v>4478</v>
      </c>
      <c r="L95" s="103">
        <v>39685</v>
      </c>
      <c r="M95" s="103">
        <v>44196</v>
      </c>
      <c r="N95" s="103"/>
      <c r="O95" s="106">
        <v>75000</v>
      </c>
      <c r="P95" s="106">
        <v>75000</v>
      </c>
      <c r="Q95" s="107">
        <v>0</v>
      </c>
      <c r="R95" s="106">
        <v>0</v>
      </c>
      <c r="S95" s="106">
        <v>0</v>
      </c>
      <c r="T95" s="100">
        <f t="shared" si="1"/>
        <v>0</v>
      </c>
    </row>
    <row r="96" spans="2:20" ht="15.5" x14ac:dyDescent="0.35">
      <c r="B96" s="101" t="s">
        <v>4685</v>
      </c>
      <c r="C96" s="102" t="s">
        <v>4633</v>
      </c>
      <c r="D96" s="102"/>
      <c r="E96" s="102" t="s">
        <v>4634</v>
      </c>
      <c r="F96" s="102" t="s">
        <v>4635</v>
      </c>
      <c r="G96" s="102" t="s">
        <v>4478</v>
      </c>
      <c r="H96" s="103">
        <v>39685</v>
      </c>
      <c r="I96" s="104">
        <v>1</v>
      </c>
      <c r="J96" s="105" t="s">
        <v>4686</v>
      </c>
      <c r="K96" s="105" t="s">
        <v>4478</v>
      </c>
      <c r="L96" s="103">
        <v>39685</v>
      </c>
      <c r="M96" s="103">
        <v>44196</v>
      </c>
      <c r="N96" s="103"/>
      <c r="O96" s="106">
        <v>75000</v>
      </c>
      <c r="P96" s="106">
        <v>75000</v>
      </c>
      <c r="Q96" s="107">
        <v>0</v>
      </c>
      <c r="R96" s="106">
        <v>0</v>
      </c>
      <c r="S96" s="106">
        <v>0</v>
      </c>
      <c r="T96" s="100">
        <f t="shared" si="1"/>
        <v>0</v>
      </c>
    </row>
    <row r="97" spans="2:20" ht="15.5" x14ac:dyDescent="0.35">
      <c r="B97" s="101" t="s">
        <v>4687</v>
      </c>
      <c r="C97" s="102" t="s">
        <v>4633</v>
      </c>
      <c r="D97" s="102"/>
      <c r="E97" s="102" t="s">
        <v>4634</v>
      </c>
      <c r="F97" s="102" t="s">
        <v>4635</v>
      </c>
      <c r="G97" s="102" t="s">
        <v>4478</v>
      </c>
      <c r="H97" s="103">
        <v>39685</v>
      </c>
      <c r="I97" s="104">
        <v>1</v>
      </c>
      <c r="J97" s="105" t="s">
        <v>4688</v>
      </c>
      <c r="K97" s="105" t="s">
        <v>4478</v>
      </c>
      <c r="L97" s="103">
        <v>39685</v>
      </c>
      <c r="M97" s="103">
        <v>44196</v>
      </c>
      <c r="N97" s="103"/>
      <c r="O97" s="106">
        <v>75000</v>
      </c>
      <c r="P97" s="106">
        <v>75000</v>
      </c>
      <c r="Q97" s="107">
        <v>0</v>
      </c>
      <c r="R97" s="106">
        <v>0</v>
      </c>
      <c r="S97" s="106">
        <v>0</v>
      </c>
      <c r="T97" s="100">
        <f t="shared" si="1"/>
        <v>0</v>
      </c>
    </row>
    <row r="98" spans="2:20" ht="15.5" x14ac:dyDescent="0.35">
      <c r="B98" s="101" t="s">
        <v>4689</v>
      </c>
      <c r="C98" s="102" t="s">
        <v>4475</v>
      </c>
      <c r="D98" s="102"/>
      <c r="E98" s="102" t="s">
        <v>4476</v>
      </c>
      <c r="F98" s="102" t="s">
        <v>4477</v>
      </c>
      <c r="G98" s="102" t="s">
        <v>4478</v>
      </c>
      <c r="H98" s="103">
        <v>40451</v>
      </c>
      <c r="I98" s="104">
        <v>1</v>
      </c>
      <c r="J98" s="105" t="s">
        <v>4690</v>
      </c>
      <c r="K98" s="105" t="s">
        <v>4478</v>
      </c>
      <c r="L98" s="103">
        <v>40451</v>
      </c>
      <c r="M98" s="103">
        <v>44196</v>
      </c>
      <c r="N98" s="103"/>
      <c r="O98" s="106">
        <v>751463</v>
      </c>
      <c r="P98" s="106">
        <v>751463</v>
      </c>
      <c r="Q98" s="107">
        <v>0</v>
      </c>
      <c r="R98" s="106">
        <v>0</v>
      </c>
      <c r="S98" s="106">
        <v>0</v>
      </c>
      <c r="T98" s="100">
        <f t="shared" si="1"/>
        <v>0</v>
      </c>
    </row>
    <row r="99" spans="2:20" ht="15.5" x14ac:dyDescent="0.35">
      <c r="B99" s="101" t="s">
        <v>4691</v>
      </c>
      <c r="C99" s="102" t="s">
        <v>4475</v>
      </c>
      <c r="D99" s="102"/>
      <c r="E99" s="102" t="s">
        <v>4476</v>
      </c>
      <c r="F99" s="102" t="s">
        <v>4477</v>
      </c>
      <c r="G99" s="102" t="s">
        <v>4478</v>
      </c>
      <c r="H99" s="103">
        <v>40451</v>
      </c>
      <c r="I99" s="104">
        <v>1</v>
      </c>
      <c r="J99" s="105" t="s">
        <v>4692</v>
      </c>
      <c r="K99" s="105" t="s">
        <v>4478</v>
      </c>
      <c r="L99" s="103">
        <v>40451</v>
      </c>
      <c r="M99" s="103">
        <v>44196</v>
      </c>
      <c r="N99" s="103"/>
      <c r="O99" s="106">
        <v>751463</v>
      </c>
      <c r="P99" s="106">
        <v>751463</v>
      </c>
      <c r="Q99" s="107">
        <v>0</v>
      </c>
      <c r="R99" s="106">
        <v>0</v>
      </c>
      <c r="S99" s="106">
        <v>0</v>
      </c>
      <c r="T99" s="100">
        <f t="shared" si="1"/>
        <v>0</v>
      </c>
    </row>
    <row r="100" spans="2:20" ht="15.5" x14ac:dyDescent="0.35">
      <c r="B100" s="101" t="s">
        <v>4693</v>
      </c>
      <c r="C100" s="102" t="s">
        <v>4475</v>
      </c>
      <c r="D100" s="102"/>
      <c r="E100" s="102" t="s">
        <v>4476</v>
      </c>
      <c r="F100" s="102" t="s">
        <v>4477</v>
      </c>
      <c r="G100" s="102" t="s">
        <v>4478</v>
      </c>
      <c r="H100" s="103">
        <v>40451</v>
      </c>
      <c r="I100" s="104">
        <v>1</v>
      </c>
      <c r="J100" s="105" t="s">
        <v>4694</v>
      </c>
      <c r="K100" s="105" t="s">
        <v>4478</v>
      </c>
      <c r="L100" s="103">
        <v>40451</v>
      </c>
      <c r="M100" s="103">
        <v>44196</v>
      </c>
      <c r="N100" s="103"/>
      <c r="O100" s="106">
        <v>751463</v>
      </c>
      <c r="P100" s="106">
        <v>751463</v>
      </c>
      <c r="Q100" s="107">
        <v>0</v>
      </c>
      <c r="R100" s="106">
        <v>0</v>
      </c>
      <c r="S100" s="106">
        <v>0</v>
      </c>
      <c r="T100" s="100">
        <f t="shared" si="1"/>
        <v>0</v>
      </c>
    </row>
    <row r="101" spans="2:20" ht="15.5" x14ac:dyDescent="0.35">
      <c r="B101" s="101" t="s">
        <v>4695</v>
      </c>
      <c r="C101" s="102" t="s">
        <v>4475</v>
      </c>
      <c r="D101" s="102"/>
      <c r="E101" s="102" t="s">
        <v>4476</v>
      </c>
      <c r="F101" s="102" t="s">
        <v>4477</v>
      </c>
      <c r="G101" s="102" t="s">
        <v>4478</v>
      </c>
      <c r="H101" s="103">
        <v>40451</v>
      </c>
      <c r="I101" s="104">
        <v>1</v>
      </c>
      <c r="J101" s="105" t="s">
        <v>4696</v>
      </c>
      <c r="K101" s="105" t="s">
        <v>4478</v>
      </c>
      <c r="L101" s="103">
        <v>40451</v>
      </c>
      <c r="M101" s="103">
        <v>44196</v>
      </c>
      <c r="N101" s="103"/>
      <c r="O101" s="106">
        <v>751463</v>
      </c>
      <c r="P101" s="106">
        <v>751463</v>
      </c>
      <c r="Q101" s="107">
        <v>0</v>
      </c>
      <c r="R101" s="106">
        <v>0</v>
      </c>
      <c r="S101" s="106">
        <v>0</v>
      </c>
      <c r="T101" s="100">
        <f t="shared" si="1"/>
        <v>0</v>
      </c>
    </row>
    <row r="102" spans="2:20" ht="15.5" x14ac:dyDescent="0.35">
      <c r="B102" s="101" t="s">
        <v>4697</v>
      </c>
      <c r="C102" s="102" t="s">
        <v>4475</v>
      </c>
      <c r="D102" s="102"/>
      <c r="E102" s="102" t="s">
        <v>4476</v>
      </c>
      <c r="F102" s="102" t="s">
        <v>4477</v>
      </c>
      <c r="G102" s="102" t="s">
        <v>4478</v>
      </c>
      <c r="H102" s="103">
        <v>40451</v>
      </c>
      <c r="I102" s="104">
        <v>1</v>
      </c>
      <c r="J102" s="105" t="s">
        <v>4698</v>
      </c>
      <c r="K102" s="105" t="s">
        <v>4478</v>
      </c>
      <c r="L102" s="103">
        <v>40451</v>
      </c>
      <c r="M102" s="103">
        <v>44196</v>
      </c>
      <c r="N102" s="103"/>
      <c r="O102" s="106">
        <v>751463</v>
      </c>
      <c r="P102" s="106">
        <v>751463</v>
      </c>
      <c r="Q102" s="107">
        <v>0</v>
      </c>
      <c r="R102" s="106">
        <v>0</v>
      </c>
      <c r="S102" s="106">
        <v>0</v>
      </c>
      <c r="T102" s="100">
        <f t="shared" si="1"/>
        <v>0</v>
      </c>
    </row>
    <row r="103" spans="2:20" ht="15.5" x14ac:dyDescent="0.35">
      <c r="B103" s="101" t="s">
        <v>4699</v>
      </c>
      <c r="C103" s="102" t="s">
        <v>4475</v>
      </c>
      <c r="D103" s="102"/>
      <c r="E103" s="102" t="s">
        <v>4476</v>
      </c>
      <c r="F103" s="102" t="s">
        <v>4477</v>
      </c>
      <c r="G103" s="102" t="s">
        <v>4478</v>
      </c>
      <c r="H103" s="103">
        <v>40451</v>
      </c>
      <c r="I103" s="104">
        <v>1</v>
      </c>
      <c r="J103" s="105" t="s">
        <v>4700</v>
      </c>
      <c r="K103" s="105" t="s">
        <v>4478</v>
      </c>
      <c r="L103" s="103">
        <v>40451</v>
      </c>
      <c r="M103" s="103">
        <v>44196</v>
      </c>
      <c r="N103" s="103"/>
      <c r="O103" s="106">
        <v>751463</v>
      </c>
      <c r="P103" s="106">
        <v>751463</v>
      </c>
      <c r="Q103" s="107">
        <v>0</v>
      </c>
      <c r="R103" s="106">
        <v>0</v>
      </c>
      <c r="S103" s="106">
        <v>0</v>
      </c>
      <c r="T103" s="100">
        <f t="shared" si="1"/>
        <v>0</v>
      </c>
    </row>
    <row r="104" spans="2:20" ht="15.5" x14ac:dyDescent="0.35">
      <c r="B104" s="101" t="s">
        <v>4701</v>
      </c>
      <c r="C104" s="102" t="s">
        <v>4633</v>
      </c>
      <c r="D104" s="102"/>
      <c r="E104" s="102" t="s">
        <v>4634</v>
      </c>
      <c r="F104" s="102" t="s">
        <v>4635</v>
      </c>
      <c r="G104" s="102" t="s">
        <v>4478</v>
      </c>
      <c r="H104" s="103">
        <v>39685</v>
      </c>
      <c r="I104" s="104">
        <v>1</v>
      </c>
      <c r="J104" s="105" t="s">
        <v>4702</v>
      </c>
      <c r="K104" s="105" t="s">
        <v>4478</v>
      </c>
      <c r="L104" s="103">
        <v>39685</v>
      </c>
      <c r="M104" s="103">
        <v>44196</v>
      </c>
      <c r="N104" s="103"/>
      <c r="O104" s="106">
        <v>75000</v>
      </c>
      <c r="P104" s="106">
        <v>75000</v>
      </c>
      <c r="Q104" s="107">
        <v>0</v>
      </c>
      <c r="R104" s="106">
        <v>0</v>
      </c>
      <c r="S104" s="106">
        <v>0</v>
      </c>
      <c r="T104" s="100">
        <f t="shared" si="1"/>
        <v>0</v>
      </c>
    </row>
    <row r="105" spans="2:20" ht="15.5" x14ac:dyDescent="0.35">
      <c r="B105" s="101" t="s">
        <v>4703</v>
      </c>
      <c r="C105" s="102" t="s">
        <v>4633</v>
      </c>
      <c r="D105" s="102"/>
      <c r="E105" s="102" t="s">
        <v>4634</v>
      </c>
      <c r="F105" s="102" t="s">
        <v>4635</v>
      </c>
      <c r="G105" s="102" t="s">
        <v>4478</v>
      </c>
      <c r="H105" s="103">
        <v>39685</v>
      </c>
      <c r="I105" s="104">
        <v>1</v>
      </c>
      <c r="J105" s="105" t="s">
        <v>4704</v>
      </c>
      <c r="K105" s="105" t="s">
        <v>4478</v>
      </c>
      <c r="L105" s="103">
        <v>39685</v>
      </c>
      <c r="M105" s="103">
        <v>44196</v>
      </c>
      <c r="N105" s="103"/>
      <c r="O105" s="106">
        <v>75000</v>
      </c>
      <c r="P105" s="106">
        <v>75000</v>
      </c>
      <c r="Q105" s="107">
        <v>0</v>
      </c>
      <c r="R105" s="106">
        <v>0</v>
      </c>
      <c r="S105" s="106">
        <v>0</v>
      </c>
      <c r="T105" s="100">
        <f t="shared" si="1"/>
        <v>0</v>
      </c>
    </row>
    <row r="106" spans="2:20" ht="15.5" x14ac:dyDescent="0.35">
      <c r="B106" s="101" t="s">
        <v>4705</v>
      </c>
      <c r="C106" s="102" t="s">
        <v>4633</v>
      </c>
      <c r="D106" s="102"/>
      <c r="E106" s="102" t="s">
        <v>4634</v>
      </c>
      <c r="F106" s="102" t="s">
        <v>4635</v>
      </c>
      <c r="G106" s="102" t="s">
        <v>4478</v>
      </c>
      <c r="H106" s="103">
        <v>39685</v>
      </c>
      <c r="I106" s="104">
        <v>1</v>
      </c>
      <c r="J106" s="105" t="s">
        <v>4706</v>
      </c>
      <c r="K106" s="105" t="s">
        <v>4478</v>
      </c>
      <c r="L106" s="103">
        <v>39685</v>
      </c>
      <c r="M106" s="103">
        <v>44196</v>
      </c>
      <c r="N106" s="103"/>
      <c r="O106" s="106">
        <v>75000</v>
      </c>
      <c r="P106" s="106">
        <v>75000</v>
      </c>
      <c r="Q106" s="107">
        <v>0</v>
      </c>
      <c r="R106" s="106">
        <v>0</v>
      </c>
      <c r="S106" s="106">
        <v>0</v>
      </c>
      <c r="T106" s="100">
        <f t="shared" si="1"/>
        <v>0</v>
      </c>
    </row>
    <row r="107" spans="2:20" ht="15.5" x14ac:dyDescent="0.35">
      <c r="B107" s="101" t="s">
        <v>4707</v>
      </c>
      <c r="C107" s="102" t="s">
        <v>4633</v>
      </c>
      <c r="D107" s="102"/>
      <c r="E107" s="102" t="s">
        <v>4634</v>
      </c>
      <c r="F107" s="102" t="s">
        <v>4635</v>
      </c>
      <c r="G107" s="102" t="s">
        <v>4478</v>
      </c>
      <c r="H107" s="103">
        <v>39685</v>
      </c>
      <c r="I107" s="104">
        <v>1</v>
      </c>
      <c r="J107" s="105" t="s">
        <v>4708</v>
      </c>
      <c r="K107" s="105" t="s">
        <v>4478</v>
      </c>
      <c r="L107" s="103">
        <v>39685</v>
      </c>
      <c r="M107" s="103">
        <v>44196</v>
      </c>
      <c r="N107" s="103"/>
      <c r="O107" s="106">
        <v>75000</v>
      </c>
      <c r="P107" s="106">
        <v>75000</v>
      </c>
      <c r="Q107" s="107">
        <v>0</v>
      </c>
      <c r="R107" s="106">
        <v>0</v>
      </c>
      <c r="S107" s="106">
        <v>0</v>
      </c>
      <c r="T107" s="100">
        <f t="shared" si="1"/>
        <v>0</v>
      </c>
    </row>
    <row r="108" spans="2:20" ht="15.5" x14ac:dyDescent="0.35">
      <c r="B108" s="101" t="s">
        <v>4709</v>
      </c>
      <c r="C108" s="102" t="s">
        <v>4633</v>
      </c>
      <c r="D108" s="102"/>
      <c r="E108" s="102" t="s">
        <v>4634</v>
      </c>
      <c r="F108" s="102" t="s">
        <v>4635</v>
      </c>
      <c r="G108" s="102" t="s">
        <v>4478</v>
      </c>
      <c r="H108" s="103">
        <v>39685</v>
      </c>
      <c r="I108" s="104">
        <v>1</v>
      </c>
      <c r="J108" s="105" t="s">
        <v>4710</v>
      </c>
      <c r="K108" s="105" t="s">
        <v>4478</v>
      </c>
      <c r="L108" s="103">
        <v>39685</v>
      </c>
      <c r="M108" s="103">
        <v>44196</v>
      </c>
      <c r="N108" s="103"/>
      <c r="O108" s="106">
        <v>75000</v>
      </c>
      <c r="P108" s="106">
        <v>75000</v>
      </c>
      <c r="Q108" s="107">
        <v>0</v>
      </c>
      <c r="R108" s="106">
        <v>0</v>
      </c>
      <c r="S108" s="106">
        <v>0</v>
      </c>
      <c r="T108" s="100">
        <f t="shared" si="1"/>
        <v>0</v>
      </c>
    </row>
    <row r="109" spans="2:20" ht="15.5" x14ac:dyDescent="0.35">
      <c r="B109" s="101" t="s">
        <v>4711</v>
      </c>
      <c r="C109" s="102" t="s">
        <v>4712</v>
      </c>
      <c r="D109" s="102"/>
      <c r="E109" s="102" t="s">
        <v>4634</v>
      </c>
      <c r="F109" s="102" t="s">
        <v>4635</v>
      </c>
      <c r="G109" s="102" t="s">
        <v>4478</v>
      </c>
      <c r="H109" s="103">
        <v>39783</v>
      </c>
      <c r="I109" s="104">
        <v>1</v>
      </c>
      <c r="J109" s="105" t="s">
        <v>4713</v>
      </c>
      <c r="K109" s="105" t="s">
        <v>4478</v>
      </c>
      <c r="L109" s="103">
        <v>39783</v>
      </c>
      <c r="M109" s="103">
        <v>44196</v>
      </c>
      <c r="N109" s="103"/>
      <c r="O109" s="106">
        <v>1149560</v>
      </c>
      <c r="P109" s="106">
        <v>1149560</v>
      </c>
      <c r="Q109" s="107">
        <v>0</v>
      </c>
      <c r="R109" s="106">
        <v>0</v>
      </c>
      <c r="S109" s="106">
        <v>0</v>
      </c>
      <c r="T109" s="100">
        <f t="shared" si="1"/>
        <v>0</v>
      </c>
    </row>
    <row r="110" spans="2:20" ht="15.5" x14ac:dyDescent="0.35">
      <c r="B110" s="101" t="s">
        <v>4714</v>
      </c>
      <c r="C110" s="102" t="s">
        <v>4712</v>
      </c>
      <c r="D110" s="102"/>
      <c r="E110" s="102" t="s">
        <v>4634</v>
      </c>
      <c r="F110" s="102" t="s">
        <v>4635</v>
      </c>
      <c r="G110" s="102" t="s">
        <v>4478</v>
      </c>
      <c r="H110" s="103">
        <v>39783</v>
      </c>
      <c r="I110" s="104">
        <v>1</v>
      </c>
      <c r="J110" s="105" t="s">
        <v>4715</v>
      </c>
      <c r="K110" s="105" t="s">
        <v>4478</v>
      </c>
      <c r="L110" s="103">
        <v>39783</v>
      </c>
      <c r="M110" s="103">
        <v>44196</v>
      </c>
      <c r="N110" s="103"/>
      <c r="O110" s="106">
        <v>1149560</v>
      </c>
      <c r="P110" s="106">
        <v>1149560</v>
      </c>
      <c r="Q110" s="107">
        <v>0</v>
      </c>
      <c r="R110" s="106">
        <v>0</v>
      </c>
      <c r="S110" s="106">
        <v>0</v>
      </c>
      <c r="T110" s="100">
        <f t="shared" si="1"/>
        <v>0</v>
      </c>
    </row>
    <row r="111" spans="2:20" ht="15.5" x14ac:dyDescent="0.35">
      <c r="B111" s="101" t="s">
        <v>4716</v>
      </c>
      <c r="C111" s="102" t="s">
        <v>4633</v>
      </c>
      <c r="D111" s="102"/>
      <c r="E111" s="102" t="s">
        <v>4634</v>
      </c>
      <c r="F111" s="102" t="s">
        <v>4635</v>
      </c>
      <c r="G111" s="102" t="s">
        <v>4478</v>
      </c>
      <c r="H111" s="103">
        <v>39933</v>
      </c>
      <c r="I111" s="104">
        <v>1</v>
      </c>
      <c r="J111" s="105" t="s">
        <v>4717</v>
      </c>
      <c r="K111" s="105" t="s">
        <v>4478</v>
      </c>
      <c r="L111" s="103">
        <v>39933</v>
      </c>
      <c r="M111" s="103">
        <v>44196</v>
      </c>
      <c r="N111" s="103"/>
      <c r="O111" s="106">
        <v>69000</v>
      </c>
      <c r="P111" s="106">
        <v>69000</v>
      </c>
      <c r="Q111" s="107">
        <v>0</v>
      </c>
      <c r="R111" s="106">
        <v>0</v>
      </c>
      <c r="S111" s="106">
        <v>0</v>
      </c>
      <c r="T111" s="100">
        <f t="shared" si="1"/>
        <v>0</v>
      </c>
    </row>
    <row r="112" spans="2:20" ht="15.5" x14ac:dyDescent="0.35">
      <c r="B112" s="101" t="s">
        <v>4718</v>
      </c>
      <c r="C112" s="102" t="s">
        <v>4633</v>
      </c>
      <c r="D112" s="102"/>
      <c r="E112" s="102" t="s">
        <v>4634</v>
      </c>
      <c r="F112" s="102" t="s">
        <v>4635</v>
      </c>
      <c r="G112" s="102" t="s">
        <v>4478</v>
      </c>
      <c r="H112" s="103">
        <v>39933</v>
      </c>
      <c r="I112" s="104">
        <v>1</v>
      </c>
      <c r="J112" s="105" t="s">
        <v>4719</v>
      </c>
      <c r="K112" s="105" t="s">
        <v>4478</v>
      </c>
      <c r="L112" s="103">
        <v>39933</v>
      </c>
      <c r="M112" s="103">
        <v>44196</v>
      </c>
      <c r="N112" s="103"/>
      <c r="O112" s="106">
        <v>69000</v>
      </c>
      <c r="P112" s="106">
        <v>69000</v>
      </c>
      <c r="Q112" s="107">
        <v>0</v>
      </c>
      <c r="R112" s="106">
        <v>0</v>
      </c>
      <c r="S112" s="106">
        <v>0</v>
      </c>
      <c r="T112" s="100">
        <f t="shared" si="1"/>
        <v>0</v>
      </c>
    </row>
    <row r="113" spans="2:20" ht="15.5" x14ac:dyDescent="0.35">
      <c r="B113" s="101" t="s">
        <v>4720</v>
      </c>
      <c r="C113" s="102" t="s">
        <v>4633</v>
      </c>
      <c r="D113" s="102"/>
      <c r="E113" s="102" t="s">
        <v>4634</v>
      </c>
      <c r="F113" s="102" t="s">
        <v>4635</v>
      </c>
      <c r="G113" s="102" t="s">
        <v>4478</v>
      </c>
      <c r="H113" s="103">
        <v>39933</v>
      </c>
      <c r="I113" s="104">
        <v>1</v>
      </c>
      <c r="J113" s="105" t="s">
        <v>4721</v>
      </c>
      <c r="K113" s="105" t="s">
        <v>4478</v>
      </c>
      <c r="L113" s="103">
        <v>39933</v>
      </c>
      <c r="M113" s="103">
        <v>44196</v>
      </c>
      <c r="N113" s="103"/>
      <c r="O113" s="106">
        <v>69000</v>
      </c>
      <c r="P113" s="106">
        <v>69000</v>
      </c>
      <c r="Q113" s="107">
        <v>0</v>
      </c>
      <c r="R113" s="106">
        <v>0</v>
      </c>
      <c r="S113" s="106">
        <v>0</v>
      </c>
      <c r="T113" s="100">
        <f t="shared" si="1"/>
        <v>0</v>
      </c>
    </row>
    <row r="114" spans="2:20" ht="15.5" x14ac:dyDescent="0.35">
      <c r="B114" s="101" t="s">
        <v>4722</v>
      </c>
      <c r="C114" s="102" t="s">
        <v>4633</v>
      </c>
      <c r="D114" s="102"/>
      <c r="E114" s="102" t="s">
        <v>4634</v>
      </c>
      <c r="F114" s="102" t="s">
        <v>4635</v>
      </c>
      <c r="G114" s="102" t="s">
        <v>4478</v>
      </c>
      <c r="H114" s="103">
        <v>39933</v>
      </c>
      <c r="I114" s="104">
        <v>1</v>
      </c>
      <c r="J114" s="105" t="s">
        <v>4723</v>
      </c>
      <c r="K114" s="105" t="s">
        <v>4478</v>
      </c>
      <c r="L114" s="103">
        <v>39933</v>
      </c>
      <c r="M114" s="103">
        <v>44196</v>
      </c>
      <c r="N114" s="103"/>
      <c r="O114" s="106">
        <v>69000</v>
      </c>
      <c r="P114" s="106">
        <v>69000</v>
      </c>
      <c r="Q114" s="107">
        <v>0</v>
      </c>
      <c r="R114" s="106">
        <v>0</v>
      </c>
      <c r="S114" s="106">
        <v>0</v>
      </c>
      <c r="T114" s="100">
        <f t="shared" si="1"/>
        <v>0</v>
      </c>
    </row>
    <row r="115" spans="2:20" ht="15.5" x14ac:dyDescent="0.35">
      <c r="B115" s="101" t="s">
        <v>4724</v>
      </c>
      <c r="C115" s="102" t="s">
        <v>4633</v>
      </c>
      <c r="D115" s="102"/>
      <c r="E115" s="102" t="s">
        <v>4634</v>
      </c>
      <c r="F115" s="102" t="s">
        <v>4635</v>
      </c>
      <c r="G115" s="102" t="s">
        <v>4478</v>
      </c>
      <c r="H115" s="103">
        <v>39933</v>
      </c>
      <c r="I115" s="104">
        <v>1</v>
      </c>
      <c r="J115" s="105" t="s">
        <v>4725</v>
      </c>
      <c r="K115" s="105" t="s">
        <v>4478</v>
      </c>
      <c r="L115" s="103">
        <v>39933</v>
      </c>
      <c r="M115" s="103">
        <v>44196</v>
      </c>
      <c r="N115" s="103"/>
      <c r="O115" s="106">
        <v>69000</v>
      </c>
      <c r="P115" s="106">
        <v>69000</v>
      </c>
      <c r="Q115" s="107">
        <v>0</v>
      </c>
      <c r="R115" s="106">
        <v>0</v>
      </c>
      <c r="S115" s="106">
        <v>0</v>
      </c>
      <c r="T115" s="100">
        <f t="shared" si="1"/>
        <v>0</v>
      </c>
    </row>
    <row r="116" spans="2:20" ht="15.5" x14ac:dyDescent="0.35">
      <c r="B116" s="101" t="s">
        <v>4726</v>
      </c>
      <c r="C116" s="102" t="s">
        <v>4633</v>
      </c>
      <c r="D116" s="102"/>
      <c r="E116" s="102" t="s">
        <v>4634</v>
      </c>
      <c r="F116" s="102" t="s">
        <v>4635</v>
      </c>
      <c r="G116" s="102" t="s">
        <v>4478</v>
      </c>
      <c r="H116" s="103">
        <v>39933</v>
      </c>
      <c r="I116" s="104">
        <v>1</v>
      </c>
      <c r="J116" s="105" t="s">
        <v>4727</v>
      </c>
      <c r="K116" s="105" t="s">
        <v>4478</v>
      </c>
      <c r="L116" s="103">
        <v>39933</v>
      </c>
      <c r="M116" s="103">
        <v>44196</v>
      </c>
      <c r="N116" s="103"/>
      <c r="O116" s="106">
        <v>69000</v>
      </c>
      <c r="P116" s="106">
        <v>69000</v>
      </c>
      <c r="Q116" s="107">
        <v>0</v>
      </c>
      <c r="R116" s="106">
        <v>0</v>
      </c>
      <c r="S116" s="106">
        <v>0</v>
      </c>
      <c r="T116" s="100">
        <f t="shared" si="1"/>
        <v>0</v>
      </c>
    </row>
    <row r="117" spans="2:20" ht="15.5" x14ac:dyDescent="0.35">
      <c r="B117" s="101" t="s">
        <v>4728</v>
      </c>
      <c r="C117" s="102" t="s">
        <v>4633</v>
      </c>
      <c r="D117" s="102"/>
      <c r="E117" s="102" t="s">
        <v>4634</v>
      </c>
      <c r="F117" s="102" t="s">
        <v>4635</v>
      </c>
      <c r="G117" s="102" t="s">
        <v>4478</v>
      </c>
      <c r="H117" s="103">
        <v>39933</v>
      </c>
      <c r="I117" s="104">
        <v>1</v>
      </c>
      <c r="J117" s="105" t="s">
        <v>4729</v>
      </c>
      <c r="K117" s="105" t="s">
        <v>4478</v>
      </c>
      <c r="L117" s="103">
        <v>39933</v>
      </c>
      <c r="M117" s="103">
        <v>44196</v>
      </c>
      <c r="N117" s="103"/>
      <c r="O117" s="106">
        <v>69000</v>
      </c>
      <c r="P117" s="106">
        <v>69000</v>
      </c>
      <c r="Q117" s="107">
        <v>0</v>
      </c>
      <c r="R117" s="106">
        <v>0</v>
      </c>
      <c r="S117" s="106">
        <v>0</v>
      </c>
      <c r="T117" s="100">
        <f t="shared" si="1"/>
        <v>0</v>
      </c>
    </row>
    <row r="118" spans="2:20" ht="15.5" x14ac:dyDescent="0.35">
      <c r="B118" s="101" t="s">
        <v>4730</v>
      </c>
      <c r="C118" s="102" t="s">
        <v>4633</v>
      </c>
      <c r="D118" s="102"/>
      <c r="E118" s="102" t="s">
        <v>4634</v>
      </c>
      <c r="F118" s="102" t="s">
        <v>4635</v>
      </c>
      <c r="G118" s="102" t="s">
        <v>4478</v>
      </c>
      <c r="H118" s="103">
        <v>39933</v>
      </c>
      <c r="I118" s="104">
        <v>1</v>
      </c>
      <c r="J118" s="105" t="s">
        <v>4731</v>
      </c>
      <c r="K118" s="105" t="s">
        <v>4478</v>
      </c>
      <c r="L118" s="103">
        <v>39933</v>
      </c>
      <c r="M118" s="103">
        <v>44196</v>
      </c>
      <c r="N118" s="103"/>
      <c r="O118" s="106">
        <v>69000</v>
      </c>
      <c r="P118" s="106">
        <v>69000</v>
      </c>
      <c r="Q118" s="107">
        <v>0</v>
      </c>
      <c r="R118" s="106">
        <v>0</v>
      </c>
      <c r="S118" s="106">
        <v>0</v>
      </c>
      <c r="T118" s="100">
        <f t="shared" si="1"/>
        <v>0</v>
      </c>
    </row>
    <row r="119" spans="2:20" ht="15.5" x14ac:dyDescent="0.35">
      <c r="B119" s="101" t="s">
        <v>4732</v>
      </c>
      <c r="C119" s="102" t="s">
        <v>4633</v>
      </c>
      <c r="D119" s="102"/>
      <c r="E119" s="102" t="s">
        <v>4634</v>
      </c>
      <c r="F119" s="102" t="s">
        <v>4635</v>
      </c>
      <c r="G119" s="102" t="s">
        <v>4478</v>
      </c>
      <c r="H119" s="103">
        <v>39933</v>
      </c>
      <c r="I119" s="104">
        <v>1</v>
      </c>
      <c r="J119" s="105" t="s">
        <v>4733</v>
      </c>
      <c r="K119" s="105" t="s">
        <v>4478</v>
      </c>
      <c r="L119" s="103">
        <v>39933</v>
      </c>
      <c r="M119" s="103">
        <v>44196</v>
      </c>
      <c r="N119" s="103"/>
      <c r="O119" s="106">
        <v>69000</v>
      </c>
      <c r="P119" s="106">
        <v>69000</v>
      </c>
      <c r="Q119" s="107">
        <v>0</v>
      </c>
      <c r="R119" s="106">
        <v>0</v>
      </c>
      <c r="S119" s="106">
        <v>0</v>
      </c>
      <c r="T119" s="100">
        <f t="shared" si="1"/>
        <v>0</v>
      </c>
    </row>
    <row r="120" spans="2:20" ht="15.5" x14ac:dyDescent="0.35">
      <c r="B120" s="101" t="s">
        <v>4734</v>
      </c>
      <c r="C120" s="102" t="s">
        <v>4633</v>
      </c>
      <c r="D120" s="102"/>
      <c r="E120" s="102" t="s">
        <v>4634</v>
      </c>
      <c r="F120" s="102" t="s">
        <v>4635</v>
      </c>
      <c r="G120" s="102" t="s">
        <v>4478</v>
      </c>
      <c r="H120" s="103">
        <v>39685</v>
      </c>
      <c r="I120" s="104">
        <v>1</v>
      </c>
      <c r="J120" s="105" t="s">
        <v>4735</v>
      </c>
      <c r="K120" s="105" t="s">
        <v>4478</v>
      </c>
      <c r="L120" s="103">
        <v>39685</v>
      </c>
      <c r="M120" s="103">
        <v>44196</v>
      </c>
      <c r="N120" s="103"/>
      <c r="O120" s="106">
        <v>75000</v>
      </c>
      <c r="P120" s="106">
        <v>75000</v>
      </c>
      <c r="Q120" s="107">
        <v>0</v>
      </c>
      <c r="R120" s="106">
        <v>0</v>
      </c>
      <c r="S120" s="106">
        <v>0</v>
      </c>
      <c r="T120" s="100">
        <f t="shared" si="1"/>
        <v>0</v>
      </c>
    </row>
    <row r="121" spans="2:20" ht="15.5" x14ac:dyDescent="0.35">
      <c r="B121" s="101" t="s">
        <v>4736</v>
      </c>
      <c r="C121" s="102" t="s">
        <v>4633</v>
      </c>
      <c r="D121" s="102"/>
      <c r="E121" s="102" t="s">
        <v>4634</v>
      </c>
      <c r="F121" s="102" t="s">
        <v>4635</v>
      </c>
      <c r="G121" s="102" t="s">
        <v>4478</v>
      </c>
      <c r="H121" s="103">
        <v>39685</v>
      </c>
      <c r="I121" s="104">
        <v>1</v>
      </c>
      <c r="J121" s="105" t="s">
        <v>4737</v>
      </c>
      <c r="K121" s="105" t="s">
        <v>4478</v>
      </c>
      <c r="L121" s="103">
        <v>39685</v>
      </c>
      <c r="M121" s="103">
        <v>44196</v>
      </c>
      <c r="N121" s="103"/>
      <c r="O121" s="106">
        <v>75000</v>
      </c>
      <c r="P121" s="106">
        <v>75000</v>
      </c>
      <c r="Q121" s="107">
        <v>0</v>
      </c>
      <c r="R121" s="106">
        <v>0</v>
      </c>
      <c r="S121" s="106">
        <v>0</v>
      </c>
      <c r="T121" s="100">
        <f t="shared" si="1"/>
        <v>0</v>
      </c>
    </row>
    <row r="122" spans="2:20" ht="15.5" x14ac:dyDescent="0.35">
      <c r="B122" s="101" t="s">
        <v>4738</v>
      </c>
      <c r="C122" s="102" t="s">
        <v>4633</v>
      </c>
      <c r="D122" s="102"/>
      <c r="E122" s="102" t="s">
        <v>4634</v>
      </c>
      <c r="F122" s="102" t="s">
        <v>4635</v>
      </c>
      <c r="G122" s="102" t="s">
        <v>4478</v>
      </c>
      <c r="H122" s="103">
        <v>39685</v>
      </c>
      <c r="I122" s="104">
        <v>1</v>
      </c>
      <c r="J122" s="105" t="s">
        <v>4739</v>
      </c>
      <c r="K122" s="105" t="s">
        <v>4478</v>
      </c>
      <c r="L122" s="103">
        <v>39685</v>
      </c>
      <c r="M122" s="103">
        <v>44196</v>
      </c>
      <c r="N122" s="103"/>
      <c r="O122" s="106">
        <v>75000</v>
      </c>
      <c r="P122" s="106">
        <v>75000</v>
      </c>
      <c r="Q122" s="107">
        <v>0</v>
      </c>
      <c r="R122" s="106">
        <v>0</v>
      </c>
      <c r="S122" s="106">
        <v>0</v>
      </c>
      <c r="T122" s="100">
        <f t="shared" si="1"/>
        <v>0</v>
      </c>
    </row>
    <row r="123" spans="2:20" ht="15.5" x14ac:dyDescent="0.35">
      <c r="B123" s="101" t="s">
        <v>4740</v>
      </c>
      <c r="C123" s="102" t="s">
        <v>4633</v>
      </c>
      <c r="D123" s="102"/>
      <c r="E123" s="102" t="s">
        <v>4634</v>
      </c>
      <c r="F123" s="102" t="s">
        <v>4635</v>
      </c>
      <c r="G123" s="102" t="s">
        <v>4478</v>
      </c>
      <c r="H123" s="103">
        <v>39685</v>
      </c>
      <c r="I123" s="104">
        <v>1</v>
      </c>
      <c r="J123" s="105" t="s">
        <v>4741</v>
      </c>
      <c r="K123" s="105" t="s">
        <v>4478</v>
      </c>
      <c r="L123" s="103">
        <v>39685</v>
      </c>
      <c r="M123" s="103">
        <v>44196</v>
      </c>
      <c r="N123" s="103"/>
      <c r="O123" s="106">
        <v>75000</v>
      </c>
      <c r="P123" s="106">
        <v>75000</v>
      </c>
      <c r="Q123" s="107">
        <v>0</v>
      </c>
      <c r="R123" s="106">
        <v>0</v>
      </c>
      <c r="S123" s="106">
        <v>0</v>
      </c>
      <c r="T123" s="100">
        <f t="shared" si="1"/>
        <v>0</v>
      </c>
    </row>
    <row r="124" spans="2:20" ht="15.5" x14ac:dyDescent="0.35">
      <c r="B124" s="101" t="s">
        <v>4742</v>
      </c>
      <c r="C124" s="102" t="s">
        <v>4633</v>
      </c>
      <c r="D124" s="102"/>
      <c r="E124" s="102" t="s">
        <v>4634</v>
      </c>
      <c r="F124" s="102" t="s">
        <v>4635</v>
      </c>
      <c r="G124" s="102" t="s">
        <v>4478</v>
      </c>
      <c r="H124" s="103">
        <v>39685</v>
      </c>
      <c r="I124" s="104">
        <v>1</v>
      </c>
      <c r="J124" s="105" t="s">
        <v>4743</v>
      </c>
      <c r="K124" s="105" t="s">
        <v>4478</v>
      </c>
      <c r="L124" s="103">
        <v>39685</v>
      </c>
      <c r="M124" s="103">
        <v>44196</v>
      </c>
      <c r="N124" s="103"/>
      <c r="O124" s="106">
        <v>75000</v>
      </c>
      <c r="P124" s="106">
        <v>75000</v>
      </c>
      <c r="Q124" s="107">
        <v>0</v>
      </c>
      <c r="R124" s="106">
        <v>0</v>
      </c>
      <c r="S124" s="106">
        <v>0</v>
      </c>
      <c r="T124" s="100">
        <f t="shared" si="1"/>
        <v>0</v>
      </c>
    </row>
    <row r="125" spans="2:20" ht="15.5" x14ac:dyDescent="0.35">
      <c r="B125" s="101" t="s">
        <v>4744</v>
      </c>
      <c r="C125" s="102" t="s">
        <v>4633</v>
      </c>
      <c r="D125" s="102"/>
      <c r="E125" s="102" t="s">
        <v>4634</v>
      </c>
      <c r="F125" s="102" t="s">
        <v>4635</v>
      </c>
      <c r="G125" s="102" t="s">
        <v>4478</v>
      </c>
      <c r="H125" s="103">
        <v>39685</v>
      </c>
      <c r="I125" s="104">
        <v>1</v>
      </c>
      <c r="J125" s="105" t="s">
        <v>4745</v>
      </c>
      <c r="K125" s="105" t="s">
        <v>4478</v>
      </c>
      <c r="L125" s="103">
        <v>39685</v>
      </c>
      <c r="M125" s="103">
        <v>44196</v>
      </c>
      <c r="N125" s="103"/>
      <c r="O125" s="106">
        <v>75000</v>
      </c>
      <c r="P125" s="106">
        <v>75000</v>
      </c>
      <c r="Q125" s="107">
        <v>0</v>
      </c>
      <c r="R125" s="106">
        <v>0</v>
      </c>
      <c r="S125" s="106">
        <v>0</v>
      </c>
      <c r="T125" s="100">
        <f t="shared" si="1"/>
        <v>0</v>
      </c>
    </row>
    <row r="126" spans="2:20" ht="15.5" x14ac:dyDescent="0.35">
      <c r="B126" s="101" t="s">
        <v>4746</v>
      </c>
      <c r="C126" s="102" t="s">
        <v>4633</v>
      </c>
      <c r="D126" s="102"/>
      <c r="E126" s="102" t="s">
        <v>4634</v>
      </c>
      <c r="F126" s="102" t="s">
        <v>4635</v>
      </c>
      <c r="G126" s="102" t="s">
        <v>4478</v>
      </c>
      <c r="H126" s="103">
        <v>39685</v>
      </c>
      <c r="I126" s="104">
        <v>1</v>
      </c>
      <c r="J126" s="105" t="s">
        <v>4747</v>
      </c>
      <c r="K126" s="105" t="s">
        <v>4478</v>
      </c>
      <c r="L126" s="103">
        <v>39685</v>
      </c>
      <c r="M126" s="103">
        <v>44196</v>
      </c>
      <c r="N126" s="103"/>
      <c r="O126" s="106">
        <v>75000</v>
      </c>
      <c r="P126" s="106">
        <v>75000</v>
      </c>
      <c r="Q126" s="107">
        <v>0</v>
      </c>
      <c r="R126" s="106">
        <v>0</v>
      </c>
      <c r="S126" s="106">
        <v>0</v>
      </c>
      <c r="T126" s="100">
        <f t="shared" si="1"/>
        <v>0</v>
      </c>
    </row>
    <row r="127" spans="2:20" ht="15.5" x14ac:dyDescent="0.35">
      <c r="B127" s="101" t="s">
        <v>4748</v>
      </c>
      <c r="C127" s="102" t="s">
        <v>4633</v>
      </c>
      <c r="D127" s="102"/>
      <c r="E127" s="102" t="s">
        <v>4634</v>
      </c>
      <c r="F127" s="102" t="s">
        <v>4635</v>
      </c>
      <c r="G127" s="102" t="s">
        <v>4478</v>
      </c>
      <c r="H127" s="103">
        <v>39685</v>
      </c>
      <c r="I127" s="104">
        <v>1</v>
      </c>
      <c r="J127" s="105" t="s">
        <v>4749</v>
      </c>
      <c r="K127" s="105" t="s">
        <v>4478</v>
      </c>
      <c r="L127" s="103">
        <v>39685</v>
      </c>
      <c r="M127" s="103">
        <v>44196</v>
      </c>
      <c r="N127" s="103"/>
      <c r="O127" s="106">
        <v>75000</v>
      </c>
      <c r="P127" s="106">
        <v>75000</v>
      </c>
      <c r="Q127" s="107">
        <v>0</v>
      </c>
      <c r="R127" s="106">
        <v>0</v>
      </c>
      <c r="S127" s="106">
        <v>0</v>
      </c>
      <c r="T127" s="100">
        <f t="shared" si="1"/>
        <v>0</v>
      </c>
    </row>
    <row r="128" spans="2:20" ht="15.5" x14ac:dyDescent="0.35">
      <c r="B128" s="101" t="s">
        <v>4750</v>
      </c>
      <c r="C128" s="102" t="s">
        <v>4633</v>
      </c>
      <c r="D128" s="102"/>
      <c r="E128" s="102" t="s">
        <v>4634</v>
      </c>
      <c r="F128" s="102" t="s">
        <v>4635</v>
      </c>
      <c r="G128" s="102" t="s">
        <v>4478</v>
      </c>
      <c r="H128" s="103">
        <v>39685</v>
      </c>
      <c r="I128" s="104">
        <v>1</v>
      </c>
      <c r="J128" s="105" t="s">
        <v>4751</v>
      </c>
      <c r="K128" s="105" t="s">
        <v>4478</v>
      </c>
      <c r="L128" s="103">
        <v>39685</v>
      </c>
      <c r="M128" s="103">
        <v>44196</v>
      </c>
      <c r="N128" s="103"/>
      <c r="O128" s="106">
        <v>75000</v>
      </c>
      <c r="P128" s="106">
        <v>75000</v>
      </c>
      <c r="Q128" s="107">
        <v>0</v>
      </c>
      <c r="R128" s="106">
        <v>0</v>
      </c>
      <c r="S128" s="106">
        <v>0</v>
      </c>
      <c r="T128" s="100">
        <f t="shared" si="1"/>
        <v>0</v>
      </c>
    </row>
    <row r="129" spans="2:20" ht="15.5" x14ac:dyDescent="0.35">
      <c r="B129" s="101" t="s">
        <v>4752</v>
      </c>
      <c r="C129" s="102" t="s">
        <v>4633</v>
      </c>
      <c r="D129" s="102"/>
      <c r="E129" s="102" t="s">
        <v>4634</v>
      </c>
      <c r="F129" s="102" t="s">
        <v>4635</v>
      </c>
      <c r="G129" s="102" t="s">
        <v>4478</v>
      </c>
      <c r="H129" s="103">
        <v>39685</v>
      </c>
      <c r="I129" s="104">
        <v>1</v>
      </c>
      <c r="J129" s="105" t="s">
        <v>4753</v>
      </c>
      <c r="K129" s="105" t="s">
        <v>4478</v>
      </c>
      <c r="L129" s="103">
        <v>39685</v>
      </c>
      <c r="M129" s="103">
        <v>44196</v>
      </c>
      <c r="N129" s="103"/>
      <c r="O129" s="106">
        <v>75000</v>
      </c>
      <c r="P129" s="106">
        <v>75000</v>
      </c>
      <c r="Q129" s="107">
        <v>0</v>
      </c>
      <c r="R129" s="106">
        <v>0</v>
      </c>
      <c r="S129" s="106">
        <v>0</v>
      </c>
      <c r="T129" s="100">
        <f t="shared" si="1"/>
        <v>0</v>
      </c>
    </row>
    <row r="130" spans="2:20" ht="15.5" x14ac:dyDescent="0.35">
      <c r="B130" s="101" t="s">
        <v>4754</v>
      </c>
      <c r="C130" s="102" t="s">
        <v>4633</v>
      </c>
      <c r="D130" s="102"/>
      <c r="E130" s="102" t="s">
        <v>4634</v>
      </c>
      <c r="F130" s="102" t="s">
        <v>4635</v>
      </c>
      <c r="G130" s="102" t="s">
        <v>4478</v>
      </c>
      <c r="H130" s="103">
        <v>39685</v>
      </c>
      <c r="I130" s="104">
        <v>1</v>
      </c>
      <c r="J130" s="105" t="s">
        <v>4755</v>
      </c>
      <c r="K130" s="105" t="s">
        <v>4478</v>
      </c>
      <c r="L130" s="103">
        <v>39685</v>
      </c>
      <c r="M130" s="103">
        <v>44196</v>
      </c>
      <c r="N130" s="103"/>
      <c r="O130" s="106">
        <v>75000</v>
      </c>
      <c r="P130" s="106">
        <v>75000</v>
      </c>
      <c r="Q130" s="107">
        <v>0</v>
      </c>
      <c r="R130" s="106">
        <v>0</v>
      </c>
      <c r="S130" s="106">
        <v>0</v>
      </c>
      <c r="T130" s="100">
        <f t="shared" si="1"/>
        <v>0</v>
      </c>
    </row>
    <row r="131" spans="2:20" ht="15.5" x14ac:dyDescent="0.35">
      <c r="B131" s="101" t="s">
        <v>4756</v>
      </c>
      <c r="C131" s="102" t="s">
        <v>4633</v>
      </c>
      <c r="D131" s="102"/>
      <c r="E131" s="102" t="s">
        <v>4634</v>
      </c>
      <c r="F131" s="102" t="s">
        <v>4635</v>
      </c>
      <c r="G131" s="102" t="s">
        <v>4478</v>
      </c>
      <c r="H131" s="103">
        <v>39685</v>
      </c>
      <c r="I131" s="104">
        <v>1</v>
      </c>
      <c r="J131" s="105" t="s">
        <v>4757</v>
      </c>
      <c r="K131" s="105" t="s">
        <v>4478</v>
      </c>
      <c r="L131" s="103">
        <v>39685</v>
      </c>
      <c r="M131" s="103">
        <v>44196</v>
      </c>
      <c r="N131" s="103"/>
      <c r="O131" s="106">
        <v>75000</v>
      </c>
      <c r="P131" s="106">
        <v>75000</v>
      </c>
      <c r="Q131" s="107">
        <v>0</v>
      </c>
      <c r="R131" s="106">
        <v>0</v>
      </c>
      <c r="S131" s="106">
        <v>0</v>
      </c>
      <c r="T131" s="100">
        <f t="shared" si="1"/>
        <v>0</v>
      </c>
    </row>
    <row r="132" spans="2:20" ht="15.5" x14ac:dyDescent="0.35">
      <c r="B132" s="101" t="s">
        <v>4758</v>
      </c>
      <c r="C132" s="102" t="s">
        <v>4633</v>
      </c>
      <c r="D132" s="102"/>
      <c r="E132" s="102" t="s">
        <v>4634</v>
      </c>
      <c r="F132" s="102" t="s">
        <v>4635</v>
      </c>
      <c r="G132" s="102" t="s">
        <v>4478</v>
      </c>
      <c r="H132" s="103">
        <v>39685</v>
      </c>
      <c r="I132" s="104">
        <v>1</v>
      </c>
      <c r="J132" s="105" t="s">
        <v>4759</v>
      </c>
      <c r="K132" s="105" t="s">
        <v>4478</v>
      </c>
      <c r="L132" s="103">
        <v>39685</v>
      </c>
      <c r="M132" s="103">
        <v>44196</v>
      </c>
      <c r="N132" s="103"/>
      <c r="O132" s="106">
        <v>75000</v>
      </c>
      <c r="P132" s="106">
        <v>75000</v>
      </c>
      <c r="Q132" s="107">
        <v>0</v>
      </c>
      <c r="R132" s="106">
        <v>0</v>
      </c>
      <c r="S132" s="106">
        <v>0</v>
      </c>
      <c r="T132" s="100">
        <f t="shared" si="1"/>
        <v>0</v>
      </c>
    </row>
    <row r="133" spans="2:20" ht="15.5" x14ac:dyDescent="0.35">
      <c r="B133" s="101" t="s">
        <v>4760</v>
      </c>
      <c r="C133" s="102" t="s">
        <v>4633</v>
      </c>
      <c r="D133" s="102"/>
      <c r="E133" s="102" t="s">
        <v>4634</v>
      </c>
      <c r="F133" s="102" t="s">
        <v>4635</v>
      </c>
      <c r="G133" s="102" t="s">
        <v>4478</v>
      </c>
      <c r="H133" s="103">
        <v>39685</v>
      </c>
      <c r="I133" s="104">
        <v>1</v>
      </c>
      <c r="J133" s="105" t="s">
        <v>4761</v>
      </c>
      <c r="K133" s="105" t="s">
        <v>4478</v>
      </c>
      <c r="L133" s="103">
        <v>39685</v>
      </c>
      <c r="M133" s="103">
        <v>44196</v>
      </c>
      <c r="N133" s="103"/>
      <c r="O133" s="106">
        <v>75000</v>
      </c>
      <c r="P133" s="106">
        <v>75000</v>
      </c>
      <c r="Q133" s="107">
        <v>0</v>
      </c>
      <c r="R133" s="106">
        <v>0</v>
      </c>
      <c r="S133" s="106">
        <v>0</v>
      </c>
      <c r="T133" s="100">
        <f t="shared" si="1"/>
        <v>0</v>
      </c>
    </row>
    <row r="134" spans="2:20" ht="15.5" x14ac:dyDescent="0.35">
      <c r="B134" s="101" t="s">
        <v>4762</v>
      </c>
      <c r="C134" s="102" t="s">
        <v>4633</v>
      </c>
      <c r="D134" s="102"/>
      <c r="E134" s="102" t="s">
        <v>4634</v>
      </c>
      <c r="F134" s="102" t="s">
        <v>4635</v>
      </c>
      <c r="G134" s="102" t="s">
        <v>4478</v>
      </c>
      <c r="H134" s="103">
        <v>39685</v>
      </c>
      <c r="I134" s="104">
        <v>1</v>
      </c>
      <c r="J134" s="105" t="s">
        <v>4763</v>
      </c>
      <c r="K134" s="105" t="s">
        <v>4478</v>
      </c>
      <c r="L134" s="103">
        <v>39685</v>
      </c>
      <c r="M134" s="103">
        <v>44196</v>
      </c>
      <c r="N134" s="103"/>
      <c r="O134" s="106">
        <v>75000</v>
      </c>
      <c r="P134" s="106">
        <v>75000</v>
      </c>
      <c r="Q134" s="107">
        <v>0</v>
      </c>
      <c r="R134" s="106">
        <v>0</v>
      </c>
      <c r="S134" s="106">
        <v>0</v>
      </c>
      <c r="T134" s="100">
        <f t="shared" si="1"/>
        <v>0</v>
      </c>
    </row>
    <row r="135" spans="2:20" ht="15.5" x14ac:dyDescent="0.35">
      <c r="B135" s="101" t="s">
        <v>4764</v>
      </c>
      <c r="C135" s="102" t="s">
        <v>4633</v>
      </c>
      <c r="D135" s="102"/>
      <c r="E135" s="102" t="s">
        <v>4634</v>
      </c>
      <c r="F135" s="102" t="s">
        <v>4635</v>
      </c>
      <c r="G135" s="102" t="s">
        <v>4478</v>
      </c>
      <c r="H135" s="103">
        <v>39685</v>
      </c>
      <c r="I135" s="104">
        <v>1</v>
      </c>
      <c r="J135" s="105" t="s">
        <v>4765</v>
      </c>
      <c r="K135" s="105" t="s">
        <v>4478</v>
      </c>
      <c r="L135" s="103">
        <v>39685</v>
      </c>
      <c r="M135" s="103">
        <v>44196</v>
      </c>
      <c r="N135" s="103"/>
      <c r="O135" s="106">
        <v>75000</v>
      </c>
      <c r="P135" s="106">
        <v>75000</v>
      </c>
      <c r="Q135" s="107">
        <v>0</v>
      </c>
      <c r="R135" s="106">
        <v>0</v>
      </c>
      <c r="S135" s="106">
        <v>0</v>
      </c>
      <c r="T135" s="100">
        <f t="shared" si="1"/>
        <v>0</v>
      </c>
    </row>
    <row r="136" spans="2:20" ht="15.5" x14ac:dyDescent="0.35">
      <c r="B136" s="101" t="s">
        <v>4766</v>
      </c>
      <c r="C136" s="102" t="s">
        <v>4633</v>
      </c>
      <c r="D136" s="102"/>
      <c r="E136" s="102" t="s">
        <v>4634</v>
      </c>
      <c r="F136" s="102" t="s">
        <v>4635</v>
      </c>
      <c r="G136" s="102" t="s">
        <v>4478</v>
      </c>
      <c r="H136" s="103">
        <v>39685</v>
      </c>
      <c r="I136" s="104">
        <v>1</v>
      </c>
      <c r="J136" s="105" t="s">
        <v>4767</v>
      </c>
      <c r="K136" s="105" t="s">
        <v>4478</v>
      </c>
      <c r="L136" s="103">
        <v>39685</v>
      </c>
      <c r="M136" s="103">
        <v>44196</v>
      </c>
      <c r="N136" s="103"/>
      <c r="O136" s="106">
        <v>75000</v>
      </c>
      <c r="P136" s="106">
        <v>75000</v>
      </c>
      <c r="Q136" s="107">
        <v>0</v>
      </c>
      <c r="R136" s="106">
        <v>0</v>
      </c>
      <c r="S136" s="106">
        <v>0</v>
      </c>
      <c r="T136" s="100">
        <f t="shared" si="1"/>
        <v>0</v>
      </c>
    </row>
    <row r="137" spans="2:20" ht="15.5" x14ac:dyDescent="0.35">
      <c r="B137" s="101" t="s">
        <v>4768</v>
      </c>
      <c r="C137" s="102" t="s">
        <v>4633</v>
      </c>
      <c r="D137" s="102"/>
      <c r="E137" s="102" t="s">
        <v>4634</v>
      </c>
      <c r="F137" s="102" t="s">
        <v>4635</v>
      </c>
      <c r="G137" s="102" t="s">
        <v>4478</v>
      </c>
      <c r="H137" s="103">
        <v>39685</v>
      </c>
      <c r="I137" s="104">
        <v>1</v>
      </c>
      <c r="J137" s="105" t="s">
        <v>4769</v>
      </c>
      <c r="K137" s="105" t="s">
        <v>4478</v>
      </c>
      <c r="L137" s="103">
        <v>39685</v>
      </c>
      <c r="M137" s="103">
        <v>44196</v>
      </c>
      <c r="N137" s="103"/>
      <c r="O137" s="106">
        <v>75000</v>
      </c>
      <c r="P137" s="106">
        <v>75000</v>
      </c>
      <c r="Q137" s="107">
        <v>0</v>
      </c>
      <c r="R137" s="106">
        <v>0</v>
      </c>
      <c r="S137" s="106">
        <v>0</v>
      </c>
      <c r="T137" s="100">
        <f t="shared" si="1"/>
        <v>0</v>
      </c>
    </row>
    <row r="138" spans="2:20" ht="15.5" x14ac:dyDescent="0.35">
      <c r="B138" s="101" t="s">
        <v>4770</v>
      </c>
      <c r="C138" s="102" t="s">
        <v>4633</v>
      </c>
      <c r="D138" s="102"/>
      <c r="E138" s="102" t="s">
        <v>4634</v>
      </c>
      <c r="F138" s="102" t="s">
        <v>4635</v>
      </c>
      <c r="G138" s="102" t="s">
        <v>4478</v>
      </c>
      <c r="H138" s="103">
        <v>39685</v>
      </c>
      <c r="I138" s="104">
        <v>1</v>
      </c>
      <c r="J138" s="105" t="s">
        <v>4771</v>
      </c>
      <c r="K138" s="105" t="s">
        <v>4478</v>
      </c>
      <c r="L138" s="103">
        <v>39685</v>
      </c>
      <c r="M138" s="103">
        <v>44196</v>
      </c>
      <c r="N138" s="103"/>
      <c r="O138" s="106">
        <v>75000</v>
      </c>
      <c r="P138" s="106">
        <v>75000</v>
      </c>
      <c r="Q138" s="107">
        <v>0</v>
      </c>
      <c r="R138" s="106">
        <v>0</v>
      </c>
      <c r="S138" s="106">
        <v>0</v>
      </c>
      <c r="T138" s="100">
        <f t="shared" ref="T138:T201" si="2">SUM(Q138,R138,S138)</f>
        <v>0</v>
      </c>
    </row>
    <row r="139" spans="2:20" ht="15.5" x14ac:dyDescent="0.35">
      <c r="B139" s="101" t="s">
        <v>4772</v>
      </c>
      <c r="C139" s="102" t="s">
        <v>4633</v>
      </c>
      <c r="D139" s="102"/>
      <c r="E139" s="102" t="s">
        <v>4634</v>
      </c>
      <c r="F139" s="102" t="s">
        <v>4635</v>
      </c>
      <c r="G139" s="102" t="s">
        <v>4478</v>
      </c>
      <c r="H139" s="103">
        <v>39685</v>
      </c>
      <c r="I139" s="104">
        <v>1</v>
      </c>
      <c r="J139" s="105" t="s">
        <v>4773</v>
      </c>
      <c r="K139" s="105" t="s">
        <v>4478</v>
      </c>
      <c r="L139" s="103">
        <v>39685</v>
      </c>
      <c r="M139" s="103">
        <v>44196</v>
      </c>
      <c r="N139" s="103"/>
      <c r="O139" s="106">
        <v>75000</v>
      </c>
      <c r="P139" s="106">
        <v>75000</v>
      </c>
      <c r="Q139" s="107">
        <v>0</v>
      </c>
      <c r="R139" s="106">
        <v>0</v>
      </c>
      <c r="S139" s="106">
        <v>0</v>
      </c>
      <c r="T139" s="100">
        <f t="shared" si="2"/>
        <v>0</v>
      </c>
    </row>
    <row r="140" spans="2:20" ht="15.5" x14ac:dyDescent="0.35">
      <c r="B140" s="101" t="s">
        <v>4774</v>
      </c>
      <c r="C140" s="102" t="s">
        <v>4633</v>
      </c>
      <c r="D140" s="102"/>
      <c r="E140" s="102" t="s">
        <v>4634</v>
      </c>
      <c r="F140" s="102" t="s">
        <v>4635</v>
      </c>
      <c r="G140" s="102" t="s">
        <v>4478</v>
      </c>
      <c r="H140" s="103">
        <v>39685</v>
      </c>
      <c r="I140" s="104">
        <v>1</v>
      </c>
      <c r="J140" s="105" t="s">
        <v>4775</v>
      </c>
      <c r="K140" s="105" t="s">
        <v>4478</v>
      </c>
      <c r="L140" s="103">
        <v>39685</v>
      </c>
      <c r="M140" s="103">
        <v>44196</v>
      </c>
      <c r="N140" s="103"/>
      <c r="O140" s="106">
        <v>75000</v>
      </c>
      <c r="P140" s="106">
        <v>75000</v>
      </c>
      <c r="Q140" s="107">
        <v>0</v>
      </c>
      <c r="R140" s="106">
        <v>0</v>
      </c>
      <c r="S140" s="106">
        <v>0</v>
      </c>
      <c r="T140" s="100">
        <f t="shared" si="2"/>
        <v>0</v>
      </c>
    </row>
    <row r="141" spans="2:20" ht="15.5" x14ac:dyDescent="0.35">
      <c r="B141" s="101" t="s">
        <v>4776</v>
      </c>
      <c r="C141" s="102" t="s">
        <v>4633</v>
      </c>
      <c r="D141" s="102"/>
      <c r="E141" s="102" t="s">
        <v>4634</v>
      </c>
      <c r="F141" s="102" t="s">
        <v>4635</v>
      </c>
      <c r="G141" s="102" t="s">
        <v>4478</v>
      </c>
      <c r="H141" s="103">
        <v>39685</v>
      </c>
      <c r="I141" s="104">
        <v>1</v>
      </c>
      <c r="J141" s="105" t="s">
        <v>4777</v>
      </c>
      <c r="K141" s="105" t="s">
        <v>4478</v>
      </c>
      <c r="L141" s="103">
        <v>39685</v>
      </c>
      <c r="M141" s="103">
        <v>44196</v>
      </c>
      <c r="N141" s="103"/>
      <c r="O141" s="106">
        <v>75000</v>
      </c>
      <c r="P141" s="106">
        <v>75000</v>
      </c>
      <c r="Q141" s="107">
        <v>0</v>
      </c>
      <c r="R141" s="106">
        <v>0</v>
      </c>
      <c r="S141" s="106">
        <v>0</v>
      </c>
      <c r="T141" s="100">
        <f t="shared" si="2"/>
        <v>0</v>
      </c>
    </row>
    <row r="142" spans="2:20" ht="15.5" x14ac:dyDescent="0.35">
      <c r="B142" s="101" t="s">
        <v>4778</v>
      </c>
      <c r="C142" s="102" t="s">
        <v>4633</v>
      </c>
      <c r="D142" s="102"/>
      <c r="E142" s="102" t="s">
        <v>4634</v>
      </c>
      <c r="F142" s="102" t="s">
        <v>4635</v>
      </c>
      <c r="G142" s="102" t="s">
        <v>4478</v>
      </c>
      <c r="H142" s="103">
        <v>39685</v>
      </c>
      <c r="I142" s="104">
        <v>1</v>
      </c>
      <c r="J142" s="105" t="s">
        <v>4779</v>
      </c>
      <c r="K142" s="105" t="s">
        <v>4478</v>
      </c>
      <c r="L142" s="103">
        <v>39685</v>
      </c>
      <c r="M142" s="103">
        <v>44196</v>
      </c>
      <c r="N142" s="103"/>
      <c r="O142" s="106">
        <v>75000</v>
      </c>
      <c r="P142" s="106">
        <v>75000</v>
      </c>
      <c r="Q142" s="107">
        <v>0</v>
      </c>
      <c r="R142" s="106">
        <v>0</v>
      </c>
      <c r="S142" s="106">
        <v>0</v>
      </c>
      <c r="T142" s="100">
        <f t="shared" si="2"/>
        <v>0</v>
      </c>
    </row>
    <row r="143" spans="2:20" ht="15.5" x14ac:dyDescent="0.35">
      <c r="B143" s="101" t="s">
        <v>4780</v>
      </c>
      <c r="C143" s="102" t="s">
        <v>4633</v>
      </c>
      <c r="D143" s="102"/>
      <c r="E143" s="102" t="s">
        <v>4634</v>
      </c>
      <c r="F143" s="102" t="s">
        <v>4635</v>
      </c>
      <c r="G143" s="102" t="s">
        <v>4478</v>
      </c>
      <c r="H143" s="103">
        <v>39685</v>
      </c>
      <c r="I143" s="104">
        <v>1</v>
      </c>
      <c r="J143" s="105" t="s">
        <v>4781</v>
      </c>
      <c r="K143" s="105" t="s">
        <v>4478</v>
      </c>
      <c r="L143" s="103">
        <v>39685</v>
      </c>
      <c r="M143" s="103">
        <v>44196</v>
      </c>
      <c r="N143" s="103"/>
      <c r="O143" s="106">
        <v>75000</v>
      </c>
      <c r="P143" s="106">
        <v>75000</v>
      </c>
      <c r="Q143" s="107">
        <v>0</v>
      </c>
      <c r="R143" s="106">
        <v>0</v>
      </c>
      <c r="S143" s="106">
        <v>0</v>
      </c>
      <c r="T143" s="100">
        <f t="shared" si="2"/>
        <v>0</v>
      </c>
    </row>
    <row r="144" spans="2:20" ht="15.5" x14ac:dyDescent="0.35">
      <c r="B144" s="101" t="s">
        <v>4782</v>
      </c>
      <c r="C144" s="102" t="s">
        <v>4633</v>
      </c>
      <c r="D144" s="102"/>
      <c r="E144" s="102" t="s">
        <v>4634</v>
      </c>
      <c r="F144" s="102" t="s">
        <v>4635</v>
      </c>
      <c r="G144" s="102" t="s">
        <v>4478</v>
      </c>
      <c r="H144" s="103">
        <v>39685</v>
      </c>
      <c r="I144" s="104">
        <v>1</v>
      </c>
      <c r="J144" s="105" t="s">
        <v>4783</v>
      </c>
      <c r="K144" s="105" t="s">
        <v>4478</v>
      </c>
      <c r="L144" s="103">
        <v>39685</v>
      </c>
      <c r="M144" s="103">
        <v>44196</v>
      </c>
      <c r="N144" s="103"/>
      <c r="O144" s="106">
        <v>75000</v>
      </c>
      <c r="P144" s="106">
        <v>75000</v>
      </c>
      <c r="Q144" s="107">
        <v>0</v>
      </c>
      <c r="R144" s="106">
        <v>0</v>
      </c>
      <c r="S144" s="106">
        <v>0</v>
      </c>
      <c r="T144" s="100">
        <f t="shared" si="2"/>
        <v>0</v>
      </c>
    </row>
    <row r="145" spans="2:20" ht="15.5" x14ac:dyDescent="0.35">
      <c r="B145" s="101" t="s">
        <v>4784</v>
      </c>
      <c r="C145" s="102" t="s">
        <v>4633</v>
      </c>
      <c r="D145" s="102"/>
      <c r="E145" s="102" t="s">
        <v>4634</v>
      </c>
      <c r="F145" s="102" t="s">
        <v>4635</v>
      </c>
      <c r="G145" s="102" t="s">
        <v>4478</v>
      </c>
      <c r="H145" s="103">
        <v>39685</v>
      </c>
      <c r="I145" s="104">
        <v>1</v>
      </c>
      <c r="J145" s="105" t="s">
        <v>4785</v>
      </c>
      <c r="K145" s="105" t="s">
        <v>4478</v>
      </c>
      <c r="L145" s="103">
        <v>39685</v>
      </c>
      <c r="M145" s="103">
        <v>44196</v>
      </c>
      <c r="N145" s="103"/>
      <c r="O145" s="106">
        <v>75000</v>
      </c>
      <c r="P145" s="106">
        <v>75000</v>
      </c>
      <c r="Q145" s="107">
        <v>0</v>
      </c>
      <c r="R145" s="106">
        <v>0</v>
      </c>
      <c r="S145" s="106">
        <v>0</v>
      </c>
      <c r="T145" s="100">
        <f t="shared" si="2"/>
        <v>0</v>
      </c>
    </row>
    <row r="146" spans="2:20" ht="15.5" x14ac:dyDescent="0.35">
      <c r="B146" s="101" t="s">
        <v>4786</v>
      </c>
      <c r="C146" s="102" t="s">
        <v>4633</v>
      </c>
      <c r="D146" s="102"/>
      <c r="E146" s="102" t="s">
        <v>4634</v>
      </c>
      <c r="F146" s="102" t="s">
        <v>4635</v>
      </c>
      <c r="G146" s="102" t="s">
        <v>4478</v>
      </c>
      <c r="H146" s="103">
        <v>39685</v>
      </c>
      <c r="I146" s="104">
        <v>1</v>
      </c>
      <c r="J146" s="105" t="s">
        <v>4787</v>
      </c>
      <c r="K146" s="105" t="s">
        <v>4478</v>
      </c>
      <c r="L146" s="103">
        <v>39685</v>
      </c>
      <c r="M146" s="103">
        <v>44196</v>
      </c>
      <c r="N146" s="103"/>
      <c r="O146" s="106">
        <v>75000</v>
      </c>
      <c r="P146" s="106">
        <v>75000</v>
      </c>
      <c r="Q146" s="107">
        <v>0</v>
      </c>
      <c r="R146" s="106">
        <v>0</v>
      </c>
      <c r="S146" s="106">
        <v>0</v>
      </c>
      <c r="T146" s="100">
        <f t="shared" si="2"/>
        <v>0</v>
      </c>
    </row>
    <row r="147" spans="2:20" ht="15.5" x14ac:dyDescent="0.35">
      <c r="B147" s="101" t="s">
        <v>4788</v>
      </c>
      <c r="C147" s="102" t="s">
        <v>4633</v>
      </c>
      <c r="D147" s="102"/>
      <c r="E147" s="102" t="s">
        <v>4634</v>
      </c>
      <c r="F147" s="102" t="s">
        <v>4635</v>
      </c>
      <c r="G147" s="102" t="s">
        <v>4478</v>
      </c>
      <c r="H147" s="103">
        <v>39685</v>
      </c>
      <c r="I147" s="104">
        <v>1</v>
      </c>
      <c r="J147" s="105" t="s">
        <v>4789</v>
      </c>
      <c r="K147" s="105" t="s">
        <v>4478</v>
      </c>
      <c r="L147" s="103">
        <v>39685</v>
      </c>
      <c r="M147" s="103">
        <v>44196</v>
      </c>
      <c r="N147" s="103"/>
      <c r="O147" s="106">
        <v>75000</v>
      </c>
      <c r="P147" s="106">
        <v>75000</v>
      </c>
      <c r="Q147" s="107">
        <v>0</v>
      </c>
      <c r="R147" s="106">
        <v>0</v>
      </c>
      <c r="S147" s="106">
        <v>0</v>
      </c>
      <c r="T147" s="100">
        <f t="shared" si="2"/>
        <v>0</v>
      </c>
    </row>
    <row r="148" spans="2:20" ht="15.5" x14ac:dyDescent="0.35">
      <c r="B148" s="101" t="s">
        <v>4790</v>
      </c>
      <c r="C148" s="102" t="s">
        <v>4633</v>
      </c>
      <c r="D148" s="102"/>
      <c r="E148" s="102" t="s">
        <v>4634</v>
      </c>
      <c r="F148" s="102" t="s">
        <v>4635</v>
      </c>
      <c r="G148" s="102" t="s">
        <v>4478</v>
      </c>
      <c r="H148" s="103">
        <v>39685</v>
      </c>
      <c r="I148" s="104">
        <v>1</v>
      </c>
      <c r="J148" s="105" t="s">
        <v>4791</v>
      </c>
      <c r="K148" s="105" t="s">
        <v>4478</v>
      </c>
      <c r="L148" s="103">
        <v>39685</v>
      </c>
      <c r="M148" s="103">
        <v>44196</v>
      </c>
      <c r="N148" s="103"/>
      <c r="O148" s="106">
        <v>75000</v>
      </c>
      <c r="P148" s="106">
        <v>75000</v>
      </c>
      <c r="Q148" s="107">
        <v>0</v>
      </c>
      <c r="R148" s="106">
        <v>0</v>
      </c>
      <c r="S148" s="106">
        <v>0</v>
      </c>
      <c r="T148" s="100">
        <f t="shared" si="2"/>
        <v>0</v>
      </c>
    </row>
    <row r="149" spans="2:20" ht="15.5" x14ac:dyDescent="0.35">
      <c r="B149" s="101" t="s">
        <v>4792</v>
      </c>
      <c r="C149" s="102" t="s">
        <v>4633</v>
      </c>
      <c r="D149" s="102"/>
      <c r="E149" s="102" t="s">
        <v>4634</v>
      </c>
      <c r="F149" s="102" t="s">
        <v>4635</v>
      </c>
      <c r="G149" s="102" t="s">
        <v>4478</v>
      </c>
      <c r="H149" s="103">
        <v>39685</v>
      </c>
      <c r="I149" s="104">
        <v>1</v>
      </c>
      <c r="J149" s="105" t="s">
        <v>4793</v>
      </c>
      <c r="K149" s="105" t="s">
        <v>4478</v>
      </c>
      <c r="L149" s="103">
        <v>39685</v>
      </c>
      <c r="M149" s="103">
        <v>44196</v>
      </c>
      <c r="N149" s="103"/>
      <c r="O149" s="106">
        <v>75000</v>
      </c>
      <c r="P149" s="106">
        <v>75000</v>
      </c>
      <c r="Q149" s="107">
        <v>0</v>
      </c>
      <c r="R149" s="106">
        <v>0</v>
      </c>
      <c r="S149" s="106">
        <v>0</v>
      </c>
      <c r="T149" s="100">
        <f t="shared" si="2"/>
        <v>0</v>
      </c>
    </row>
    <row r="150" spans="2:20" ht="15.5" x14ac:dyDescent="0.35">
      <c r="B150" s="101" t="s">
        <v>4794</v>
      </c>
      <c r="C150" s="102" t="s">
        <v>4633</v>
      </c>
      <c r="D150" s="102"/>
      <c r="E150" s="102" t="s">
        <v>4634</v>
      </c>
      <c r="F150" s="102" t="s">
        <v>4635</v>
      </c>
      <c r="G150" s="102" t="s">
        <v>4478</v>
      </c>
      <c r="H150" s="103">
        <v>39685</v>
      </c>
      <c r="I150" s="104">
        <v>1</v>
      </c>
      <c r="J150" s="105" t="s">
        <v>4795</v>
      </c>
      <c r="K150" s="105" t="s">
        <v>4478</v>
      </c>
      <c r="L150" s="103">
        <v>39685</v>
      </c>
      <c r="M150" s="103">
        <v>44196</v>
      </c>
      <c r="N150" s="103"/>
      <c r="O150" s="106">
        <v>75000</v>
      </c>
      <c r="P150" s="106">
        <v>75000</v>
      </c>
      <c r="Q150" s="107">
        <v>0</v>
      </c>
      <c r="R150" s="106">
        <v>0</v>
      </c>
      <c r="S150" s="106">
        <v>0</v>
      </c>
      <c r="T150" s="100">
        <f t="shared" si="2"/>
        <v>0</v>
      </c>
    </row>
    <row r="151" spans="2:20" ht="15.5" x14ac:dyDescent="0.35">
      <c r="B151" s="101" t="s">
        <v>4796</v>
      </c>
      <c r="C151" s="102" t="s">
        <v>4633</v>
      </c>
      <c r="D151" s="102"/>
      <c r="E151" s="102" t="s">
        <v>4634</v>
      </c>
      <c r="F151" s="102" t="s">
        <v>4635</v>
      </c>
      <c r="G151" s="102" t="s">
        <v>4478</v>
      </c>
      <c r="H151" s="103">
        <v>39685</v>
      </c>
      <c r="I151" s="104">
        <v>1</v>
      </c>
      <c r="J151" s="105" t="s">
        <v>4797</v>
      </c>
      <c r="K151" s="105" t="s">
        <v>4478</v>
      </c>
      <c r="L151" s="103">
        <v>39685</v>
      </c>
      <c r="M151" s="103">
        <v>44196</v>
      </c>
      <c r="N151" s="103"/>
      <c r="O151" s="106">
        <v>75000</v>
      </c>
      <c r="P151" s="106">
        <v>75000</v>
      </c>
      <c r="Q151" s="107">
        <v>0</v>
      </c>
      <c r="R151" s="106">
        <v>0</v>
      </c>
      <c r="S151" s="106">
        <v>0</v>
      </c>
      <c r="T151" s="100">
        <f t="shared" si="2"/>
        <v>0</v>
      </c>
    </row>
    <row r="152" spans="2:20" ht="15.5" x14ac:dyDescent="0.35">
      <c r="B152" s="101" t="s">
        <v>4798</v>
      </c>
      <c r="C152" s="102" t="s">
        <v>4633</v>
      </c>
      <c r="D152" s="102"/>
      <c r="E152" s="102" t="s">
        <v>4634</v>
      </c>
      <c r="F152" s="102" t="s">
        <v>4635</v>
      </c>
      <c r="G152" s="102" t="s">
        <v>4478</v>
      </c>
      <c r="H152" s="103">
        <v>39685</v>
      </c>
      <c r="I152" s="104">
        <v>1</v>
      </c>
      <c r="J152" s="105" t="s">
        <v>4799</v>
      </c>
      <c r="K152" s="105" t="s">
        <v>4478</v>
      </c>
      <c r="L152" s="103">
        <v>39685</v>
      </c>
      <c r="M152" s="103">
        <v>44196</v>
      </c>
      <c r="N152" s="103"/>
      <c r="O152" s="106">
        <v>75000</v>
      </c>
      <c r="P152" s="106">
        <v>75000</v>
      </c>
      <c r="Q152" s="107">
        <v>0</v>
      </c>
      <c r="R152" s="106">
        <v>0</v>
      </c>
      <c r="S152" s="106">
        <v>0</v>
      </c>
      <c r="T152" s="100">
        <f t="shared" si="2"/>
        <v>0</v>
      </c>
    </row>
    <row r="153" spans="2:20" ht="15.5" x14ac:dyDescent="0.35">
      <c r="B153" s="101" t="s">
        <v>4800</v>
      </c>
      <c r="C153" s="102" t="s">
        <v>4633</v>
      </c>
      <c r="D153" s="102"/>
      <c r="E153" s="102" t="s">
        <v>4634</v>
      </c>
      <c r="F153" s="102" t="s">
        <v>4635</v>
      </c>
      <c r="G153" s="102" t="s">
        <v>4478</v>
      </c>
      <c r="H153" s="103">
        <v>39685</v>
      </c>
      <c r="I153" s="104">
        <v>1</v>
      </c>
      <c r="J153" s="105" t="s">
        <v>4801</v>
      </c>
      <c r="K153" s="105" t="s">
        <v>4478</v>
      </c>
      <c r="L153" s="103">
        <v>39685</v>
      </c>
      <c r="M153" s="103">
        <v>44196</v>
      </c>
      <c r="N153" s="103"/>
      <c r="O153" s="106">
        <v>75000</v>
      </c>
      <c r="P153" s="106">
        <v>75000</v>
      </c>
      <c r="Q153" s="107">
        <v>0</v>
      </c>
      <c r="R153" s="106">
        <v>0</v>
      </c>
      <c r="S153" s="106">
        <v>0</v>
      </c>
      <c r="T153" s="100">
        <f t="shared" si="2"/>
        <v>0</v>
      </c>
    </row>
    <row r="154" spans="2:20" ht="15.5" x14ac:dyDescent="0.35">
      <c r="B154" s="101" t="s">
        <v>4802</v>
      </c>
      <c r="C154" s="102" t="s">
        <v>4633</v>
      </c>
      <c r="D154" s="102"/>
      <c r="E154" s="102" t="s">
        <v>4634</v>
      </c>
      <c r="F154" s="102" t="s">
        <v>4635</v>
      </c>
      <c r="G154" s="102" t="s">
        <v>4478</v>
      </c>
      <c r="H154" s="103">
        <v>39685</v>
      </c>
      <c r="I154" s="104">
        <v>1</v>
      </c>
      <c r="J154" s="105" t="s">
        <v>4803</v>
      </c>
      <c r="K154" s="105" t="s">
        <v>4478</v>
      </c>
      <c r="L154" s="103">
        <v>39685</v>
      </c>
      <c r="M154" s="103">
        <v>44196</v>
      </c>
      <c r="N154" s="103"/>
      <c r="O154" s="106">
        <v>75000</v>
      </c>
      <c r="P154" s="106">
        <v>75000</v>
      </c>
      <c r="Q154" s="107">
        <v>0</v>
      </c>
      <c r="R154" s="106">
        <v>0</v>
      </c>
      <c r="S154" s="106">
        <v>0</v>
      </c>
      <c r="T154" s="100">
        <f t="shared" si="2"/>
        <v>0</v>
      </c>
    </row>
    <row r="155" spans="2:20" ht="15.5" x14ac:dyDescent="0.35">
      <c r="B155" s="101" t="s">
        <v>4804</v>
      </c>
      <c r="C155" s="102" t="s">
        <v>4633</v>
      </c>
      <c r="D155" s="102"/>
      <c r="E155" s="102" t="s">
        <v>4634</v>
      </c>
      <c r="F155" s="102" t="s">
        <v>4635</v>
      </c>
      <c r="G155" s="102" t="s">
        <v>4478</v>
      </c>
      <c r="H155" s="103">
        <v>39685</v>
      </c>
      <c r="I155" s="104">
        <v>1</v>
      </c>
      <c r="J155" s="105" t="s">
        <v>4805</v>
      </c>
      <c r="K155" s="105" t="s">
        <v>4478</v>
      </c>
      <c r="L155" s="103">
        <v>39685</v>
      </c>
      <c r="M155" s="103">
        <v>44196</v>
      </c>
      <c r="N155" s="103"/>
      <c r="O155" s="106">
        <v>75000</v>
      </c>
      <c r="P155" s="106">
        <v>75000</v>
      </c>
      <c r="Q155" s="107">
        <v>0</v>
      </c>
      <c r="R155" s="106">
        <v>0</v>
      </c>
      <c r="S155" s="106">
        <v>0</v>
      </c>
      <c r="T155" s="100">
        <f t="shared" si="2"/>
        <v>0</v>
      </c>
    </row>
    <row r="156" spans="2:20" ht="15.5" x14ac:dyDescent="0.35">
      <c r="B156" s="101" t="s">
        <v>4806</v>
      </c>
      <c r="C156" s="102" t="s">
        <v>4633</v>
      </c>
      <c r="D156" s="102"/>
      <c r="E156" s="102" t="s">
        <v>4634</v>
      </c>
      <c r="F156" s="102" t="s">
        <v>4635</v>
      </c>
      <c r="G156" s="102" t="s">
        <v>4478</v>
      </c>
      <c r="H156" s="103">
        <v>39685</v>
      </c>
      <c r="I156" s="104">
        <v>1</v>
      </c>
      <c r="J156" s="105" t="s">
        <v>4807</v>
      </c>
      <c r="K156" s="105" t="s">
        <v>4478</v>
      </c>
      <c r="L156" s="103">
        <v>39685</v>
      </c>
      <c r="M156" s="103">
        <v>44196</v>
      </c>
      <c r="N156" s="103"/>
      <c r="O156" s="106">
        <v>75000</v>
      </c>
      <c r="P156" s="106">
        <v>75000</v>
      </c>
      <c r="Q156" s="107">
        <v>0</v>
      </c>
      <c r="R156" s="106">
        <v>0</v>
      </c>
      <c r="S156" s="106">
        <v>0</v>
      </c>
      <c r="T156" s="100">
        <f t="shared" si="2"/>
        <v>0</v>
      </c>
    </row>
    <row r="157" spans="2:20" ht="15.5" x14ac:dyDescent="0.35">
      <c r="B157" s="101" t="s">
        <v>4808</v>
      </c>
      <c r="C157" s="102" t="s">
        <v>4633</v>
      </c>
      <c r="D157" s="102"/>
      <c r="E157" s="102" t="s">
        <v>4634</v>
      </c>
      <c r="F157" s="102" t="s">
        <v>4635</v>
      </c>
      <c r="G157" s="102" t="s">
        <v>4478</v>
      </c>
      <c r="H157" s="103">
        <v>39685</v>
      </c>
      <c r="I157" s="104">
        <v>1</v>
      </c>
      <c r="J157" s="105" t="s">
        <v>4809</v>
      </c>
      <c r="K157" s="105" t="s">
        <v>4478</v>
      </c>
      <c r="L157" s="103">
        <v>39685</v>
      </c>
      <c r="M157" s="103">
        <v>44196</v>
      </c>
      <c r="N157" s="103"/>
      <c r="O157" s="106">
        <v>75000</v>
      </c>
      <c r="P157" s="106">
        <v>75000</v>
      </c>
      <c r="Q157" s="107">
        <v>0</v>
      </c>
      <c r="R157" s="106">
        <v>0</v>
      </c>
      <c r="S157" s="106">
        <v>0</v>
      </c>
      <c r="T157" s="100">
        <f t="shared" si="2"/>
        <v>0</v>
      </c>
    </row>
    <row r="158" spans="2:20" ht="15.5" x14ac:dyDescent="0.35">
      <c r="B158" s="101" t="s">
        <v>5694</v>
      </c>
      <c r="C158" s="102" t="s">
        <v>4712</v>
      </c>
      <c r="D158" s="102"/>
      <c r="E158" s="102" t="s">
        <v>4634</v>
      </c>
      <c r="F158" s="102" t="s">
        <v>4635</v>
      </c>
      <c r="G158" s="102" t="s">
        <v>4518</v>
      </c>
      <c r="H158" s="103">
        <v>40878</v>
      </c>
      <c r="I158" s="104">
        <v>1</v>
      </c>
      <c r="J158" s="105" t="s">
        <v>5695</v>
      </c>
      <c r="K158" s="105" t="s">
        <v>4518</v>
      </c>
      <c r="L158" s="103">
        <v>40878</v>
      </c>
      <c r="M158" s="103">
        <v>44196</v>
      </c>
      <c r="N158" s="103"/>
      <c r="O158" s="106">
        <v>1149560</v>
      </c>
      <c r="P158" s="106">
        <v>1120821.6000000001</v>
      </c>
      <c r="Q158" s="107">
        <v>28738.400000000001</v>
      </c>
      <c r="R158" s="106">
        <v>0</v>
      </c>
      <c r="S158" s="106">
        <v>0</v>
      </c>
      <c r="T158" s="100">
        <f t="shared" si="2"/>
        <v>28738.400000000001</v>
      </c>
    </row>
    <row r="159" spans="2:20" ht="15.5" x14ac:dyDescent="0.35">
      <c r="B159" s="101" t="s">
        <v>7240</v>
      </c>
      <c r="C159" s="102" t="s">
        <v>4992</v>
      </c>
      <c r="D159" s="102"/>
      <c r="E159" s="102" t="s">
        <v>4634</v>
      </c>
      <c r="F159" s="102" t="s">
        <v>4635</v>
      </c>
      <c r="G159" s="102" t="s">
        <v>4518</v>
      </c>
      <c r="H159" s="103">
        <v>41012</v>
      </c>
      <c r="I159" s="104">
        <v>1</v>
      </c>
      <c r="J159" s="105" t="s">
        <v>7241</v>
      </c>
      <c r="K159" s="105" t="s">
        <v>4518</v>
      </c>
      <c r="L159" s="103">
        <v>41012</v>
      </c>
      <c r="M159" s="103">
        <v>44196</v>
      </c>
      <c r="N159" s="103"/>
      <c r="O159" s="106">
        <v>81652520</v>
      </c>
      <c r="P159" s="106">
        <v>76617282.890000001</v>
      </c>
      <c r="Q159" s="107">
        <v>5035237.1100000003</v>
      </c>
      <c r="R159" s="106">
        <v>0</v>
      </c>
      <c r="S159" s="106">
        <v>0</v>
      </c>
      <c r="T159" s="100">
        <f t="shared" si="2"/>
        <v>5035237.1100000003</v>
      </c>
    </row>
    <row r="160" spans="2:20" ht="15.5" x14ac:dyDescent="0.35">
      <c r="B160" s="101" t="s">
        <v>7245</v>
      </c>
      <c r="C160" s="102" t="s">
        <v>7246</v>
      </c>
      <c r="D160" s="102"/>
      <c r="E160" s="102" t="s">
        <v>4634</v>
      </c>
      <c r="F160" s="102" t="s">
        <v>4635</v>
      </c>
      <c r="G160" s="102" t="s">
        <v>4518</v>
      </c>
      <c r="H160" s="103">
        <v>41190</v>
      </c>
      <c r="I160" s="104">
        <v>1</v>
      </c>
      <c r="J160" s="105" t="s">
        <v>7247</v>
      </c>
      <c r="K160" s="105" t="s">
        <v>4518</v>
      </c>
      <c r="L160" s="103">
        <v>41190</v>
      </c>
      <c r="M160" s="103">
        <v>44196</v>
      </c>
      <c r="N160" s="103"/>
      <c r="O160" s="106">
        <v>36150120</v>
      </c>
      <c r="P160" s="106">
        <v>32164569.27</v>
      </c>
      <c r="Q160" s="107">
        <v>3985550.73</v>
      </c>
      <c r="R160" s="106">
        <v>0</v>
      </c>
      <c r="S160" s="106">
        <v>0</v>
      </c>
      <c r="T160" s="100">
        <f t="shared" si="2"/>
        <v>3985550.73</v>
      </c>
    </row>
    <row r="161" spans="2:20" ht="15.5" x14ac:dyDescent="0.35">
      <c r="B161" s="101" t="s">
        <v>8874</v>
      </c>
      <c r="C161" s="102" t="s">
        <v>8875</v>
      </c>
      <c r="D161" s="102"/>
      <c r="E161" s="102" t="s">
        <v>4634</v>
      </c>
      <c r="F161" s="102" t="s">
        <v>4635</v>
      </c>
      <c r="G161" s="102" t="s">
        <v>4518</v>
      </c>
      <c r="H161" s="103">
        <v>41263</v>
      </c>
      <c r="I161" s="104">
        <v>1</v>
      </c>
      <c r="J161" s="105" t="s">
        <v>8876</v>
      </c>
      <c r="K161" s="105" t="s">
        <v>4518</v>
      </c>
      <c r="L161" s="103">
        <v>41263</v>
      </c>
      <c r="M161" s="103">
        <v>44196</v>
      </c>
      <c r="N161" s="103"/>
      <c r="O161" s="106">
        <v>15163840</v>
      </c>
      <c r="P161" s="106">
        <v>13191274.49</v>
      </c>
      <c r="Q161" s="107">
        <v>1972565.51</v>
      </c>
      <c r="R161" s="106">
        <v>0</v>
      </c>
      <c r="S161" s="106">
        <v>0</v>
      </c>
      <c r="T161" s="100">
        <f t="shared" si="2"/>
        <v>1972565.51</v>
      </c>
    </row>
    <row r="162" spans="2:20" ht="15.5" x14ac:dyDescent="0.35">
      <c r="B162" s="101" t="s">
        <v>4816</v>
      </c>
      <c r="C162" s="102" t="s">
        <v>4817</v>
      </c>
      <c r="D162" s="102"/>
      <c r="E162" s="102" t="s">
        <v>4516</v>
      </c>
      <c r="F162" s="102" t="s">
        <v>4517</v>
      </c>
      <c r="G162" s="102" t="s">
        <v>4518</v>
      </c>
      <c r="H162" s="103">
        <v>42586</v>
      </c>
      <c r="I162" s="104">
        <v>1</v>
      </c>
      <c r="J162" s="105" t="s">
        <v>4818</v>
      </c>
      <c r="K162" s="105" t="s">
        <v>4518</v>
      </c>
      <c r="L162" s="103">
        <v>42586</v>
      </c>
      <c r="M162" s="103">
        <v>44196</v>
      </c>
      <c r="N162" s="103"/>
      <c r="O162" s="106">
        <v>783000</v>
      </c>
      <c r="P162" s="106">
        <v>397372.5</v>
      </c>
      <c r="Q162" s="107">
        <v>385627.5</v>
      </c>
      <c r="R162" s="106">
        <v>0</v>
      </c>
      <c r="S162" s="106">
        <v>0</v>
      </c>
      <c r="T162" s="100">
        <f t="shared" si="2"/>
        <v>385627.5</v>
      </c>
    </row>
    <row r="163" spans="2:20" ht="15.5" x14ac:dyDescent="0.35">
      <c r="B163" s="101" t="s">
        <v>8879</v>
      </c>
      <c r="C163" s="102" t="s">
        <v>6485</v>
      </c>
      <c r="D163" s="102"/>
      <c r="E163" s="102" t="s">
        <v>4887</v>
      </c>
      <c r="F163" s="102" t="s">
        <v>4477</v>
      </c>
      <c r="G163" s="102" t="s">
        <v>4518</v>
      </c>
      <c r="H163" s="103">
        <v>42600</v>
      </c>
      <c r="I163" s="104">
        <v>1</v>
      </c>
      <c r="J163" s="105" t="s">
        <v>8880</v>
      </c>
      <c r="K163" s="105" t="s">
        <v>4518</v>
      </c>
      <c r="L163" s="103">
        <v>42600</v>
      </c>
      <c r="M163" s="103">
        <v>44196</v>
      </c>
      <c r="N163" s="103"/>
      <c r="O163" s="106">
        <v>450382</v>
      </c>
      <c r="P163" s="106">
        <v>226873.46</v>
      </c>
      <c r="Q163" s="107">
        <v>223508.54</v>
      </c>
      <c r="R163" s="106">
        <v>0</v>
      </c>
      <c r="S163" s="106">
        <v>0</v>
      </c>
      <c r="T163" s="100">
        <f t="shared" si="2"/>
        <v>223508.54</v>
      </c>
    </row>
    <row r="164" spans="2:20" ht="15.5" x14ac:dyDescent="0.35">
      <c r="B164" s="101" t="s">
        <v>8881</v>
      </c>
      <c r="C164" s="102" t="s">
        <v>6485</v>
      </c>
      <c r="D164" s="102"/>
      <c r="E164" s="102" t="s">
        <v>4887</v>
      </c>
      <c r="F164" s="102" t="s">
        <v>4477</v>
      </c>
      <c r="G164" s="102" t="s">
        <v>4518</v>
      </c>
      <c r="H164" s="103">
        <v>42600</v>
      </c>
      <c r="I164" s="104">
        <v>1</v>
      </c>
      <c r="J164" s="105" t="s">
        <v>8882</v>
      </c>
      <c r="K164" s="105" t="s">
        <v>4518</v>
      </c>
      <c r="L164" s="103">
        <v>42600</v>
      </c>
      <c r="M164" s="103">
        <v>44196</v>
      </c>
      <c r="N164" s="103"/>
      <c r="O164" s="106">
        <v>450382</v>
      </c>
      <c r="P164" s="106">
        <v>226873.46</v>
      </c>
      <c r="Q164" s="107">
        <v>223508.54</v>
      </c>
      <c r="R164" s="106">
        <v>0</v>
      </c>
      <c r="S164" s="106">
        <v>0</v>
      </c>
      <c r="T164" s="100">
        <f t="shared" si="2"/>
        <v>223508.54</v>
      </c>
    </row>
    <row r="165" spans="2:20" ht="15.5" x14ac:dyDescent="0.35">
      <c r="B165" s="101" t="s">
        <v>5708</v>
      </c>
      <c r="C165" s="102" t="s">
        <v>4820</v>
      </c>
      <c r="D165" s="102"/>
      <c r="E165" s="102" t="s">
        <v>4821</v>
      </c>
      <c r="F165" s="102" t="s">
        <v>4822</v>
      </c>
      <c r="G165" s="102" t="s">
        <v>4518</v>
      </c>
      <c r="H165" s="103">
        <v>42614</v>
      </c>
      <c r="I165" s="104">
        <v>1</v>
      </c>
      <c r="J165" s="105" t="s">
        <v>5709</v>
      </c>
      <c r="K165" s="105" t="s">
        <v>4518</v>
      </c>
      <c r="L165" s="103">
        <v>42614</v>
      </c>
      <c r="M165" s="103">
        <v>44196</v>
      </c>
      <c r="N165" s="103"/>
      <c r="O165" s="106">
        <v>130848</v>
      </c>
      <c r="P165" s="106">
        <v>65418.05</v>
      </c>
      <c r="Q165" s="107">
        <v>65429.95</v>
      </c>
      <c r="R165" s="106">
        <v>0</v>
      </c>
      <c r="S165" s="106">
        <v>0</v>
      </c>
      <c r="T165" s="100">
        <f t="shared" si="2"/>
        <v>65429.95</v>
      </c>
    </row>
    <row r="166" spans="2:20" ht="15.5" x14ac:dyDescent="0.35">
      <c r="B166" s="101" t="s">
        <v>4819</v>
      </c>
      <c r="C166" s="102" t="s">
        <v>4820</v>
      </c>
      <c r="D166" s="102"/>
      <c r="E166" s="102" t="s">
        <v>4821</v>
      </c>
      <c r="F166" s="102" t="s">
        <v>4822</v>
      </c>
      <c r="G166" s="102" t="s">
        <v>4518</v>
      </c>
      <c r="H166" s="103">
        <v>42614</v>
      </c>
      <c r="I166" s="104">
        <v>1</v>
      </c>
      <c r="J166" s="105" t="s">
        <v>4823</v>
      </c>
      <c r="K166" s="105" t="s">
        <v>4518</v>
      </c>
      <c r="L166" s="103">
        <v>42614</v>
      </c>
      <c r="M166" s="103">
        <v>44196</v>
      </c>
      <c r="N166" s="103"/>
      <c r="O166" s="106">
        <v>130848</v>
      </c>
      <c r="P166" s="106">
        <v>65418.05</v>
      </c>
      <c r="Q166" s="107">
        <v>65429.95</v>
      </c>
      <c r="R166" s="106">
        <v>0</v>
      </c>
      <c r="S166" s="106">
        <v>0</v>
      </c>
      <c r="T166" s="100">
        <f t="shared" si="2"/>
        <v>65429.95</v>
      </c>
    </row>
    <row r="167" spans="2:20" ht="15.5" x14ac:dyDescent="0.35">
      <c r="B167" s="101" t="s">
        <v>7254</v>
      </c>
      <c r="C167" s="102" t="s">
        <v>4820</v>
      </c>
      <c r="D167" s="102"/>
      <c r="E167" s="102" t="s">
        <v>4821</v>
      </c>
      <c r="F167" s="102" t="s">
        <v>4822</v>
      </c>
      <c r="G167" s="102" t="s">
        <v>4518</v>
      </c>
      <c r="H167" s="103">
        <v>42614</v>
      </c>
      <c r="I167" s="104">
        <v>1</v>
      </c>
      <c r="J167" s="105" t="s">
        <v>7255</v>
      </c>
      <c r="K167" s="105" t="s">
        <v>4518</v>
      </c>
      <c r="L167" s="103">
        <v>42614</v>
      </c>
      <c r="M167" s="103">
        <v>44196</v>
      </c>
      <c r="N167" s="103"/>
      <c r="O167" s="106">
        <v>130848</v>
      </c>
      <c r="P167" s="106">
        <v>65418.05</v>
      </c>
      <c r="Q167" s="107">
        <v>65429.95</v>
      </c>
      <c r="R167" s="106">
        <v>0</v>
      </c>
      <c r="S167" s="106">
        <v>0</v>
      </c>
      <c r="T167" s="100">
        <f t="shared" si="2"/>
        <v>65429.95</v>
      </c>
    </row>
    <row r="168" spans="2:20" ht="15.5" x14ac:dyDescent="0.35">
      <c r="B168" s="101" t="s">
        <v>7258</v>
      </c>
      <c r="C168" s="102" t="s">
        <v>4820</v>
      </c>
      <c r="D168" s="102"/>
      <c r="E168" s="102" t="s">
        <v>4821</v>
      </c>
      <c r="F168" s="102" t="s">
        <v>4822</v>
      </c>
      <c r="G168" s="102" t="s">
        <v>4518</v>
      </c>
      <c r="H168" s="103">
        <v>42614</v>
      </c>
      <c r="I168" s="104">
        <v>1</v>
      </c>
      <c r="J168" s="105" t="s">
        <v>7259</v>
      </c>
      <c r="K168" s="105" t="s">
        <v>4518</v>
      </c>
      <c r="L168" s="103">
        <v>42614</v>
      </c>
      <c r="M168" s="103">
        <v>44196</v>
      </c>
      <c r="N168" s="103"/>
      <c r="O168" s="106">
        <v>130848</v>
      </c>
      <c r="P168" s="106">
        <v>65418.05</v>
      </c>
      <c r="Q168" s="107">
        <v>65429.95</v>
      </c>
      <c r="R168" s="106">
        <v>0</v>
      </c>
      <c r="S168" s="106">
        <v>0</v>
      </c>
      <c r="T168" s="100">
        <f t="shared" si="2"/>
        <v>65429.95</v>
      </c>
    </row>
    <row r="169" spans="2:20" ht="15.5" x14ac:dyDescent="0.35">
      <c r="B169" s="101" t="s">
        <v>7260</v>
      </c>
      <c r="C169" s="102" t="s">
        <v>4820</v>
      </c>
      <c r="D169" s="102"/>
      <c r="E169" s="102" t="s">
        <v>4821</v>
      </c>
      <c r="F169" s="102" t="s">
        <v>4822</v>
      </c>
      <c r="G169" s="102" t="s">
        <v>4518</v>
      </c>
      <c r="H169" s="103">
        <v>42614</v>
      </c>
      <c r="I169" s="104">
        <v>1</v>
      </c>
      <c r="J169" s="105" t="s">
        <v>7261</v>
      </c>
      <c r="K169" s="105" t="s">
        <v>4518</v>
      </c>
      <c r="L169" s="103">
        <v>42614</v>
      </c>
      <c r="M169" s="103">
        <v>44196</v>
      </c>
      <c r="N169" s="103"/>
      <c r="O169" s="106">
        <v>130848</v>
      </c>
      <c r="P169" s="106">
        <v>65418.05</v>
      </c>
      <c r="Q169" s="107">
        <v>65429.95</v>
      </c>
      <c r="R169" s="106">
        <v>0</v>
      </c>
      <c r="S169" s="106">
        <v>0</v>
      </c>
      <c r="T169" s="100">
        <f t="shared" si="2"/>
        <v>65429.95</v>
      </c>
    </row>
    <row r="170" spans="2:20" ht="15.5" x14ac:dyDescent="0.35">
      <c r="B170" s="101" t="s">
        <v>9618</v>
      </c>
      <c r="C170" s="102" t="s">
        <v>4814</v>
      </c>
      <c r="D170" s="102"/>
      <c r="E170" s="102" t="s">
        <v>4634</v>
      </c>
      <c r="F170" s="102" t="s">
        <v>4635</v>
      </c>
      <c r="G170" s="102" t="s">
        <v>4518</v>
      </c>
      <c r="H170" s="103">
        <v>41333</v>
      </c>
      <c r="I170" s="104">
        <v>1</v>
      </c>
      <c r="J170" s="105" t="s">
        <v>9619</v>
      </c>
      <c r="K170" s="105" t="s">
        <v>4518</v>
      </c>
      <c r="L170" s="103">
        <v>41333</v>
      </c>
      <c r="M170" s="103">
        <v>44196</v>
      </c>
      <c r="N170" s="103"/>
      <c r="O170" s="106">
        <v>426880</v>
      </c>
      <c r="P170" s="106">
        <v>362987.62</v>
      </c>
      <c r="Q170" s="107">
        <v>63892.38</v>
      </c>
      <c r="R170" s="106">
        <v>0</v>
      </c>
      <c r="S170" s="106">
        <v>0</v>
      </c>
      <c r="T170" s="100">
        <f t="shared" si="2"/>
        <v>63892.38</v>
      </c>
    </row>
    <row r="171" spans="2:20" ht="15.5" x14ac:dyDescent="0.35">
      <c r="B171" s="101" t="s">
        <v>5714</v>
      </c>
      <c r="C171" s="102" t="s">
        <v>4814</v>
      </c>
      <c r="D171" s="102"/>
      <c r="E171" s="102" t="s">
        <v>4634</v>
      </c>
      <c r="F171" s="102" t="s">
        <v>4635</v>
      </c>
      <c r="G171" s="102" t="s">
        <v>4518</v>
      </c>
      <c r="H171" s="103">
        <v>41333</v>
      </c>
      <c r="I171" s="104">
        <v>1</v>
      </c>
      <c r="J171" s="105" t="s">
        <v>5715</v>
      </c>
      <c r="K171" s="105" t="s">
        <v>4518</v>
      </c>
      <c r="L171" s="103">
        <v>41333</v>
      </c>
      <c r="M171" s="103">
        <v>44196</v>
      </c>
      <c r="N171" s="103"/>
      <c r="O171" s="106">
        <v>426880</v>
      </c>
      <c r="P171" s="106">
        <v>362987.62</v>
      </c>
      <c r="Q171" s="107">
        <v>63892.38</v>
      </c>
      <c r="R171" s="106">
        <v>0</v>
      </c>
      <c r="S171" s="106">
        <v>0</v>
      </c>
      <c r="T171" s="100">
        <f t="shared" si="2"/>
        <v>63892.38</v>
      </c>
    </row>
    <row r="172" spans="2:20" ht="15.5" x14ac:dyDescent="0.35">
      <c r="B172" s="101" t="s">
        <v>8894</v>
      </c>
      <c r="C172" s="102" t="s">
        <v>4814</v>
      </c>
      <c r="D172" s="102"/>
      <c r="E172" s="102" t="s">
        <v>4634</v>
      </c>
      <c r="F172" s="102" t="s">
        <v>4635</v>
      </c>
      <c r="G172" s="102" t="s">
        <v>4518</v>
      </c>
      <c r="H172" s="103">
        <v>41333</v>
      </c>
      <c r="I172" s="104">
        <v>1</v>
      </c>
      <c r="J172" s="105" t="s">
        <v>8895</v>
      </c>
      <c r="K172" s="105" t="s">
        <v>4518</v>
      </c>
      <c r="L172" s="103">
        <v>41333</v>
      </c>
      <c r="M172" s="103">
        <v>44196</v>
      </c>
      <c r="N172" s="103"/>
      <c r="O172" s="106">
        <v>426880</v>
      </c>
      <c r="P172" s="106">
        <v>362987.62</v>
      </c>
      <c r="Q172" s="107">
        <v>63892.38</v>
      </c>
      <c r="R172" s="106">
        <v>0</v>
      </c>
      <c r="S172" s="106">
        <v>0</v>
      </c>
      <c r="T172" s="100">
        <f t="shared" si="2"/>
        <v>63892.38</v>
      </c>
    </row>
    <row r="173" spans="2:20" ht="15.5" x14ac:dyDescent="0.35">
      <c r="B173" s="101" t="s">
        <v>7272</v>
      </c>
      <c r="C173" s="102" t="s">
        <v>4814</v>
      </c>
      <c r="D173" s="102"/>
      <c r="E173" s="102" t="s">
        <v>4634</v>
      </c>
      <c r="F173" s="102" t="s">
        <v>4635</v>
      </c>
      <c r="G173" s="102" t="s">
        <v>4518</v>
      </c>
      <c r="H173" s="103">
        <v>41333</v>
      </c>
      <c r="I173" s="104">
        <v>1</v>
      </c>
      <c r="J173" s="105" t="s">
        <v>7273</v>
      </c>
      <c r="K173" s="105" t="s">
        <v>4518</v>
      </c>
      <c r="L173" s="103">
        <v>41333</v>
      </c>
      <c r="M173" s="103">
        <v>44196</v>
      </c>
      <c r="N173" s="103"/>
      <c r="O173" s="106">
        <v>426880</v>
      </c>
      <c r="P173" s="106">
        <v>362987.62</v>
      </c>
      <c r="Q173" s="107">
        <v>63892.38</v>
      </c>
      <c r="R173" s="106">
        <v>0</v>
      </c>
      <c r="S173" s="106">
        <v>0</v>
      </c>
      <c r="T173" s="100">
        <f t="shared" si="2"/>
        <v>63892.38</v>
      </c>
    </row>
    <row r="174" spans="2:20" ht="15.5" x14ac:dyDescent="0.35">
      <c r="B174" s="101" t="s">
        <v>5720</v>
      </c>
      <c r="C174" s="102" t="s">
        <v>4814</v>
      </c>
      <c r="D174" s="102"/>
      <c r="E174" s="102" t="s">
        <v>4634</v>
      </c>
      <c r="F174" s="102" t="s">
        <v>4635</v>
      </c>
      <c r="G174" s="102" t="s">
        <v>4518</v>
      </c>
      <c r="H174" s="103">
        <v>41333</v>
      </c>
      <c r="I174" s="104">
        <v>1</v>
      </c>
      <c r="J174" s="105" t="s">
        <v>5721</v>
      </c>
      <c r="K174" s="105" t="s">
        <v>4518</v>
      </c>
      <c r="L174" s="103">
        <v>41333</v>
      </c>
      <c r="M174" s="103">
        <v>44196</v>
      </c>
      <c r="N174" s="103"/>
      <c r="O174" s="106">
        <v>426880</v>
      </c>
      <c r="P174" s="106">
        <v>362987.62</v>
      </c>
      <c r="Q174" s="107">
        <v>63892.38</v>
      </c>
      <c r="R174" s="106">
        <v>0</v>
      </c>
      <c r="S174" s="106">
        <v>0</v>
      </c>
      <c r="T174" s="100">
        <f t="shared" si="2"/>
        <v>63892.38</v>
      </c>
    </row>
    <row r="175" spans="2:20" ht="15.5" x14ac:dyDescent="0.35">
      <c r="B175" s="101" t="s">
        <v>4833</v>
      </c>
      <c r="C175" s="102" t="s">
        <v>4834</v>
      </c>
      <c r="D175" s="102"/>
      <c r="E175" s="102" t="s">
        <v>4835</v>
      </c>
      <c r="F175" s="102" t="s">
        <v>4836</v>
      </c>
      <c r="G175" s="102" t="s">
        <v>4478</v>
      </c>
      <c r="H175" s="103">
        <v>40235</v>
      </c>
      <c r="I175" s="104">
        <v>1</v>
      </c>
      <c r="J175" s="105" t="s">
        <v>4837</v>
      </c>
      <c r="K175" s="105" t="s">
        <v>4478</v>
      </c>
      <c r="L175" s="103">
        <v>40235</v>
      </c>
      <c r="M175" s="103">
        <v>44196</v>
      </c>
      <c r="N175" s="103"/>
      <c r="O175" s="106">
        <v>10311111</v>
      </c>
      <c r="P175" s="106">
        <v>10311111</v>
      </c>
      <c r="Q175" s="107">
        <v>0</v>
      </c>
      <c r="R175" s="106">
        <v>0</v>
      </c>
      <c r="S175" s="106">
        <v>0</v>
      </c>
      <c r="T175" s="100">
        <f t="shared" si="2"/>
        <v>0</v>
      </c>
    </row>
    <row r="176" spans="2:20" ht="15.5" x14ac:dyDescent="0.35">
      <c r="B176" s="101" t="s">
        <v>4838</v>
      </c>
      <c r="C176" s="102" t="s">
        <v>4839</v>
      </c>
      <c r="D176" s="102"/>
      <c r="E176" s="102" t="s">
        <v>4835</v>
      </c>
      <c r="F176" s="102" t="s">
        <v>4836</v>
      </c>
      <c r="G176" s="102" t="s">
        <v>4478</v>
      </c>
      <c r="H176" s="103">
        <v>40480</v>
      </c>
      <c r="I176" s="104">
        <v>1</v>
      </c>
      <c r="J176" s="105" t="s">
        <v>4840</v>
      </c>
      <c r="K176" s="105" t="s">
        <v>4478</v>
      </c>
      <c r="L176" s="103">
        <v>40480</v>
      </c>
      <c r="M176" s="103">
        <v>44196</v>
      </c>
      <c r="N176" s="103"/>
      <c r="O176" s="106">
        <v>10311111</v>
      </c>
      <c r="P176" s="106">
        <v>10311111</v>
      </c>
      <c r="Q176" s="107">
        <v>0</v>
      </c>
      <c r="R176" s="106">
        <v>0</v>
      </c>
      <c r="S176" s="106">
        <v>0</v>
      </c>
      <c r="T176" s="100">
        <f t="shared" si="2"/>
        <v>0</v>
      </c>
    </row>
    <row r="177" spans="2:20" ht="15.5" x14ac:dyDescent="0.35">
      <c r="B177" s="101" t="s">
        <v>4841</v>
      </c>
      <c r="C177" s="102" t="s">
        <v>4842</v>
      </c>
      <c r="D177" s="102"/>
      <c r="E177" s="102" t="s">
        <v>4835</v>
      </c>
      <c r="F177" s="102" t="s">
        <v>4836</v>
      </c>
      <c r="G177" s="102" t="s">
        <v>4478</v>
      </c>
      <c r="H177" s="103">
        <v>40722</v>
      </c>
      <c r="I177" s="104">
        <v>1</v>
      </c>
      <c r="J177" s="105" t="s">
        <v>4843</v>
      </c>
      <c r="K177" s="105" t="s">
        <v>4478</v>
      </c>
      <c r="L177" s="103">
        <v>40722</v>
      </c>
      <c r="M177" s="103">
        <v>44196</v>
      </c>
      <c r="N177" s="103"/>
      <c r="O177" s="106">
        <v>10311111</v>
      </c>
      <c r="P177" s="106">
        <v>10311111</v>
      </c>
      <c r="Q177" s="107">
        <v>0</v>
      </c>
      <c r="R177" s="106">
        <v>0</v>
      </c>
      <c r="S177" s="106">
        <v>0</v>
      </c>
      <c r="T177" s="100">
        <f t="shared" si="2"/>
        <v>0</v>
      </c>
    </row>
    <row r="178" spans="2:20" ht="15.5" x14ac:dyDescent="0.35">
      <c r="B178" s="101" t="s">
        <v>8105</v>
      </c>
      <c r="C178" s="102" t="s">
        <v>4851</v>
      </c>
      <c r="D178" s="102"/>
      <c r="E178" s="102" t="s">
        <v>4634</v>
      </c>
      <c r="F178" s="102" t="s">
        <v>4635</v>
      </c>
      <c r="G178" s="102" t="s">
        <v>4518</v>
      </c>
      <c r="H178" s="103">
        <v>41787</v>
      </c>
      <c r="I178" s="104">
        <v>1</v>
      </c>
      <c r="J178" s="105" t="s">
        <v>8106</v>
      </c>
      <c r="K178" s="105" t="s">
        <v>4518</v>
      </c>
      <c r="L178" s="103">
        <v>41787</v>
      </c>
      <c r="M178" s="103">
        <v>44196</v>
      </c>
      <c r="N178" s="103"/>
      <c r="O178" s="106">
        <v>68909</v>
      </c>
      <c r="P178" s="106">
        <v>50025.18</v>
      </c>
      <c r="Q178" s="107">
        <v>18883.82</v>
      </c>
      <c r="R178" s="106">
        <v>0</v>
      </c>
      <c r="S178" s="106">
        <v>0</v>
      </c>
      <c r="T178" s="100">
        <f t="shared" si="2"/>
        <v>18883.82</v>
      </c>
    </row>
    <row r="179" spans="2:20" ht="15.5" x14ac:dyDescent="0.35">
      <c r="B179" s="101" t="s">
        <v>7285</v>
      </c>
      <c r="C179" s="102" t="s">
        <v>4851</v>
      </c>
      <c r="D179" s="102"/>
      <c r="E179" s="102" t="s">
        <v>4634</v>
      </c>
      <c r="F179" s="102" t="s">
        <v>4635</v>
      </c>
      <c r="G179" s="102" t="s">
        <v>4518</v>
      </c>
      <c r="H179" s="103">
        <v>41787</v>
      </c>
      <c r="I179" s="104">
        <v>1</v>
      </c>
      <c r="J179" s="105" t="s">
        <v>7286</v>
      </c>
      <c r="K179" s="105" t="s">
        <v>4518</v>
      </c>
      <c r="L179" s="103">
        <v>41787</v>
      </c>
      <c r="M179" s="103">
        <v>44196</v>
      </c>
      <c r="N179" s="103"/>
      <c r="O179" s="106">
        <v>68909</v>
      </c>
      <c r="P179" s="106">
        <v>50025.18</v>
      </c>
      <c r="Q179" s="107">
        <v>18883.82</v>
      </c>
      <c r="R179" s="106">
        <v>0</v>
      </c>
      <c r="S179" s="106">
        <v>0</v>
      </c>
      <c r="T179" s="100">
        <f t="shared" si="2"/>
        <v>18883.82</v>
      </c>
    </row>
    <row r="180" spans="2:20" ht="15.5" x14ac:dyDescent="0.35">
      <c r="B180" s="101" t="s">
        <v>8111</v>
      </c>
      <c r="C180" s="102" t="s">
        <v>8112</v>
      </c>
      <c r="D180" s="102"/>
      <c r="E180" s="102" t="s">
        <v>4634</v>
      </c>
      <c r="F180" s="102" t="s">
        <v>4635</v>
      </c>
      <c r="G180" s="102" t="s">
        <v>4518</v>
      </c>
      <c r="H180" s="103">
        <v>41835</v>
      </c>
      <c r="I180" s="104">
        <v>1</v>
      </c>
      <c r="J180" s="105" t="s">
        <v>8113</v>
      </c>
      <c r="K180" s="105" t="s">
        <v>4518</v>
      </c>
      <c r="L180" s="103">
        <v>41835</v>
      </c>
      <c r="M180" s="103">
        <v>44196</v>
      </c>
      <c r="N180" s="103"/>
      <c r="O180" s="106">
        <v>5500000</v>
      </c>
      <c r="P180" s="106">
        <v>3921035.95</v>
      </c>
      <c r="Q180" s="107">
        <v>1578964.05</v>
      </c>
      <c r="R180" s="106">
        <v>0</v>
      </c>
      <c r="S180" s="106">
        <v>0</v>
      </c>
      <c r="T180" s="100">
        <f t="shared" si="2"/>
        <v>1578964.05</v>
      </c>
    </row>
    <row r="181" spans="2:20" ht="15.5" x14ac:dyDescent="0.35">
      <c r="B181" s="101" t="s">
        <v>4860</v>
      </c>
      <c r="C181" s="102" t="s">
        <v>4633</v>
      </c>
      <c r="D181" s="102"/>
      <c r="E181" s="102" t="s">
        <v>4634</v>
      </c>
      <c r="F181" s="102" t="s">
        <v>4635</v>
      </c>
      <c r="G181" s="102" t="s">
        <v>4478</v>
      </c>
      <c r="H181" s="103">
        <v>39933</v>
      </c>
      <c r="I181" s="104">
        <v>1</v>
      </c>
      <c r="J181" s="105" t="s">
        <v>4861</v>
      </c>
      <c r="K181" s="105" t="s">
        <v>4478</v>
      </c>
      <c r="L181" s="103">
        <v>39933</v>
      </c>
      <c r="M181" s="103">
        <v>44196</v>
      </c>
      <c r="N181" s="103"/>
      <c r="O181" s="106">
        <v>69000</v>
      </c>
      <c r="P181" s="106">
        <v>69000</v>
      </c>
      <c r="Q181" s="107">
        <v>0</v>
      </c>
      <c r="R181" s="106">
        <v>0</v>
      </c>
      <c r="S181" s="106">
        <v>0</v>
      </c>
      <c r="T181" s="100">
        <f t="shared" si="2"/>
        <v>0</v>
      </c>
    </row>
    <row r="182" spans="2:20" ht="15.5" x14ac:dyDescent="0.35">
      <c r="B182" s="101" t="s">
        <v>4862</v>
      </c>
      <c r="C182" s="102" t="s">
        <v>4633</v>
      </c>
      <c r="D182" s="102"/>
      <c r="E182" s="102" t="s">
        <v>4634</v>
      </c>
      <c r="F182" s="102" t="s">
        <v>4635</v>
      </c>
      <c r="G182" s="102" t="s">
        <v>4478</v>
      </c>
      <c r="H182" s="103">
        <v>39933</v>
      </c>
      <c r="I182" s="104">
        <v>1</v>
      </c>
      <c r="J182" s="105" t="s">
        <v>4863</v>
      </c>
      <c r="K182" s="105" t="s">
        <v>4478</v>
      </c>
      <c r="L182" s="103">
        <v>39933</v>
      </c>
      <c r="M182" s="103">
        <v>44196</v>
      </c>
      <c r="N182" s="103"/>
      <c r="O182" s="106">
        <v>69000</v>
      </c>
      <c r="P182" s="106">
        <v>69000</v>
      </c>
      <c r="Q182" s="107">
        <v>0</v>
      </c>
      <c r="R182" s="106">
        <v>0</v>
      </c>
      <c r="S182" s="106">
        <v>0</v>
      </c>
      <c r="T182" s="100">
        <f t="shared" si="2"/>
        <v>0</v>
      </c>
    </row>
    <row r="183" spans="2:20" ht="15.5" x14ac:dyDescent="0.35">
      <c r="B183" s="101" t="s">
        <v>4864</v>
      </c>
      <c r="C183" s="102" t="s">
        <v>4633</v>
      </c>
      <c r="D183" s="102"/>
      <c r="E183" s="102" t="s">
        <v>4634</v>
      </c>
      <c r="F183" s="102" t="s">
        <v>4635</v>
      </c>
      <c r="G183" s="102" t="s">
        <v>4478</v>
      </c>
      <c r="H183" s="103">
        <v>39933</v>
      </c>
      <c r="I183" s="104">
        <v>1</v>
      </c>
      <c r="J183" s="105" t="s">
        <v>4865</v>
      </c>
      <c r="K183" s="105" t="s">
        <v>4478</v>
      </c>
      <c r="L183" s="103">
        <v>39933</v>
      </c>
      <c r="M183" s="103">
        <v>44196</v>
      </c>
      <c r="N183" s="103"/>
      <c r="O183" s="106">
        <v>69000</v>
      </c>
      <c r="P183" s="106">
        <v>69000</v>
      </c>
      <c r="Q183" s="107">
        <v>0</v>
      </c>
      <c r="R183" s="106">
        <v>0</v>
      </c>
      <c r="S183" s="106">
        <v>0</v>
      </c>
      <c r="T183" s="100">
        <f t="shared" si="2"/>
        <v>0</v>
      </c>
    </row>
    <row r="184" spans="2:20" ht="15.5" x14ac:dyDescent="0.35">
      <c r="B184" s="101" t="s">
        <v>4866</v>
      </c>
      <c r="C184" s="102" t="s">
        <v>4633</v>
      </c>
      <c r="D184" s="102"/>
      <c r="E184" s="102" t="s">
        <v>4634</v>
      </c>
      <c r="F184" s="102" t="s">
        <v>4635</v>
      </c>
      <c r="G184" s="102" t="s">
        <v>4478</v>
      </c>
      <c r="H184" s="103">
        <v>39933</v>
      </c>
      <c r="I184" s="104">
        <v>1</v>
      </c>
      <c r="J184" s="105" t="s">
        <v>4867</v>
      </c>
      <c r="K184" s="105" t="s">
        <v>4478</v>
      </c>
      <c r="L184" s="103">
        <v>39933</v>
      </c>
      <c r="M184" s="103">
        <v>44196</v>
      </c>
      <c r="N184" s="103"/>
      <c r="O184" s="106">
        <v>69000</v>
      </c>
      <c r="P184" s="106">
        <v>69000</v>
      </c>
      <c r="Q184" s="107">
        <v>0</v>
      </c>
      <c r="R184" s="106">
        <v>0</v>
      </c>
      <c r="S184" s="106">
        <v>0</v>
      </c>
      <c r="T184" s="100">
        <f t="shared" si="2"/>
        <v>0</v>
      </c>
    </row>
    <row r="185" spans="2:20" ht="15.5" x14ac:dyDescent="0.35">
      <c r="B185" s="101" t="s">
        <v>4868</v>
      </c>
      <c r="C185" s="102" t="s">
        <v>4633</v>
      </c>
      <c r="D185" s="102"/>
      <c r="E185" s="102" t="s">
        <v>4634</v>
      </c>
      <c r="F185" s="102" t="s">
        <v>4635</v>
      </c>
      <c r="G185" s="102" t="s">
        <v>4478</v>
      </c>
      <c r="H185" s="103">
        <v>39933</v>
      </c>
      <c r="I185" s="104">
        <v>1</v>
      </c>
      <c r="J185" s="105" t="s">
        <v>4869</v>
      </c>
      <c r="K185" s="105" t="s">
        <v>4478</v>
      </c>
      <c r="L185" s="103">
        <v>39933</v>
      </c>
      <c r="M185" s="103">
        <v>44196</v>
      </c>
      <c r="N185" s="103"/>
      <c r="O185" s="106">
        <v>69000</v>
      </c>
      <c r="P185" s="106">
        <v>69000</v>
      </c>
      <c r="Q185" s="107">
        <v>0</v>
      </c>
      <c r="R185" s="106">
        <v>0</v>
      </c>
      <c r="S185" s="106">
        <v>0</v>
      </c>
      <c r="T185" s="100">
        <f t="shared" si="2"/>
        <v>0</v>
      </c>
    </row>
    <row r="186" spans="2:20" ht="15.5" x14ac:dyDescent="0.35">
      <c r="B186" s="101" t="s">
        <v>4870</v>
      </c>
      <c r="C186" s="102" t="s">
        <v>4633</v>
      </c>
      <c r="D186" s="102"/>
      <c r="E186" s="102" t="s">
        <v>4634</v>
      </c>
      <c r="F186" s="102" t="s">
        <v>4635</v>
      </c>
      <c r="G186" s="102" t="s">
        <v>4478</v>
      </c>
      <c r="H186" s="103">
        <v>39933</v>
      </c>
      <c r="I186" s="104">
        <v>1</v>
      </c>
      <c r="J186" s="105" t="s">
        <v>4871</v>
      </c>
      <c r="K186" s="105" t="s">
        <v>4478</v>
      </c>
      <c r="L186" s="103">
        <v>39933</v>
      </c>
      <c r="M186" s="103">
        <v>44196</v>
      </c>
      <c r="N186" s="103"/>
      <c r="O186" s="106">
        <v>69000</v>
      </c>
      <c r="P186" s="106">
        <v>69000</v>
      </c>
      <c r="Q186" s="107">
        <v>0</v>
      </c>
      <c r="R186" s="106">
        <v>0</v>
      </c>
      <c r="S186" s="106">
        <v>0</v>
      </c>
      <c r="T186" s="100">
        <f t="shared" si="2"/>
        <v>0</v>
      </c>
    </row>
    <row r="187" spans="2:20" ht="15.5" x14ac:dyDescent="0.35">
      <c r="B187" s="101" t="s">
        <v>4872</v>
      </c>
      <c r="C187" s="102" t="s">
        <v>4633</v>
      </c>
      <c r="D187" s="102"/>
      <c r="E187" s="102" t="s">
        <v>4634</v>
      </c>
      <c r="F187" s="102" t="s">
        <v>4635</v>
      </c>
      <c r="G187" s="102" t="s">
        <v>4478</v>
      </c>
      <c r="H187" s="103">
        <v>39933</v>
      </c>
      <c r="I187" s="104">
        <v>1</v>
      </c>
      <c r="J187" s="105" t="s">
        <v>4873</v>
      </c>
      <c r="K187" s="105" t="s">
        <v>4478</v>
      </c>
      <c r="L187" s="103">
        <v>39933</v>
      </c>
      <c r="M187" s="103">
        <v>44196</v>
      </c>
      <c r="N187" s="103"/>
      <c r="O187" s="106">
        <v>69000</v>
      </c>
      <c r="P187" s="106">
        <v>69000</v>
      </c>
      <c r="Q187" s="107">
        <v>0</v>
      </c>
      <c r="R187" s="106">
        <v>0</v>
      </c>
      <c r="S187" s="106">
        <v>0</v>
      </c>
      <c r="T187" s="100">
        <f t="shared" si="2"/>
        <v>0</v>
      </c>
    </row>
    <row r="188" spans="2:20" ht="15.5" x14ac:dyDescent="0.35">
      <c r="B188" s="101" t="s">
        <v>4874</v>
      </c>
      <c r="C188" s="102" t="s">
        <v>4633</v>
      </c>
      <c r="D188" s="102"/>
      <c r="E188" s="102" t="s">
        <v>4634</v>
      </c>
      <c r="F188" s="102" t="s">
        <v>4635</v>
      </c>
      <c r="G188" s="102" t="s">
        <v>4478</v>
      </c>
      <c r="H188" s="103">
        <v>39933</v>
      </c>
      <c r="I188" s="104">
        <v>1</v>
      </c>
      <c r="J188" s="105" t="s">
        <v>4875</v>
      </c>
      <c r="K188" s="105" t="s">
        <v>4478</v>
      </c>
      <c r="L188" s="103">
        <v>39933</v>
      </c>
      <c r="M188" s="103">
        <v>44196</v>
      </c>
      <c r="N188" s="103"/>
      <c r="O188" s="106">
        <v>69000</v>
      </c>
      <c r="P188" s="106">
        <v>69000</v>
      </c>
      <c r="Q188" s="107">
        <v>0</v>
      </c>
      <c r="R188" s="106">
        <v>0</v>
      </c>
      <c r="S188" s="106">
        <v>0</v>
      </c>
      <c r="T188" s="100">
        <f t="shared" si="2"/>
        <v>0</v>
      </c>
    </row>
    <row r="189" spans="2:20" ht="15.5" x14ac:dyDescent="0.35">
      <c r="B189" s="101" t="s">
        <v>4876</v>
      </c>
      <c r="C189" s="102" t="s">
        <v>4633</v>
      </c>
      <c r="D189" s="102"/>
      <c r="E189" s="102" t="s">
        <v>4634</v>
      </c>
      <c r="F189" s="102" t="s">
        <v>4635</v>
      </c>
      <c r="G189" s="102" t="s">
        <v>4478</v>
      </c>
      <c r="H189" s="103">
        <v>39933</v>
      </c>
      <c r="I189" s="104">
        <v>1</v>
      </c>
      <c r="J189" s="105" t="s">
        <v>4877</v>
      </c>
      <c r="K189" s="105" t="s">
        <v>4478</v>
      </c>
      <c r="L189" s="103">
        <v>39933</v>
      </c>
      <c r="M189" s="103">
        <v>44196</v>
      </c>
      <c r="N189" s="103"/>
      <c r="O189" s="106">
        <v>69000</v>
      </c>
      <c r="P189" s="106">
        <v>69000</v>
      </c>
      <c r="Q189" s="107">
        <v>0</v>
      </c>
      <c r="R189" s="106">
        <v>0</v>
      </c>
      <c r="S189" s="106">
        <v>0</v>
      </c>
      <c r="T189" s="100">
        <f t="shared" si="2"/>
        <v>0</v>
      </c>
    </row>
    <row r="190" spans="2:20" ht="15.5" x14ac:dyDescent="0.35">
      <c r="B190" s="101" t="s">
        <v>4878</v>
      </c>
      <c r="C190" s="102" t="s">
        <v>4633</v>
      </c>
      <c r="D190" s="102"/>
      <c r="E190" s="102" t="s">
        <v>4634</v>
      </c>
      <c r="F190" s="102" t="s">
        <v>4635</v>
      </c>
      <c r="G190" s="102" t="s">
        <v>4478</v>
      </c>
      <c r="H190" s="103">
        <v>39933</v>
      </c>
      <c r="I190" s="104">
        <v>1</v>
      </c>
      <c r="J190" s="105" t="s">
        <v>4879</v>
      </c>
      <c r="K190" s="105" t="s">
        <v>4478</v>
      </c>
      <c r="L190" s="103">
        <v>39933</v>
      </c>
      <c r="M190" s="103">
        <v>44196</v>
      </c>
      <c r="N190" s="103"/>
      <c r="O190" s="106">
        <v>69000</v>
      </c>
      <c r="P190" s="106">
        <v>69000</v>
      </c>
      <c r="Q190" s="107">
        <v>0</v>
      </c>
      <c r="R190" s="106">
        <v>0</v>
      </c>
      <c r="S190" s="106">
        <v>0</v>
      </c>
      <c r="T190" s="100">
        <f t="shared" si="2"/>
        <v>0</v>
      </c>
    </row>
    <row r="191" spans="2:20" ht="15.5" x14ac:dyDescent="0.35">
      <c r="B191" s="101" t="s">
        <v>4880</v>
      </c>
      <c r="C191" s="102" t="s">
        <v>4633</v>
      </c>
      <c r="D191" s="102"/>
      <c r="E191" s="102" t="s">
        <v>4634</v>
      </c>
      <c r="F191" s="102" t="s">
        <v>4635</v>
      </c>
      <c r="G191" s="102" t="s">
        <v>4478</v>
      </c>
      <c r="H191" s="103">
        <v>39933</v>
      </c>
      <c r="I191" s="104">
        <v>1</v>
      </c>
      <c r="J191" s="105" t="s">
        <v>4881</v>
      </c>
      <c r="K191" s="105" t="s">
        <v>4478</v>
      </c>
      <c r="L191" s="103">
        <v>39933</v>
      </c>
      <c r="M191" s="103">
        <v>44196</v>
      </c>
      <c r="N191" s="103"/>
      <c r="O191" s="106">
        <v>69000</v>
      </c>
      <c r="P191" s="106">
        <v>69000</v>
      </c>
      <c r="Q191" s="107">
        <v>0</v>
      </c>
      <c r="R191" s="106">
        <v>0</v>
      </c>
      <c r="S191" s="106">
        <v>0</v>
      </c>
      <c r="T191" s="100">
        <f t="shared" si="2"/>
        <v>0</v>
      </c>
    </row>
    <row r="192" spans="2:20" ht="15.5" x14ac:dyDescent="0.35">
      <c r="B192" s="101" t="s">
        <v>4882</v>
      </c>
      <c r="C192" s="102" t="s">
        <v>4552</v>
      </c>
      <c r="D192" s="102"/>
      <c r="E192" s="102" t="s">
        <v>4634</v>
      </c>
      <c r="F192" s="102" t="s">
        <v>4635</v>
      </c>
      <c r="G192" s="102" t="s">
        <v>4478</v>
      </c>
      <c r="H192" s="103">
        <v>39197</v>
      </c>
      <c r="I192" s="104">
        <v>1</v>
      </c>
      <c r="J192" s="105" t="s">
        <v>4883</v>
      </c>
      <c r="K192" s="105" t="s">
        <v>4478</v>
      </c>
      <c r="L192" s="103">
        <v>39197</v>
      </c>
      <c r="M192" s="103">
        <v>44196</v>
      </c>
      <c r="N192" s="103"/>
      <c r="O192" s="106">
        <v>1877540</v>
      </c>
      <c r="P192" s="106">
        <v>1877540</v>
      </c>
      <c r="Q192" s="107">
        <v>0</v>
      </c>
      <c r="R192" s="106">
        <v>0</v>
      </c>
      <c r="S192" s="106">
        <v>0</v>
      </c>
      <c r="T192" s="100">
        <f t="shared" si="2"/>
        <v>0</v>
      </c>
    </row>
    <row r="193" spans="2:20" ht="15.5" x14ac:dyDescent="0.35">
      <c r="B193" s="101" t="s">
        <v>4884</v>
      </c>
      <c r="C193" s="102" t="s">
        <v>4552</v>
      </c>
      <c r="D193" s="102"/>
      <c r="E193" s="102" t="s">
        <v>4634</v>
      </c>
      <c r="F193" s="102" t="s">
        <v>4635</v>
      </c>
      <c r="G193" s="102" t="s">
        <v>4478</v>
      </c>
      <c r="H193" s="103">
        <v>39385</v>
      </c>
      <c r="I193" s="104">
        <v>1</v>
      </c>
      <c r="J193" s="105" t="s">
        <v>4885</v>
      </c>
      <c r="K193" s="105" t="s">
        <v>4478</v>
      </c>
      <c r="L193" s="103">
        <v>39385</v>
      </c>
      <c r="M193" s="103">
        <v>44196</v>
      </c>
      <c r="N193" s="103"/>
      <c r="O193" s="106">
        <v>421500</v>
      </c>
      <c r="P193" s="106">
        <v>421500</v>
      </c>
      <c r="Q193" s="107">
        <v>0</v>
      </c>
      <c r="R193" s="106">
        <v>0</v>
      </c>
      <c r="S193" s="106">
        <v>0</v>
      </c>
      <c r="T193" s="100">
        <f t="shared" si="2"/>
        <v>0</v>
      </c>
    </row>
    <row r="194" spans="2:20" ht="15.5" x14ac:dyDescent="0.35">
      <c r="B194" s="101" t="s">
        <v>10383</v>
      </c>
      <c r="C194" s="102" t="s">
        <v>4814</v>
      </c>
      <c r="D194" s="102"/>
      <c r="E194" s="102" t="s">
        <v>4887</v>
      </c>
      <c r="F194" s="102" t="s">
        <v>4477</v>
      </c>
      <c r="G194" s="102" t="s">
        <v>4518</v>
      </c>
      <c r="H194" s="103">
        <v>41516</v>
      </c>
      <c r="I194" s="104">
        <v>1</v>
      </c>
      <c r="J194" s="105" t="s">
        <v>10384</v>
      </c>
      <c r="K194" s="105" t="s">
        <v>4518</v>
      </c>
      <c r="L194" s="103">
        <v>41516</v>
      </c>
      <c r="M194" s="103">
        <v>44196</v>
      </c>
      <c r="N194" s="103"/>
      <c r="O194" s="106">
        <v>215517</v>
      </c>
      <c r="P194" s="106">
        <v>172522.23</v>
      </c>
      <c r="Q194" s="107">
        <v>42994.77</v>
      </c>
      <c r="R194" s="106">
        <v>0</v>
      </c>
      <c r="S194" s="106">
        <v>0</v>
      </c>
      <c r="T194" s="100">
        <f t="shared" si="2"/>
        <v>42994.77</v>
      </c>
    </row>
    <row r="195" spans="2:20" ht="15.5" x14ac:dyDescent="0.35">
      <c r="B195" s="101" t="s">
        <v>8941</v>
      </c>
      <c r="C195" s="102" t="s">
        <v>4814</v>
      </c>
      <c r="D195" s="102"/>
      <c r="E195" s="102" t="s">
        <v>4887</v>
      </c>
      <c r="F195" s="102" t="s">
        <v>4477</v>
      </c>
      <c r="G195" s="102" t="s">
        <v>4518</v>
      </c>
      <c r="H195" s="103">
        <v>41516</v>
      </c>
      <c r="I195" s="104">
        <v>1</v>
      </c>
      <c r="J195" s="105" t="s">
        <v>8942</v>
      </c>
      <c r="K195" s="105" t="s">
        <v>4518</v>
      </c>
      <c r="L195" s="103">
        <v>41516</v>
      </c>
      <c r="M195" s="103">
        <v>44196</v>
      </c>
      <c r="N195" s="103"/>
      <c r="O195" s="106">
        <v>211283</v>
      </c>
      <c r="P195" s="106">
        <v>169136.66</v>
      </c>
      <c r="Q195" s="107">
        <v>42146.34</v>
      </c>
      <c r="R195" s="106">
        <v>0</v>
      </c>
      <c r="S195" s="106">
        <v>0</v>
      </c>
      <c r="T195" s="100">
        <f t="shared" si="2"/>
        <v>42146.34</v>
      </c>
    </row>
    <row r="196" spans="2:20" ht="15.5" x14ac:dyDescent="0.35">
      <c r="B196" s="101" t="s">
        <v>8144</v>
      </c>
      <c r="C196" s="102" t="s">
        <v>4814</v>
      </c>
      <c r="D196" s="102"/>
      <c r="E196" s="102" t="s">
        <v>4887</v>
      </c>
      <c r="F196" s="102" t="s">
        <v>4477</v>
      </c>
      <c r="G196" s="102" t="s">
        <v>4518</v>
      </c>
      <c r="H196" s="103">
        <v>41516</v>
      </c>
      <c r="I196" s="104">
        <v>1</v>
      </c>
      <c r="J196" s="105" t="s">
        <v>8145</v>
      </c>
      <c r="K196" s="105" t="s">
        <v>4518</v>
      </c>
      <c r="L196" s="103">
        <v>41516</v>
      </c>
      <c r="M196" s="103">
        <v>44196</v>
      </c>
      <c r="N196" s="103"/>
      <c r="O196" s="106">
        <v>211283</v>
      </c>
      <c r="P196" s="106">
        <v>169136.66</v>
      </c>
      <c r="Q196" s="107">
        <v>42146.34</v>
      </c>
      <c r="R196" s="106">
        <v>0</v>
      </c>
      <c r="S196" s="106">
        <v>0</v>
      </c>
      <c r="T196" s="100">
        <f t="shared" si="2"/>
        <v>42146.34</v>
      </c>
    </row>
    <row r="197" spans="2:20" ht="15.5" x14ac:dyDescent="0.35">
      <c r="B197" s="101" t="s">
        <v>8150</v>
      </c>
      <c r="C197" s="102" t="s">
        <v>4902</v>
      </c>
      <c r="D197" s="102"/>
      <c r="E197" s="102" t="s">
        <v>4821</v>
      </c>
      <c r="F197" s="102" t="s">
        <v>4822</v>
      </c>
      <c r="G197" s="102" t="s">
        <v>4518</v>
      </c>
      <c r="H197" s="103">
        <v>41579</v>
      </c>
      <c r="I197" s="104">
        <v>1</v>
      </c>
      <c r="J197" s="105" t="s">
        <v>8151</v>
      </c>
      <c r="K197" s="105" t="s">
        <v>4518</v>
      </c>
      <c r="L197" s="103">
        <v>41579</v>
      </c>
      <c r="M197" s="103">
        <v>44196</v>
      </c>
      <c r="N197" s="103"/>
      <c r="O197" s="106">
        <v>870000</v>
      </c>
      <c r="P197" s="106">
        <v>681500</v>
      </c>
      <c r="Q197" s="107">
        <v>188500</v>
      </c>
      <c r="R197" s="106">
        <v>0</v>
      </c>
      <c r="S197" s="106">
        <v>0</v>
      </c>
      <c r="T197" s="100">
        <f t="shared" si="2"/>
        <v>188500</v>
      </c>
    </row>
    <row r="198" spans="2:20" ht="15.5" x14ac:dyDescent="0.35">
      <c r="B198" s="101" t="s">
        <v>7337</v>
      </c>
      <c r="C198" s="102" t="s">
        <v>4902</v>
      </c>
      <c r="D198" s="102"/>
      <c r="E198" s="102" t="s">
        <v>4821</v>
      </c>
      <c r="F198" s="102" t="s">
        <v>4822</v>
      </c>
      <c r="G198" s="102" t="s">
        <v>4518</v>
      </c>
      <c r="H198" s="103">
        <v>41579</v>
      </c>
      <c r="I198" s="104">
        <v>1</v>
      </c>
      <c r="J198" s="105" t="s">
        <v>7338</v>
      </c>
      <c r="K198" s="105" t="s">
        <v>4518</v>
      </c>
      <c r="L198" s="103">
        <v>41579</v>
      </c>
      <c r="M198" s="103">
        <v>44196</v>
      </c>
      <c r="N198" s="103"/>
      <c r="O198" s="106">
        <v>870000</v>
      </c>
      <c r="P198" s="106">
        <v>681500</v>
      </c>
      <c r="Q198" s="107">
        <v>188500</v>
      </c>
      <c r="R198" s="106">
        <v>0</v>
      </c>
      <c r="S198" s="106">
        <v>0</v>
      </c>
      <c r="T198" s="100">
        <f t="shared" si="2"/>
        <v>188500</v>
      </c>
    </row>
    <row r="199" spans="2:20" ht="15.5" x14ac:dyDescent="0.35">
      <c r="B199" s="101" t="s">
        <v>8156</v>
      </c>
      <c r="C199" s="102" t="s">
        <v>8157</v>
      </c>
      <c r="D199" s="102"/>
      <c r="E199" s="102" t="s">
        <v>4821</v>
      </c>
      <c r="F199" s="102" t="s">
        <v>4822</v>
      </c>
      <c r="G199" s="102" t="s">
        <v>4518</v>
      </c>
      <c r="H199" s="103">
        <v>41941</v>
      </c>
      <c r="I199" s="104">
        <v>1</v>
      </c>
      <c r="J199" s="105" t="s">
        <v>8158</v>
      </c>
      <c r="K199" s="105" t="s">
        <v>4518</v>
      </c>
      <c r="L199" s="103">
        <v>41941</v>
      </c>
      <c r="M199" s="103">
        <v>44196</v>
      </c>
      <c r="N199" s="103"/>
      <c r="O199" s="106">
        <v>2540400</v>
      </c>
      <c r="P199" s="106">
        <v>1738057</v>
      </c>
      <c r="Q199" s="107">
        <v>802343</v>
      </c>
      <c r="R199" s="106">
        <v>0</v>
      </c>
      <c r="S199" s="106">
        <v>0</v>
      </c>
      <c r="T199" s="100">
        <f t="shared" si="2"/>
        <v>802343</v>
      </c>
    </row>
    <row r="200" spans="2:20" ht="15.5" x14ac:dyDescent="0.35">
      <c r="B200" s="101" t="s">
        <v>8949</v>
      </c>
      <c r="C200" s="102" t="s">
        <v>8950</v>
      </c>
      <c r="D200" s="102"/>
      <c r="E200" s="102" t="s">
        <v>4821</v>
      </c>
      <c r="F200" s="102" t="s">
        <v>4822</v>
      </c>
      <c r="G200" s="102" t="s">
        <v>4518</v>
      </c>
      <c r="H200" s="103">
        <v>42004</v>
      </c>
      <c r="I200" s="104">
        <v>1</v>
      </c>
      <c r="J200" s="105" t="s">
        <v>8951</v>
      </c>
      <c r="K200" s="105" t="s">
        <v>4518</v>
      </c>
      <c r="L200" s="103">
        <v>42004</v>
      </c>
      <c r="M200" s="103">
        <v>44196</v>
      </c>
      <c r="N200" s="103"/>
      <c r="O200" s="106">
        <v>8613299</v>
      </c>
      <c r="P200" s="106">
        <v>5744352.3799999999</v>
      </c>
      <c r="Q200" s="107">
        <v>2868946.62</v>
      </c>
      <c r="R200" s="106">
        <v>0</v>
      </c>
      <c r="S200" s="106">
        <v>0</v>
      </c>
      <c r="T200" s="100">
        <f t="shared" si="2"/>
        <v>2868946.62</v>
      </c>
    </row>
    <row r="201" spans="2:20" ht="15.5" x14ac:dyDescent="0.35">
      <c r="B201" s="101" t="s">
        <v>7350</v>
      </c>
      <c r="C201" s="102" t="s">
        <v>4817</v>
      </c>
      <c r="D201" s="102"/>
      <c r="E201" s="102" t="s">
        <v>4516</v>
      </c>
      <c r="F201" s="102" t="s">
        <v>4517</v>
      </c>
      <c r="G201" s="102" t="s">
        <v>4518</v>
      </c>
      <c r="H201" s="103">
        <v>42394</v>
      </c>
      <c r="I201" s="104">
        <v>1</v>
      </c>
      <c r="J201" s="105" t="s">
        <v>7351</v>
      </c>
      <c r="K201" s="105" t="s">
        <v>4518</v>
      </c>
      <c r="L201" s="103">
        <v>42394</v>
      </c>
      <c r="M201" s="103">
        <v>44196</v>
      </c>
      <c r="N201" s="103"/>
      <c r="O201" s="106">
        <v>313200</v>
      </c>
      <c r="P201" s="106">
        <v>175470.3</v>
      </c>
      <c r="Q201" s="107">
        <v>137729.70000000001</v>
      </c>
      <c r="R201" s="106">
        <v>0</v>
      </c>
      <c r="S201" s="106">
        <v>0</v>
      </c>
      <c r="T201" s="100">
        <f t="shared" si="2"/>
        <v>137729.70000000001</v>
      </c>
    </row>
    <row r="202" spans="2:20" ht="15.5" x14ac:dyDescent="0.35">
      <c r="B202" s="101" t="s">
        <v>6565</v>
      </c>
      <c r="C202" s="102" t="s">
        <v>4817</v>
      </c>
      <c r="D202" s="102"/>
      <c r="E202" s="102" t="s">
        <v>4516</v>
      </c>
      <c r="F202" s="102" t="s">
        <v>4517</v>
      </c>
      <c r="G202" s="102" t="s">
        <v>4518</v>
      </c>
      <c r="H202" s="103">
        <v>42415</v>
      </c>
      <c r="I202" s="104">
        <v>1</v>
      </c>
      <c r="J202" s="105" t="s">
        <v>6566</v>
      </c>
      <c r="K202" s="105" t="s">
        <v>4518</v>
      </c>
      <c r="L202" s="103">
        <v>42415</v>
      </c>
      <c r="M202" s="103">
        <v>44196</v>
      </c>
      <c r="N202" s="103"/>
      <c r="O202" s="106">
        <v>313200</v>
      </c>
      <c r="P202" s="106">
        <v>173617.2</v>
      </c>
      <c r="Q202" s="107">
        <v>139582.79999999999</v>
      </c>
      <c r="R202" s="106">
        <v>0</v>
      </c>
      <c r="S202" s="106">
        <v>0</v>
      </c>
      <c r="T202" s="100">
        <f t="shared" ref="T202:T265" si="3">SUM(Q202,R202,S202)</f>
        <v>139582.79999999999</v>
      </c>
    </row>
    <row r="203" spans="2:20" ht="15.5" x14ac:dyDescent="0.35">
      <c r="B203" s="101" t="s">
        <v>9696</v>
      </c>
      <c r="C203" s="102" t="s">
        <v>4817</v>
      </c>
      <c r="D203" s="102"/>
      <c r="E203" s="102" t="s">
        <v>4516</v>
      </c>
      <c r="F203" s="102" t="s">
        <v>4517</v>
      </c>
      <c r="G203" s="102" t="s">
        <v>4518</v>
      </c>
      <c r="H203" s="103">
        <v>42415</v>
      </c>
      <c r="I203" s="104">
        <v>1</v>
      </c>
      <c r="J203" s="105" t="s">
        <v>9697</v>
      </c>
      <c r="K203" s="105" t="s">
        <v>4518</v>
      </c>
      <c r="L203" s="103">
        <v>42415</v>
      </c>
      <c r="M203" s="103">
        <v>44196</v>
      </c>
      <c r="N203" s="103"/>
      <c r="O203" s="106">
        <v>313200</v>
      </c>
      <c r="P203" s="106">
        <v>173617.2</v>
      </c>
      <c r="Q203" s="107">
        <v>139582.79999999999</v>
      </c>
      <c r="R203" s="106">
        <v>0</v>
      </c>
      <c r="S203" s="106">
        <v>0</v>
      </c>
      <c r="T203" s="100">
        <f t="shared" si="3"/>
        <v>139582.79999999999</v>
      </c>
    </row>
    <row r="204" spans="2:20" ht="15.5" x14ac:dyDescent="0.35">
      <c r="B204" s="101" t="s">
        <v>4915</v>
      </c>
      <c r="C204" s="102" t="s">
        <v>4916</v>
      </c>
      <c r="D204" s="102"/>
      <c r="E204" s="102" t="s">
        <v>4835</v>
      </c>
      <c r="F204" s="102" t="s">
        <v>4836</v>
      </c>
      <c r="G204" s="102" t="s">
        <v>4518</v>
      </c>
      <c r="H204" s="103">
        <v>42038</v>
      </c>
      <c r="I204" s="104">
        <v>1</v>
      </c>
      <c r="J204" s="105" t="s">
        <v>4917</v>
      </c>
      <c r="K204" s="105" t="s">
        <v>4518</v>
      </c>
      <c r="L204" s="103">
        <v>42038</v>
      </c>
      <c r="M204" s="103">
        <v>44196</v>
      </c>
      <c r="N204" s="103"/>
      <c r="O204" s="106">
        <v>3074000</v>
      </c>
      <c r="P204" s="106">
        <v>2021930.24</v>
      </c>
      <c r="Q204" s="107">
        <v>1052069.76</v>
      </c>
      <c r="R204" s="106">
        <v>0</v>
      </c>
      <c r="S204" s="106">
        <v>0</v>
      </c>
      <c r="T204" s="100">
        <f t="shared" si="3"/>
        <v>1052069.76</v>
      </c>
    </row>
    <row r="205" spans="2:20" ht="15.5" x14ac:dyDescent="0.35">
      <c r="B205" s="101" t="s">
        <v>8189</v>
      </c>
      <c r="C205" s="102" t="s">
        <v>4921</v>
      </c>
      <c r="D205" s="102"/>
      <c r="E205" s="102" t="s">
        <v>4835</v>
      </c>
      <c r="F205" s="102" t="s">
        <v>4836</v>
      </c>
      <c r="G205" s="102" t="s">
        <v>4518</v>
      </c>
      <c r="H205" s="103">
        <v>42388</v>
      </c>
      <c r="I205" s="104">
        <v>1</v>
      </c>
      <c r="J205" s="105" t="s">
        <v>8190</v>
      </c>
      <c r="K205" s="105" t="s">
        <v>4518</v>
      </c>
      <c r="L205" s="103">
        <v>42388</v>
      </c>
      <c r="M205" s="103">
        <v>44196</v>
      </c>
      <c r="N205" s="103"/>
      <c r="O205" s="106">
        <v>94200</v>
      </c>
      <c r="P205" s="106">
        <v>52924.7</v>
      </c>
      <c r="Q205" s="107">
        <v>41275.300000000003</v>
      </c>
      <c r="R205" s="106">
        <v>0</v>
      </c>
      <c r="S205" s="106">
        <v>0</v>
      </c>
      <c r="T205" s="100">
        <f t="shared" si="3"/>
        <v>41275.300000000003</v>
      </c>
    </row>
    <row r="206" spans="2:20" ht="15.5" x14ac:dyDescent="0.35">
      <c r="B206" s="101" t="s">
        <v>8965</v>
      </c>
      <c r="C206" s="102" t="s">
        <v>4926</v>
      </c>
      <c r="D206" s="102"/>
      <c r="E206" s="102" t="s">
        <v>4835</v>
      </c>
      <c r="F206" s="102" t="s">
        <v>4836</v>
      </c>
      <c r="G206" s="102" t="s">
        <v>4518</v>
      </c>
      <c r="H206" s="103">
        <v>42415</v>
      </c>
      <c r="I206" s="104">
        <v>1</v>
      </c>
      <c r="J206" s="105" t="s">
        <v>8966</v>
      </c>
      <c r="K206" s="105" t="s">
        <v>4518</v>
      </c>
      <c r="L206" s="103">
        <v>42415</v>
      </c>
      <c r="M206" s="103">
        <v>44196</v>
      </c>
      <c r="N206" s="103"/>
      <c r="O206" s="106">
        <v>38148</v>
      </c>
      <c r="P206" s="106">
        <v>21150.2</v>
      </c>
      <c r="Q206" s="107">
        <v>16997.8</v>
      </c>
      <c r="R206" s="106">
        <v>0</v>
      </c>
      <c r="S206" s="106">
        <v>0</v>
      </c>
      <c r="T206" s="100">
        <f t="shared" si="3"/>
        <v>16997.8</v>
      </c>
    </row>
    <row r="207" spans="2:20" ht="15.5" x14ac:dyDescent="0.35">
      <c r="B207" s="101" t="s">
        <v>7370</v>
      </c>
      <c r="C207" s="102" t="s">
        <v>4926</v>
      </c>
      <c r="D207" s="102"/>
      <c r="E207" s="102" t="s">
        <v>4835</v>
      </c>
      <c r="F207" s="102" t="s">
        <v>4836</v>
      </c>
      <c r="G207" s="102" t="s">
        <v>4518</v>
      </c>
      <c r="H207" s="103">
        <v>42415</v>
      </c>
      <c r="I207" s="104">
        <v>1</v>
      </c>
      <c r="J207" s="105" t="s">
        <v>7371</v>
      </c>
      <c r="K207" s="105" t="s">
        <v>4518</v>
      </c>
      <c r="L207" s="103">
        <v>42415</v>
      </c>
      <c r="M207" s="103">
        <v>44196</v>
      </c>
      <c r="N207" s="103"/>
      <c r="O207" s="106">
        <v>38148</v>
      </c>
      <c r="P207" s="106">
        <v>21150.2</v>
      </c>
      <c r="Q207" s="107">
        <v>16997.8</v>
      </c>
      <c r="R207" s="106">
        <v>0</v>
      </c>
      <c r="S207" s="106">
        <v>0</v>
      </c>
      <c r="T207" s="100">
        <f t="shared" si="3"/>
        <v>16997.8</v>
      </c>
    </row>
    <row r="208" spans="2:20" ht="15.5" x14ac:dyDescent="0.35">
      <c r="B208" s="101" t="s">
        <v>4928</v>
      </c>
      <c r="C208" s="102" t="s">
        <v>4926</v>
      </c>
      <c r="D208" s="102"/>
      <c r="E208" s="102" t="s">
        <v>4835</v>
      </c>
      <c r="F208" s="102" t="s">
        <v>4836</v>
      </c>
      <c r="G208" s="102" t="s">
        <v>4518</v>
      </c>
      <c r="H208" s="103">
        <v>42415</v>
      </c>
      <c r="I208" s="104">
        <v>1</v>
      </c>
      <c r="J208" s="105" t="s">
        <v>4929</v>
      </c>
      <c r="K208" s="105" t="s">
        <v>4518</v>
      </c>
      <c r="L208" s="103">
        <v>42415</v>
      </c>
      <c r="M208" s="103">
        <v>44196</v>
      </c>
      <c r="N208" s="103"/>
      <c r="O208" s="106">
        <v>38148</v>
      </c>
      <c r="P208" s="106">
        <v>21150.2</v>
      </c>
      <c r="Q208" s="107">
        <v>16997.8</v>
      </c>
      <c r="R208" s="106">
        <v>0</v>
      </c>
      <c r="S208" s="106">
        <v>0</v>
      </c>
      <c r="T208" s="100">
        <f t="shared" si="3"/>
        <v>16997.8</v>
      </c>
    </row>
    <row r="209" spans="2:20" ht="15.5" x14ac:dyDescent="0.35">
      <c r="B209" s="101" t="s">
        <v>4934</v>
      </c>
      <c r="C209" s="102" t="s">
        <v>4935</v>
      </c>
      <c r="D209" s="102"/>
      <c r="E209" s="102" t="s">
        <v>4516</v>
      </c>
      <c r="F209" s="102" t="s">
        <v>4517</v>
      </c>
      <c r="G209" s="102" t="s">
        <v>4478</v>
      </c>
      <c r="H209" s="103">
        <v>38131</v>
      </c>
      <c r="I209" s="104">
        <v>1</v>
      </c>
      <c r="J209" s="105" t="s">
        <v>4936</v>
      </c>
      <c r="K209" s="105" t="s">
        <v>4478</v>
      </c>
      <c r="L209" s="103">
        <v>38131</v>
      </c>
      <c r="M209" s="103">
        <v>44196</v>
      </c>
      <c r="N209" s="103"/>
      <c r="O209" s="106">
        <v>4037840</v>
      </c>
      <c r="P209" s="106">
        <v>4037840</v>
      </c>
      <c r="Q209" s="107">
        <v>0</v>
      </c>
      <c r="R209" s="106">
        <v>0</v>
      </c>
      <c r="S209" s="106">
        <v>0</v>
      </c>
      <c r="T209" s="100">
        <f t="shared" si="3"/>
        <v>0</v>
      </c>
    </row>
    <row r="210" spans="2:20" ht="15.5" x14ac:dyDescent="0.35">
      <c r="B210" s="101" t="s">
        <v>4937</v>
      </c>
      <c r="C210" s="102" t="s">
        <v>4938</v>
      </c>
      <c r="D210" s="102"/>
      <c r="E210" s="102" t="s">
        <v>4821</v>
      </c>
      <c r="F210" s="102" t="s">
        <v>4822</v>
      </c>
      <c r="G210" s="102" t="s">
        <v>4478</v>
      </c>
      <c r="H210" s="103">
        <v>38769</v>
      </c>
      <c r="I210" s="104">
        <v>1</v>
      </c>
      <c r="J210" s="105" t="s">
        <v>4939</v>
      </c>
      <c r="K210" s="105" t="s">
        <v>4478</v>
      </c>
      <c r="L210" s="103">
        <v>38769</v>
      </c>
      <c r="M210" s="103">
        <v>44196</v>
      </c>
      <c r="N210" s="103"/>
      <c r="O210" s="106">
        <v>2200520</v>
      </c>
      <c r="P210" s="106">
        <v>2200520</v>
      </c>
      <c r="Q210" s="107">
        <v>0</v>
      </c>
      <c r="R210" s="106">
        <v>0</v>
      </c>
      <c r="S210" s="106">
        <v>0</v>
      </c>
      <c r="T210" s="100">
        <f t="shared" si="3"/>
        <v>0</v>
      </c>
    </row>
    <row r="211" spans="2:20" ht="15.5" x14ac:dyDescent="0.35">
      <c r="B211" s="101" t="s">
        <v>4940</v>
      </c>
      <c r="C211" s="102" t="s">
        <v>4941</v>
      </c>
      <c r="D211" s="102"/>
      <c r="E211" s="102" t="s">
        <v>4821</v>
      </c>
      <c r="F211" s="102" t="s">
        <v>4822</v>
      </c>
      <c r="G211" s="102" t="s">
        <v>4478</v>
      </c>
      <c r="H211" s="103">
        <v>39171</v>
      </c>
      <c r="I211" s="104">
        <v>1</v>
      </c>
      <c r="J211" s="105" t="s">
        <v>4942</v>
      </c>
      <c r="K211" s="105" t="s">
        <v>4478</v>
      </c>
      <c r="L211" s="103">
        <v>39171</v>
      </c>
      <c r="M211" s="103">
        <v>44196</v>
      </c>
      <c r="N211" s="103"/>
      <c r="O211" s="106">
        <v>4518240</v>
      </c>
      <c r="P211" s="106">
        <v>4518240</v>
      </c>
      <c r="Q211" s="107">
        <v>0</v>
      </c>
      <c r="R211" s="106">
        <v>0</v>
      </c>
      <c r="S211" s="106">
        <v>0</v>
      </c>
      <c r="T211" s="100">
        <f t="shared" si="3"/>
        <v>0</v>
      </c>
    </row>
    <row r="212" spans="2:20" ht="15.5" x14ac:dyDescent="0.35">
      <c r="B212" s="101" t="s">
        <v>4943</v>
      </c>
      <c r="C212" s="102" t="s">
        <v>4944</v>
      </c>
      <c r="D212" s="102"/>
      <c r="E212" s="102" t="s">
        <v>4516</v>
      </c>
      <c r="F212" s="102" t="s">
        <v>4517</v>
      </c>
      <c r="G212" s="102" t="s">
        <v>4478</v>
      </c>
      <c r="H212" s="103">
        <v>39484</v>
      </c>
      <c r="I212" s="104">
        <v>1</v>
      </c>
      <c r="J212" s="105" t="s">
        <v>4945</v>
      </c>
      <c r="K212" s="105" t="s">
        <v>4478</v>
      </c>
      <c r="L212" s="103">
        <v>39484</v>
      </c>
      <c r="M212" s="103">
        <v>44196</v>
      </c>
      <c r="N212" s="103"/>
      <c r="O212" s="106">
        <v>2377175</v>
      </c>
      <c r="P212" s="106">
        <v>2377175</v>
      </c>
      <c r="Q212" s="107">
        <v>0</v>
      </c>
      <c r="R212" s="106">
        <v>0</v>
      </c>
      <c r="S212" s="106">
        <v>0</v>
      </c>
      <c r="T212" s="100">
        <f t="shared" si="3"/>
        <v>0</v>
      </c>
    </row>
    <row r="213" spans="2:20" ht="15.5" x14ac:dyDescent="0.35">
      <c r="B213" s="101" t="s">
        <v>4946</v>
      </c>
      <c r="C213" s="102" t="s">
        <v>4947</v>
      </c>
      <c r="D213" s="102"/>
      <c r="E213" s="102" t="s">
        <v>4887</v>
      </c>
      <c r="F213" s="102" t="s">
        <v>4477</v>
      </c>
      <c r="G213" s="102" t="s">
        <v>4478</v>
      </c>
      <c r="H213" s="103">
        <v>39484</v>
      </c>
      <c r="I213" s="104">
        <v>1</v>
      </c>
      <c r="J213" s="105" t="s">
        <v>4948</v>
      </c>
      <c r="K213" s="105" t="s">
        <v>4478</v>
      </c>
      <c r="L213" s="103">
        <v>39484</v>
      </c>
      <c r="M213" s="103">
        <v>44196</v>
      </c>
      <c r="N213" s="103"/>
      <c r="O213" s="106">
        <v>1153076</v>
      </c>
      <c r="P213" s="106">
        <v>1153076</v>
      </c>
      <c r="Q213" s="107">
        <v>0</v>
      </c>
      <c r="R213" s="106">
        <v>0</v>
      </c>
      <c r="S213" s="106">
        <v>0</v>
      </c>
      <c r="T213" s="100">
        <f t="shared" si="3"/>
        <v>0</v>
      </c>
    </row>
    <row r="214" spans="2:20" ht="15.5" x14ac:dyDescent="0.35">
      <c r="B214" s="101" t="s">
        <v>4949</v>
      </c>
      <c r="C214" s="102" t="s">
        <v>4950</v>
      </c>
      <c r="D214" s="102"/>
      <c r="E214" s="102" t="s">
        <v>4887</v>
      </c>
      <c r="F214" s="102" t="s">
        <v>4477</v>
      </c>
      <c r="G214" s="102" t="s">
        <v>4478</v>
      </c>
      <c r="H214" s="103">
        <v>39484</v>
      </c>
      <c r="I214" s="104">
        <v>1</v>
      </c>
      <c r="J214" s="105" t="s">
        <v>4951</v>
      </c>
      <c r="K214" s="105" t="s">
        <v>4478</v>
      </c>
      <c r="L214" s="103">
        <v>39484</v>
      </c>
      <c r="M214" s="103">
        <v>44196</v>
      </c>
      <c r="N214" s="103"/>
      <c r="O214" s="106">
        <v>2179713</v>
      </c>
      <c r="P214" s="106">
        <v>2179713</v>
      </c>
      <c r="Q214" s="107">
        <v>0</v>
      </c>
      <c r="R214" s="106">
        <v>0</v>
      </c>
      <c r="S214" s="106">
        <v>0</v>
      </c>
      <c r="T214" s="100">
        <f t="shared" si="3"/>
        <v>0</v>
      </c>
    </row>
    <row r="215" spans="2:20" ht="15.5" x14ac:dyDescent="0.35">
      <c r="B215" s="101" t="s">
        <v>4952</v>
      </c>
      <c r="C215" s="102" t="s">
        <v>4953</v>
      </c>
      <c r="D215" s="102"/>
      <c r="E215" s="102" t="s">
        <v>4887</v>
      </c>
      <c r="F215" s="102" t="s">
        <v>4477</v>
      </c>
      <c r="G215" s="102" t="s">
        <v>4478</v>
      </c>
      <c r="H215" s="103">
        <v>39484</v>
      </c>
      <c r="I215" s="104">
        <v>1</v>
      </c>
      <c r="J215" s="105" t="s">
        <v>4954</v>
      </c>
      <c r="K215" s="105" t="s">
        <v>4478</v>
      </c>
      <c r="L215" s="103">
        <v>39484</v>
      </c>
      <c r="M215" s="103">
        <v>44196</v>
      </c>
      <c r="N215" s="103"/>
      <c r="O215" s="106">
        <v>699900</v>
      </c>
      <c r="P215" s="106">
        <v>699900</v>
      </c>
      <c r="Q215" s="107">
        <v>0</v>
      </c>
      <c r="R215" s="106">
        <v>0</v>
      </c>
      <c r="S215" s="106">
        <v>0</v>
      </c>
      <c r="T215" s="100">
        <f t="shared" si="3"/>
        <v>0</v>
      </c>
    </row>
    <row r="216" spans="2:20" ht="15.5" x14ac:dyDescent="0.35">
      <c r="B216" s="101" t="s">
        <v>4955</v>
      </c>
      <c r="C216" s="102" t="s">
        <v>4956</v>
      </c>
      <c r="D216" s="102"/>
      <c r="E216" s="102" t="s">
        <v>4821</v>
      </c>
      <c r="F216" s="102" t="s">
        <v>4822</v>
      </c>
      <c r="G216" s="102" t="s">
        <v>4478</v>
      </c>
      <c r="H216" s="103">
        <v>39868</v>
      </c>
      <c r="I216" s="104">
        <v>1</v>
      </c>
      <c r="J216" s="105" t="s">
        <v>4957</v>
      </c>
      <c r="K216" s="105" t="s">
        <v>4478</v>
      </c>
      <c r="L216" s="103">
        <v>39868</v>
      </c>
      <c r="M216" s="103">
        <v>44196</v>
      </c>
      <c r="N216" s="103"/>
      <c r="O216" s="106">
        <v>4400000</v>
      </c>
      <c r="P216" s="106">
        <v>4400000</v>
      </c>
      <c r="Q216" s="107">
        <v>0</v>
      </c>
      <c r="R216" s="106">
        <v>0</v>
      </c>
      <c r="S216" s="106">
        <v>0</v>
      </c>
      <c r="T216" s="100">
        <f t="shared" si="3"/>
        <v>0</v>
      </c>
    </row>
    <row r="217" spans="2:20" ht="15.5" x14ac:dyDescent="0.35">
      <c r="B217" s="101" t="s">
        <v>6609</v>
      </c>
      <c r="C217" s="102" t="s">
        <v>4814</v>
      </c>
      <c r="D217" s="102"/>
      <c r="E217" s="102" t="s">
        <v>4887</v>
      </c>
      <c r="F217" s="102" t="s">
        <v>4477</v>
      </c>
      <c r="G217" s="102" t="s">
        <v>4518</v>
      </c>
      <c r="H217" s="103">
        <v>41516</v>
      </c>
      <c r="I217" s="104">
        <v>1</v>
      </c>
      <c r="J217" s="105" t="s">
        <v>6610</v>
      </c>
      <c r="K217" s="105" t="s">
        <v>4518</v>
      </c>
      <c r="L217" s="103">
        <v>41516</v>
      </c>
      <c r="M217" s="103">
        <v>44196</v>
      </c>
      <c r="N217" s="103"/>
      <c r="O217" s="106">
        <v>213440</v>
      </c>
      <c r="P217" s="106">
        <v>170862.41</v>
      </c>
      <c r="Q217" s="107">
        <v>42577.59</v>
      </c>
      <c r="R217" s="106">
        <v>0</v>
      </c>
      <c r="S217" s="106">
        <v>0</v>
      </c>
      <c r="T217" s="100">
        <f t="shared" si="3"/>
        <v>42577.59</v>
      </c>
    </row>
    <row r="218" spans="2:20" ht="15.5" x14ac:dyDescent="0.35">
      <c r="B218" s="101" t="s">
        <v>8219</v>
      </c>
      <c r="C218" s="102" t="s">
        <v>4814</v>
      </c>
      <c r="D218" s="102"/>
      <c r="E218" s="102" t="s">
        <v>4887</v>
      </c>
      <c r="F218" s="102" t="s">
        <v>4477</v>
      </c>
      <c r="G218" s="102" t="s">
        <v>4518</v>
      </c>
      <c r="H218" s="103">
        <v>41516</v>
      </c>
      <c r="I218" s="104">
        <v>1</v>
      </c>
      <c r="J218" s="105" t="s">
        <v>8220</v>
      </c>
      <c r="K218" s="105" t="s">
        <v>4518</v>
      </c>
      <c r="L218" s="103">
        <v>41516</v>
      </c>
      <c r="M218" s="103">
        <v>44196</v>
      </c>
      <c r="N218" s="103"/>
      <c r="O218" s="106">
        <v>215517</v>
      </c>
      <c r="P218" s="106">
        <v>172522.23</v>
      </c>
      <c r="Q218" s="107">
        <v>42994.77</v>
      </c>
      <c r="R218" s="106">
        <v>0</v>
      </c>
      <c r="S218" s="106">
        <v>0</v>
      </c>
      <c r="T218" s="100">
        <f t="shared" si="3"/>
        <v>42994.77</v>
      </c>
    </row>
    <row r="219" spans="2:20" ht="15.5" x14ac:dyDescent="0.35">
      <c r="B219" s="101" t="s">
        <v>10464</v>
      </c>
      <c r="C219" s="102" t="s">
        <v>5316</v>
      </c>
      <c r="D219" s="102"/>
      <c r="E219" s="102" t="s">
        <v>4887</v>
      </c>
      <c r="F219" s="102" t="s">
        <v>4477</v>
      </c>
      <c r="G219" s="102" t="s">
        <v>4518</v>
      </c>
      <c r="H219" s="103">
        <v>42542</v>
      </c>
      <c r="I219" s="104">
        <v>1</v>
      </c>
      <c r="J219" s="105" t="s">
        <v>10465</v>
      </c>
      <c r="K219" s="105" t="s">
        <v>4518</v>
      </c>
      <c r="L219" s="103">
        <v>42542</v>
      </c>
      <c r="M219" s="103">
        <v>44196</v>
      </c>
      <c r="N219" s="103"/>
      <c r="O219" s="106">
        <v>449998</v>
      </c>
      <c r="P219" s="106">
        <v>233736.95</v>
      </c>
      <c r="Q219" s="107">
        <v>216261.05</v>
      </c>
      <c r="R219" s="106">
        <v>0</v>
      </c>
      <c r="S219" s="106">
        <v>0</v>
      </c>
      <c r="T219" s="100">
        <f t="shared" si="3"/>
        <v>216261.05</v>
      </c>
    </row>
    <row r="220" spans="2:20" ht="15.5" x14ac:dyDescent="0.35">
      <c r="B220" s="101" t="s">
        <v>4970</v>
      </c>
      <c r="C220" s="102" t="s">
        <v>4820</v>
      </c>
      <c r="D220" s="102"/>
      <c r="E220" s="102" t="s">
        <v>4821</v>
      </c>
      <c r="F220" s="102" t="s">
        <v>4822</v>
      </c>
      <c r="G220" s="102" t="s">
        <v>4518</v>
      </c>
      <c r="H220" s="103">
        <v>42552</v>
      </c>
      <c r="I220" s="104">
        <v>1</v>
      </c>
      <c r="J220" s="105" t="s">
        <v>4971</v>
      </c>
      <c r="K220" s="105" t="s">
        <v>4518</v>
      </c>
      <c r="L220" s="103">
        <v>42552</v>
      </c>
      <c r="M220" s="103">
        <v>44196</v>
      </c>
      <c r="N220" s="103"/>
      <c r="O220" s="106">
        <v>130848</v>
      </c>
      <c r="P220" s="106">
        <v>67598.850000000006</v>
      </c>
      <c r="Q220" s="107">
        <v>63249.15</v>
      </c>
      <c r="R220" s="106">
        <v>0</v>
      </c>
      <c r="S220" s="106">
        <v>0</v>
      </c>
      <c r="T220" s="100">
        <f t="shared" si="3"/>
        <v>63249.15</v>
      </c>
    </row>
    <row r="221" spans="2:20" ht="15.5" x14ac:dyDescent="0.35">
      <c r="B221" s="101" t="s">
        <v>7424</v>
      </c>
      <c r="C221" s="102" t="s">
        <v>4820</v>
      </c>
      <c r="D221" s="102"/>
      <c r="E221" s="102" t="s">
        <v>4821</v>
      </c>
      <c r="F221" s="102" t="s">
        <v>4822</v>
      </c>
      <c r="G221" s="102" t="s">
        <v>4518</v>
      </c>
      <c r="H221" s="103">
        <v>42552</v>
      </c>
      <c r="I221" s="104">
        <v>1</v>
      </c>
      <c r="J221" s="105" t="s">
        <v>7425</v>
      </c>
      <c r="K221" s="105" t="s">
        <v>4518</v>
      </c>
      <c r="L221" s="103">
        <v>42552</v>
      </c>
      <c r="M221" s="103">
        <v>44196</v>
      </c>
      <c r="N221" s="103"/>
      <c r="O221" s="106">
        <v>130848</v>
      </c>
      <c r="P221" s="106">
        <v>67598.850000000006</v>
      </c>
      <c r="Q221" s="107">
        <v>63249.15</v>
      </c>
      <c r="R221" s="106">
        <v>0</v>
      </c>
      <c r="S221" s="106">
        <v>0</v>
      </c>
      <c r="T221" s="100">
        <f t="shared" si="3"/>
        <v>63249.15</v>
      </c>
    </row>
    <row r="222" spans="2:20" ht="15.5" x14ac:dyDescent="0.35">
      <c r="B222" s="101" t="s">
        <v>7430</v>
      </c>
      <c r="C222" s="102" t="s">
        <v>4820</v>
      </c>
      <c r="D222" s="102"/>
      <c r="E222" s="102" t="s">
        <v>4821</v>
      </c>
      <c r="F222" s="102" t="s">
        <v>4822</v>
      </c>
      <c r="G222" s="102" t="s">
        <v>4518</v>
      </c>
      <c r="H222" s="103">
        <v>42584</v>
      </c>
      <c r="I222" s="104">
        <v>1</v>
      </c>
      <c r="J222" s="105" t="s">
        <v>7431</v>
      </c>
      <c r="K222" s="105" t="s">
        <v>4518</v>
      </c>
      <c r="L222" s="103">
        <v>42584</v>
      </c>
      <c r="M222" s="103">
        <v>44196</v>
      </c>
      <c r="N222" s="103"/>
      <c r="O222" s="106">
        <v>130848</v>
      </c>
      <c r="P222" s="106">
        <v>66475.740000000005</v>
      </c>
      <c r="Q222" s="107">
        <v>64372.26</v>
      </c>
      <c r="R222" s="106">
        <v>0</v>
      </c>
      <c r="S222" s="106">
        <v>0</v>
      </c>
      <c r="T222" s="100">
        <f t="shared" si="3"/>
        <v>64372.26</v>
      </c>
    </row>
    <row r="223" spans="2:20" ht="15.5" x14ac:dyDescent="0.35">
      <c r="B223" s="101" t="s">
        <v>4976</v>
      </c>
      <c r="C223" s="102" t="s">
        <v>4633</v>
      </c>
      <c r="D223" s="102"/>
      <c r="E223" s="102" t="s">
        <v>4634</v>
      </c>
      <c r="F223" s="102" t="s">
        <v>4635</v>
      </c>
      <c r="G223" s="102" t="s">
        <v>4478</v>
      </c>
      <c r="H223" s="103">
        <v>39933</v>
      </c>
      <c r="I223" s="104">
        <v>1</v>
      </c>
      <c r="J223" s="105" t="s">
        <v>4977</v>
      </c>
      <c r="K223" s="105" t="s">
        <v>4478</v>
      </c>
      <c r="L223" s="103">
        <v>39933</v>
      </c>
      <c r="M223" s="103">
        <v>44196</v>
      </c>
      <c r="N223" s="103"/>
      <c r="O223" s="106">
        <v>69000</v>
      </c>
      <c r="P223" s="106">
        <v>69000</v>
      </c>
      <c r="Q223" s="107">
        <v>0</v>
      </c>
      <c r="R223" s="106">
        <v>0</v>
      </c>
      <c r="S223" s="106">
        <v>0</v>
      </c>
      <c r="T223" s="100">
        <f t="shared" si="3"/>
        <v>0</v>
      </c>
    </row>
    <row r="224" spans="2:20" ht="15.5" x14ac:dyDescent="0.35">
      <c r="B224" s="101" t="s">
        <v>4978</v>
      </c>
      <c r="C224" s="102" t="s">
        <v>4979</v>
      </c>
      <c r="D224" s="102"/>
      <c r="E224" s="102" t="s">
        <v>4634</v>
      </c>
      <c r="F224" s="102" t="s">
        <v>4635</v>
      </c>
      <c r="G224" s="102" t="s">
        <v>4478</v>
      </c>
      <c r="H224" s="103">
        <v>40571</v>
      </c>
      <c r="I224" s="104">
        <v>1</v>
      </c>
      <c r="J224" s="105" t="s">
        <v>4980</v>
      </c>
      <c r="K224" s="105" t="s">
        <v>4478</v>
      </c>
      <c r="L224" s="103">
        <v>40571</v>
      </c>
      <c r="M224" s="103">
        <v>44196</v>
      </c>
      <c r="N224" s="103"/>
      <c r="O224" s="106">
        <v>313000</v>
      </c>
      <c r="P224" s="106">
        <v>313000</v>
      </c>
      <c r="Q224" s="107">
        <v>0</v>
      </c>
      <c r="R224" s="106">
        <v>0</v>
      </c>
      <c r="S224" s="106">
        <v>0</v>
      </c>
      <c r="T224" s="100">
        <f t="shared" si="3"/>
        <v>0</v>
      </c>
    </row>
    <row r="225" spans="2:20" ht="15.5" x14ac:dyDescent="0.35">
      <c r="B225" s="101" t="s">
        <v>4981</v>
      </c>
      <c r="C225" s="102" t="s">
        <v>4979</v>
      </c>
      <c r="D225" s="102"/>
      <c r="E225" s="102" t="s">
        <v>4634</v>
      </c>
      <c r="F225" s="102" t="s">
        <v>4635</v>
      </c>
      <c r="G225" s="102" t="s">
        <v>4478</v>
      </c>
      <c r="H225" s="103">
        <v>40571</v>
      </c>
      <c r="I225" s="104">
        <v>1</v>
      </c>
      <c r="J225" s="105" t="s">
        <v>4982</v>
      </c>
      <c r="K225" s="105" t="s">
        <v>4478</v>
      </c>
      <c r="L225" s="103">
        <v>40571</v>
      </c>
      <c r="M225" s="103">
        <v>44196</v>
      </c>
      <c r="N225" s="103"/>
      <c r="O225" s="106">
        <v>313000</v>
      </c>
      <c r="P225" s="106">
        <v>313000</v>
      </c>
      <c r="Q225" s="107">
        <v>0</v>
      </c>
      <c r="R225" s="106">
        <v>0</v>
      </c>
      <c r="S225" s="106">
        <v>0</v>
      </c>
      <c r="T225" s="100">
        <f t="shared" si="3"/>
        <v>0</v>
      </c>
    </row>
    <row r="226" spans="2:20" ht="15.5" x14ac:dyDescent="0.35">
      <c r="B226" s="101" t="s">
        <v>4983</v>
      </c>
      <c r="C226" s="102" t="s">
        <v>4984</v>
      </c>
      <c r="D226" s="102"/>
      <c r="E226" s="102" t="s">
        <v>4634</v>
      </c>
      <c r="F226" s="102" t="s">
        <v>4635</v>
      </c>
      <c r="G226" s="102" t="s">
        <v>4478</v>
      </c>
      <c r="H226" s="103">
        <v>40607</v>
      </c>
      <c r="I226" s="104">
        <v>1</v>
      </c>
      <c r="J226" s="105" t="s">
        <v>4985</v>
      </c>
      <c r="K226" s="105" t="s">
        <v>4478</v>
      </c>
      <c r="L226" s="103">
        <v>40607</v>
      </c>
      <c r="M226" s="103">
        <v>44196</v>
      </c>
      <c r="N226" s="103"/>
      <c r="O226" s="106">
        <v>4988000</v>
      </c>
      <c r="P226" s="106">
        <v>4988000</v>
      </c>
      <c r="Q226" s="107">
        <v>0</v>
      </c>
      <c r="R226" s="106">
        <v>0</v>
      </c>
      <c r="S226" s="106">
        <v>0</v>
      </c>
      <c r="T226" s="100">
        <f t="shared" si="3"/>
        <v>0</v>
      </c>
    </row>
    <row r="227" spans="2:20" ht="15.5" x14ac:dyDescent="0.35">
      <c r="B227" s="101" t="s">
        <v>6638</v>
      </c>
      <c r="C227" s="102" t="s">
        <v>6639</v>
      </c>
      <c r="D227" s="102"/>
      <c r="E227" s="102" t="s">
        <v>4634</v>
      </c>
      <c r="F227" s="102" t="s">
        <v>4635</v>
      </c>
      <c r="G227" s="102" t="s">
        <v>4518</v>
      </c>
      <c r="H227" s="103">
        <v>40804</v>
      </c>
      <c r="I227" s="104">
        <v>1</v>
      </c>
      <c r="J227" s="105" t="s">
        <v>6640</v>
      </c>
      <c r="K227" s="105" t="s">
        <v>4518</v>
      </c>
      <c r="L227" s="103">
        <v>40804</v>
      </c>
      <c r="M227" s="103">
        <v>44196</v>
      </c>
      <c r="N227" s="103"/>
      <c r="O227" s="106">
        <v>34259890</v>
      </c>
      <c r="P227" s="106">
        <v>34097155.579999998</v>
      </c>
      <c r="Q227" s="107">
        <v>162734.42000000001</v>
      </c>
      <c r="R227" s="106">
        <v>0</v>
      </c>
      <c r="S227" s="106">
        <v>0</v>
      </c>
      <c r="T227" s="100">
        <f t="shared" si="3"/>
        <v>162734.42000000001</v>
      </c>
    </row>
    <row r="228" spans="2:20" ht="15.5" x14ac:dyDescent="0.35">
      <c r="B228" s="101" t="s">
        <v>9038</v>
      </c>
      <c r="C228" s="102" t="s">
        <v>4811</v>
      </c>
      <c r="D228" s="102"/>
      <c r="E228" s="102" t="s">
        <v>4634</v>
      </c>
      <c r="F228" s="102" t="s">
        <v>4635</v>
      </c>
      <c r="G228" s="102" t="s">
        <v>4518</v>
      </c>
      <c r="H228" s="103">
        <v>40862</v>
      </c>
      <c r="I228" s="104">
        <v>1</v>
      </c>
      <c r="J228" s="105" t="s">
        <v>9039</v>
      </c>
      <c r="K228" s="105" t="s">
        <v>4518</v>
      </c>
      <c r="L228" s="103">
        <v>40862</v>
      </c>
      <c r="M228" s="103">
        <v>44196</v>
      </c>
      <c r="N228" s="103"/>
      <c r="O228" s="106">
        <v>7442560</v>
      </c>
      <c r="P228" s="106">
        <v>7289366.71</v>
      </c>
      <c r="Q228" s="107">
        <v>153193.29</v>
      </c>
      <c r="R228" s="106">
        <v>0</v>
      </c>
      <c r="S228" s="106">
        <v>0</v>
      </c>
      <c r="T228" s="100">
        <f t="shared" si="3"/>
        <v>153193.29</v>
      </c>
    </row>
    <row r="229" spans="2:20" ht="15.5" x14ac:dyDescent="0.35">
      <c r="B229" s="101" t="s">
        <v>6641</v>
      </c>
      <c r="C229" s="102" t="s">
        <v>4712</v>
      </c>
      <c r="D229" s="102"/>
      <c r="E229" s="102" t="s">
        <v>4634</v>
      </c>
      <c r="F229" s="102" t="s">
        <v>4635</v>
      </c>
      <c r="G229" s="102" t="s">
        <v>4518</v>
      </c>
      <c r="H229" s="103">
        <v>40878</v>
      </c>
      <c r="I229" s="104">
        <v>1</v>
      </c>
      <c r="J229" s="105" t="s">
        <v>6642</v>
      </c>
      <c r="K229" s="105" t="s">
        <v>4518</v>
      </c>
      <c r="L229" s="103">
        <v>40878</v>
      </c>
      <c r="M229" s="103">
        <v>44196</v>
      </c>
      <c r="N229" s="103"/>
      <c r="O229" s="106">
        <v>1149560</v>
      </c>
      <c r="P229" s="106">
        <v>1120821.6000000001</v>
      </c>
      <c r="Q229" s="107">
        <v>28738.400000000001</v>
      </c>
      <c r="R229" s="106">
        <v>0</v>
      </c>
      <c r="S229" s="106">
        <v>0</v>
      </c>
      <c r="T229" s="100">
        <f t="shared" si="3"/>
        <v>28738.400000000001</v>
      </c>
    </row>
    <row r="230" spans="2:20" ht="15.5" x14ac:dyDescent="0.35">
      <c r="B230" s="101" t="s">
        <v>9042</v>
      </c>
      <c r="C230" s="102" t="s">
        <v>4712</v>
      </c>
      <c r="D230" s="102"/>
      <c r="E230" s="102" t="s">
        <v>4634</v>
      </c>
      <c r="F230" s="102" t="s">
        <v>4635</v>
      </c>
      <c r="G230" s="102" t="s">
        <v>4518</v>
      </c>
      <c r="H230" s="103">
        <v>40878</v>
      </c>
      <c r="I230" s="104">
        <v>1</v>
      </c>
      <c r="J230" s="105" t="s">
        <v>9043</v>
      </c>
      <c r="K230" s="105" t="s">
        <v>4518</v>
      </c>
      <c r="L230" s="103">
        <v>40878</v>
      </c>
      <c r="M230" s="103">
        <v>44196</v>
      </c>
      <c r="N230" s="103"/>
      <c r="O230" s="106">
        <v>1149560</v>
      </c>
      <c r="P230" s="106">
        <v>1120821.6000000001</v>
      </c>
      <c r="Q230" s="107">
        <v>28738.400000000001</v>
      </c>
      <c r="R230" s="106">
        <v>0</v>
      </c>
      <c r="S230" s="106">
        <v>0</v>
      </c>
      <c r="T230" s="100">
        <f t="shared" si="3"/>
        <v>28738.400000000001</v>
      </c>
    </row>
    <row r="231" spans="2:20" ht="15.5" x14ac:dyDescent="0.35">
      <c r="B231" s="101" t="s">
        <v>4986</v>
      </c>
      <c r="C231" s="102" t="s">
        <v>4987</v>
      </c>
      <c r="D231" s="102"/>
      <c r="E231" s="102" t="s">
        <v>4634</v>
      </c>
      <c r="F231" s="102" t="s">
        <v>4635</v>
      </c>
      <c r="G231" s="102" t="s">
        <v>4478</v>
      </c>
      <c r="H231" s="103">
        <v>40463</v>
      </c>
      <c r="I231" s="104">
        <v>1</v>
      </c>
      <c r="J231" s="105" t="s">
        <v>4988</v>
      </c>
      <c r="K231" s="105" t="s">
        <v>4478</v>
      </c>
      <c r="L231" s="103">
        <v>40463</v>
      </c>
      <c r="M231" s="103">
        <v>44196</v>
      </c>
      <c r="N231" s="103"/>
      <c r="O231" s="106">
        <v>794600</v>
      </c>
      <c r="P231" s="106">
        <v>794600</v>
      </c>
      <c r="Q231" s="107">
        <v>0</v>
      </c>
      <c r="R231" s="106">
        <v>0</v>
      </c>
      <c r="S231" s="106">
        <v>0</v>
      </c>
      <c r="T231" s="100">
        <f t="shared" si="3"/>
        <v>0</v>
      </c>
    </row>
    <row r="232" spans="2:20" ht="15.5" x14ac:dyDescent="0.35">
      <c r="B232" s="101" t="s">
        <v>4989</v>
      </c>
      <c r="C232" s="102" t="s">
        <v>4987</v>
      </c>
      <c r="D232" s="102"/>
      <c r="E232" s="102" t="s">
        <v>4634</v>
      </c>
      <c r="F232" s="102" t="s">
        <v>4635</v>
      </c>
      <c r="G232" s="102" t="s">
        <v>4478</v>
      </c>
      <c r="H232" s="103">
        <v>40463</v>
      </c>
      <c r="I232" s="104">
        <v>1</v>
      </c>
      <c r="J232" s="105" t="s">
        <v>4990</v>
      </c>
      <c r="K232" s="105" t="s">
        <v>4478</v>
      </c>
      <c r="L232" s="103">
        <v>40463</v>
      </c>
      <c r="M232" s="103">
        <v>44196</v>
      </c>
      <c r="N232" s="103"/>
      <c r="O232" s="106">
        <v>794600</v>
      </c>
      <c r="P232" s="106">
        <v>794600</v>
      </c>
      <c r="Q232" s="107">
        <v>0</v>
      </c>
      <c r="R232" s="106">
        <v>0</v>
      </c>
      <c r="S232" s="106">
        <v>0</v>
      </c>
      <c r="T232" s="100">
        <f t="shared" si="3"/>
        <v>0</v>
      </c>
    </row>
    <row r="233" spans="2:20" ht="15.5" x14ac:dyDescent="0.35">
      <c r="B233" s="101" t="s">
        <v>4991</v>
      </c>
      <c r="C233" s="102" t="s">
        <v>4992</v>
      </c>
      <c r="D233" s="102"/>
      <c r="E233" s="102" t="s">
        <v>4634</v>
      </c>
      <c r="F233" s="102" t="s">
        <v>4635</v>
      </c>
      <c r="G233" s="102" t="s">
        <v>4478</v>
      </c>
      <c r="H233" s="103">
        <v>40471</v>
      </c>
      <c r="I233" s="104">
        <v>1</v>
      </c>
      <c r="J233" s="105" t="s">
        <v>4993</v>
      </c>
      <c r="K233" s="105" t="s">
        <v>4478</v>
      </c>
      <c r="L233" s="103">
        <v>40471</v>
      </c>
      <c r="M233" s="103">
        <v>44196</v>
      </c>
      <c r="N233" s="103"/>
      <c r="O233" s="106">
        <v>65300200</v>
      </c>
      <c r="P233" s="106">
        <v>65300200</v>
      </c>
      <c r="Q233" s="107">
        <v>0</v>
      </c>
      <c r="R233" s="106">
        <v>0</v>
      </c>
      <c r="S233" s="106">
        <v>0</v>
      </c>
      <c r="T233" s="100">
        <f t="shared" si="3"/>
        <v>0</v>
      </c>
    </row>
    <row r="234" spans="2:20" ht="15.5" x14ac:dyDescent="0.35">
      <c r="B234" s="101" t="s">
        <v>4994</v>
      </c>
      <c r="C234" s="102" t="s">
        <v>4995</v>
      </c>
      <c r="D234" s="102"/>
      <c r="E234" s="102" t="s">
        <v>4634</v>
      </c>
      <c r="F234" s="102" t="s">
        <v>4635</v>
      </c>
      <c r="G234" s="102" t="s">
        <v>4478</v>
      </c>
      <c r="H234" s="103">
        <v>40483</v>
      </c>
      <c r="I234" s="104">
        <v>1</v>
      </c>
      <c r="J234" s="105" t="s">
        <v>4996</v>
      </c>
      <c r="K234" s="105" t="s">
        <v>4478</v>
      </c>
      <c r="L234" s="103">
        <v>40483</v>
      </c>
      <c r="M234" s="103">
        <v>44196</v>
      </c>
      <c r="N234" s="103"/>
      <c r="O234" s="106">
        <v>80250000</v>
      </c>
      <c r="P234" s="106">
        <v>80250000</v>
      </c>
      <c r="Q234" s="107">
        <v>0</v>
      </c>
      <c r="R234" s="106">
        <v>0</v>
      </c>
      <c r="S234" s="106">
        <v>0</v>
      </c>
      <c r="T234" s="100">
        <f t="shared" si="3"/>
        <v>0</v>
      </c>
    </row>
    <row r="235" spans="2:20" ht="15.5" x14ac:dyDescent="0.35">
      <c r="B235" s="101" t="s">
        <v>4997</v>
      </c>
      <c r="C235" s="102" t="s">
        <v>4998</v>
      </c>
      <c r="D235" s="102"/>
      <c r="E235" s="102" t="s">
        <v>4634</v>
      </c>
      <c r="F235" s="102" t="s">
        <v>4635</v>
      </c>
      <c r="G235" s="102" t="s">
        <v>4478</v>
      </c>
      <c r="H235" s="103">
        <v>40484</v>
      </c>
      <c r="I235" s="104">
        <v>1</v>
      </c>
      <c r="J235" s="105" t="s">
        <v>4999</v>
      </c>
      <c r="K235" s="105" t="s">
        <v>4478</v>
      </c>
      <c r="L235" s="103">
        <v>40484</v>
      </c>
      <c r="M235" s="103">
        <v>44196</v>
      </c>
      <c r="N235" s="103"/>
      <c r="O235" s="106">
        <v>17862223</v>
      </c>
      <c r="P235" s="106">
        <v>17862223</v>
      </c>
      <c r="Q235" s="107">
        <v>0</v>
      </c>
      <c r="R235" s="106">
        <v>0</v>
      </c>
      <c r="S235" s="106">
        <v>0</v>
      </c>
      <c r="T235" s="100">
        <f t="shared" si="3"/>
        <v>0</v>
      </c>
    </row>
    <row r="236" spans="2:20" ht="15.5" x14ac:dyDescent="0.35">
      <c r="B236" s="101" t="s">
        <v>5000</v>
      </c>
      <c r="C236" s="102" t="s">
        <v>4979</v>
      </c>
      <c r="D236" s="102"/>
      <c r="E236" s="102" t="s">
        <v>4634</v>
      </c>
      <c r="F236" s="102" t="s">
        <v>4635</v>
      </c>
      <c r="G236" s="102" t="s">
        <v>4478</v>
      </c>
      <c r="H236" s="103">
        <v>40571</v>
      </c>
      <c r="I236" s="104">
        <v>1</v>
      </c>
      <c r="J236" s="105" t="s">
        <v>5001</v>
      </c>
      <c r="K236" s="105" t="s">
        <v>4478</v>
      </c>
      <c r="L236" s="103">
        <v>40571</v>
      </c>
      <c r="M236" s="103">
        <v>44196</v>
      </c>
      <c r="N236" s="103"/>
      <c r="O236" s="106">
        <v>313000</v>
      </c>
      <c r="P236" s="106">
        <v>313000</v>
      </c>
      <c r="Q236" s="107">
        <v>0</v>
      </c>
      <c r="R236" s="106">
        <v>0</v>
      </c>
      <c r="S236" s="106">
        <v>0</v>
      </c>
      <c r="T236" s="100">
        <f t="shared" si="3"/>
        <v>0</v>
      </c>
    </row>
    <row r="237" spans="2:20" ht="15.5" x14ac:dyDescent="0.35">
      <c r="B237" s="101" t="s">
        <v>5002</v>
      </c>
      <c r="C237" s="102" t="s">
        <v>4633</v>
      </c>
      <c r="D237" s="102"/>
      <c r="E237" s="102" t="s">
        <v>4634</v>
      </c>
      <c r="F237" s="102" t="s">
        <v>4635</v>
      </c>
      <c r="G237" s="102" t="s">
        <v>4478</v>
      </c>
      <c r="H237" s="103">
        <v>39933</v>
      </c>
      <c r="I237" s="104">
        <v>1</v>
      </c>
      <c r="J237" s="105" t="s">
        <v>5003</v>
      </c>
      <c r="K237" s="105" t="s">
        <v>4478</v>
      </c>
      <c r="L237" s="103">
        <v>39933</v>
      </c>
      <c r="M237" s="103">
        <v>44196</v>
      </c>
      <c r="N237" s="103"/>
      <c r="O237" s="106">
        <v>69000</v>
      </c>
      <c r="P237" s="106">
        <v>69000</v>
      </c>
      <c r="Q237" s="107">
        <v>0</v>
      </c>
      <c r="R237" s="106">
        <v>0</v>
      </c>
      <c r="S237" s="106">
        <v>0</v>
      </c>
      <c r="T237" s="100">
        <f t="shared" si="3"/>
        <v>0</v>
      </c>
    </row>
    <row r="238" spans="2:20" ht="15.5" x14ac:dyDescent="0.35">
      <c r="B238" s="101" t="s">
        <v>5004</v>
      </c>
      <c r="C238" s="102" t="s">
        <v>4633</v>
      </c>
      <c r="D238" s="102"/>
      <c r="E238" s="102" t="s">
        <v>4634</v>
      </c>
      <c r="F238" s="102" t="s">
        <v>4635</v>
      </c>
      <c r="G238" s="102" t="s">
        <v>4478</v>
      </c>
      <c r="H238" s="103">
        <v>39933</v>
      </c>
      <c r="I238" s="104">
        <v>1</v>
      </c>
      <c r="J238" s="105" t="s">
        <v>5005</v>
      </c>
      <c r="K238" s="105" t="s">
        <v>4478</v>
      </c>
      <c r="L238" s="103">
        <v>39933</v>
      </c>
      <c r="M238" s="103">
        <v>44196</v>
      </c>
      <c r="N238" s="103"/>
      <c r="O238" s="106">
        <v>69000</v>
      </c>
      <c r="P238" s="106">
        <v>69000</v>
      </c>
      <c r="Q238" s="107">
        <v>0</v>
      </c>
      <c r="R238" s="106">
        <v>0</v>
      </c>
      <c r="S238" s="106">
        <v>0</v>
      </c>
      <c r="T238" s="100">
        <f t="shared" si="3"/>
        <v>0</v>
      </c>
    </row>
    <row r="239" spans="2:20" ht="15.5" x14ac:dyDescent="0.35">
      <c r="B239" s="101" t="s">
        <v>5006</v>
      </c>
      <c r="C239" s="102" t="s">
        <v>4633</v>
      </c>
      <c r="D239" s="102"/>
      <c r="E239" s="102" t="s">
        <v>4634</v>
      </c>
      <c r="F239" s="102" t="s">
        <v>4635</v>
      </c>
      <c r="G239" s="102" t="s">
        <v>4478</v>
      </c>
      <c r="H239" s="103">
        <v>39933</v>
      </c>
      <c r="I239" s="104">
        <v>1</v>
      </c>
      <c r="J239" s="105" t="s">
        <v>5007</v>
      </c>
      <c r="K239" s="105" t="s">
        <v>4478</v>
      </c>
      <c r="L239" s="103">
        <v>39933</v>
      </c>
      <c r="M239" s="103">
        <v>44196</v>
      </c>
      <c r="N239" s="103"/>
      <c r="O239" s="106">
        <v>69000</v>
      </c>
      <c r="P239" s="106">
        <v>69000</v>
      </c>
      <c r="Q239" s="107">
        <v>0</v>
      </c>
      <c r="R239" s="106">
        <v>0</v>
      </c>
      <c r="S239" s="106">
        <v>0</v>
      </c>
      <c r="T239" s="100">
        <f t="shared" si="3"/>
        <v>0</v>
      </c>
    </row>
    <row r="240" spans="2:20" ht="15.5" x14ac:dyDescent="0.35">
      <c r="B240" s="101" t="s">
        <v>5008</v>
      </c>
      <c r="C240" s="102" t="s">
        <v>4633</v>
      </c>
      <c r="D240" s="102"/>
      <c r="E240" s="102" t="s">
        <v>4634</v>
      </c>
      <c r="F240" s="102" t="s">
        <v>4635</v>
      </c>
      <c r="G240" s="102" t="s">
        <v>4478</v>
      </c>
      <c r="H240" s="103">
        <v>39933</v>
      </c>
      <c r="I240" s="104">
        <v>1</v>
      </c>
      <c r="J240" s="105" t="s">
        <v>5009</v>
      </c>
      <c r="K240" s="105" t="s">
        <v>4478</v>
      </c>
      <c r="L240" s="103">
        <v>39933</v>
      </c>
      <c r="M240" s="103">
        <v>44196</v>
      </c>
      <c r="N240" s="103"/>
      <c r="O240" s="106">
        <v>69000</v>
      </c>
      <c r="P240" s="106">
        <v>69000</v>
      </c>
      <c r="Q240" s="107">
        <v>0</v>
      </c>
      <c r="R240" s="106">
        <v>0</v>
      </c>
      <c r="S240" s="106">
        <v>0</v>
      </c>
      <c r="T240" s="100">
        <f t="shared" si="3"/>
        <v>0</v>
      </c>
    </row>
    <row r="241" spans="2:20" ht="15.5" x14ac:dyDescent="0.35">
      <c r="B241" s="101" t="s">
        <v>5010</v>
      </c>
      <c r="C241" s="102" t="s">
        <v>4633</v>
      </c>
      <c r="D241" s="102"/>
      <c r="E241" s="102" t="s">
        <v>4634</v>
      </c>
      <c r="F241" s="102" t="s">
        <v>4635</v>
      </c>
      <c r="G241" s="102" t="s">
        <v>4478</v>
      </c>
      <c r="H241" s="103">
        <v>39933</v>
      </c>
      <c r="I241" s="104">
        <v>1</v>
      </c>
      <c r="J241" s="105" t="s">
        <v>5011</v>
      </c>
      <c r="K241" s="105" t="s">
        <v>4478</v>
      </c>
      <c r="L241" s="103">
        <v>39933</v>
      </c>
      <c r="M241" s="103">
        <v>44196</v>
      </c>
      <c r="N241" s="103"/>
      <c r="O241" s="106">
        <v>69000</v>
      </c>
      <c r="P241" s="106">
        <v>69000</v>
      </c>
      <c r="Q241" s="107">
        <v>0</v>
      </c>
      <c r="R241" s="106">
        <v>0</v>
      </c>
      <c r="S241" s="106">
        <v>0</v>
      </c>
      <c r="T241" s="100">
        <f t="shared" si="3"/>
        <v>0</v>
      </c>
    </row>
    <row r="242" spans="2:20" ht="15.5" x14ac:dyDescent="0.35">
      <c r="B242" s="101" t="s">
        <v>5012</v>
      </c>
      <c r="C242" s="102" t="s">
        <v>4633</v>
      </c>
      <c r="D242" s="102"/>
      <c r="E242" s="102" t="s">
        <v>4634</v>
      </c>
      <c r="F242" s="102" t="s">
        <v>4635</v>
      </c>
      <c r="G242" s="102" t="s">
        <v>4478</v>
      </c>
      <c r="H242" s="103">
        <v>39933</v>
      </c>
      <c r="I242" s="104">
        <v>1</v>
      </c>
      <c r="J242" s="105" t="s">
        <v>5013</v>
      </c>
      <c r="K242" s="105" t="s">
        <v>4478</v>
      </c>
      <c r="L242" s="103">
        <v>39933</v>
      </c>
      <c r="M242" s="103">
        <v>44196</v>
      </c>
      <c r="N242" s="103"/>
      <c r="O242" s="106">
        <v>69000</v>
      </c>
      <c r="P242" s="106">
        <v>69000</v>
      </c>
      <c r="Q242" s="107">
        <v>0</v>
      </c>
      <c r="R242" s="106">
        <v>0</v>
      </c>
      <c r="S242" s="106">
        <v>0</v>
      </c>
      <c r="T242" s="100">
        <f t="shared" si="3"/>
        <v>0</v>
      </c>
    </row>
    <row r="243" spans="2:20" ht="15.5" x14ac:dyDescent="0.35">
      <c r="B243" s="101" t="s">
        <v>5014</v>
      </c>
      <c r="C243" s="102" t="s">
        <v>4633</v>
      </c>
      <c r="D243" s="102"/>
      <c r="E243" s="102" t="s">
        <v>4634</v>
      </c>
      <c r="F243" s="102" t="s">
        <v>4635</v>
      </c>
      <c r="G243" s="102" t="s">
        <v>4478</v>
      </c>
      <c r="H243" s="103">
        <v>39933</v>
      </c>
      <c r="I243" s="104">
        <v>1</v>
      </c>
      <c r="J243" s="105" t="s">
        <v>5015</v>
      </c>
      <c r="K243" s="105" t="s">
        <v>4478</v>
      </c>
      <c r="L243" s="103">
        <v>39933</v>
      </c>
      <c r="M243" s="103">
        <v>44196</v>
      </c>
      <c r="N243" s="103"/>
      <c r="O243" s="106">
        <v>69000</v>
      </c>
      <c r="P243" s="106">
        <v>69000</v>
      </c>
      <c r="Q243" s="107">
        <v>0</v>
      </c>
      <c r="R243" s="106">
        <v>0</v>
      </c>
      <c r="S243" s="106">
        <v>0</v>
      </c>
      <c r="T243" s="100">
        <f t="shared" si="3"/>
        <v>0</v>
      </c>
    </row>
    <row r="244" spans="2:20" ht="15.5" x14ac:dyDescent="0.35">
      <c r="B244" s="101" t="s">
        <v>5016</v>
      </c>
      <c r="C244" s="102" t="s">
        <v>4633</v>
      </c>
      <c r="D244" s="102"/>
      <c r="E244" s="102" t="s">
        <v>4634</v>
      </c>
      <c r="F244" s="102" t="s">
        <v>4635</v>
      </c>
      <c r="G244" s="102" t="s">
        <v>4478</v>
      </c>
      <c r="H244" s="103">
        <v>39933</v>
      </c>
      <c r="I244" s="104">
        <v>1</v>
      </c>
      <c r="J244" s="105" t="s">
        <v>5017</v>
      </c>
      <c r="K244" s="105" t="s">
        <v>4478</v>
      </c>
      <c r="L244" s="103">
        <v>39933</v>
      </c>
      <c r="M244" s="103">
        <v>44196</v>
      </c>
      <c r="N244" s="103"/>
      <c r="O244" s="106">
        <v>69000</v>
      </c>
      <c r="P244" s="106">
        <v>69000</v>
      </c>
      <c r="Q244" s="107">
        <v>0</v>
      </c>
      <c r="R244" s="106">
        <v>0</v>
      </c>
      <c r="S244" s="106">
        <v>0</v>
      </c>
      <c r="T244" s="100">
        <f t="shared" si="3"/>
        <v>0</v>
      </c>
    </row>
    <row r="245" spans="2:20" ht="15.5" x14ac:dyDescent="0.35">
      <c r="B245" s="101" t="s">
        <v>5018</v>
      </c>
      <c r="C245" s="102" t="s">
        <v>4633</v>
      </c>
      <c r="D245" s="102"/>
      <c r="E245" s="102" t="s">
        <v>4634</v>
      </c>
      <c r="F245" s="102" t="s">
        <v>4635</v>
      </c>
      <c r="G245" s="102" t="s">
        <v>4478</v>
      </c>
      <c r="H245" s="103">
        <v>39933</v>
      </c>
      <c r="I245" s="104">
        <v>1</v>
      </c>
      <c r="J245" s="105" t="s">
        <v>5019</v>
      </c>
      <c r="K245" s="105" t="s">
        <v>4478</v>
      </c>
      <c r="L245" s="103">
        <v>39933</v>
      </c>
      <c r="M245" s="103">
        <v>44196</v>
      </c>
      <c r="N245" s="103"/>
      <c r="O245" s="106">
        <v>69000</v>
      </c>
      <c r="P245" s="106">
        <v>69000</v>
      </c>
      <c r="Q245" s="107">
        <v>0</v>
      </c>
      <c r="R245" s="106">
        <v>0</v>
      </c>
      <c r="S245" s="106">
        <v>0</v>
      </c>
      <c r="T245" s="100">
        <f t="shared" si="3"/>
        <v>0</v>
      </c>
    </row>
    <row r="246" spans="2:20" ht="15.5" x14ac:dyDescent="0.35">
      <c r="B246" s="101" t="s">
        <v>5020</v>
      </c>
      <c r="C246" s="102" t="s">
        <v>4633</v>
      </c>
      <c r="D246" s="102"/>
      <c r="E246" s="102" t="s">
        <v>4634</v>
      </c>
      <c r="F246" s="102" t="s">
        <v>4635</v>
      </c>
      <c r="G246" s="102" t="s">
        <v>4478</v>
      </c>
      <c r="H246" s="103">
        <v>39933</v>
      </c>
      <c r="I246" s="104">
        <v>1</v>
      </c>
      <c r="J246" s="105" t="s">
        <v>5021</v>
      </c>
      <c r="K246" s="105" t="s">
        <v>4478</v>
      </c>
      <c r="L246" s="103">
        <v>39933</v>
      </c>
      <c r="M246" s="103">
        <v>44196</v>
      </c>
      <c r="N246" s="103"/>
      <c r="O246" s="106">
        <v>69000</v>
      </c>
      <c r="P246" s="106">
        <v>69000</v>
      </c>
      <c r="Q246" s="107">
        <v>0</v>
      </c>
      <c r="R246" s="106">
        <v>0</v>
      </c>
      <c r="S246" s="106">
        <v>0</v>
      </c>
      <c r="T246" s="100">
        <f t="shared" si="3"/>
        <v>0</v>
      </c>
    </row>
    <row r="247" spans="2:20" ht="15.5" x14ac:dyDescent="0.35">
      <c r="B247" s="101" t="s">
        <v>5896</v>
      </c>
      <c r="C247" s="102" t="s">
        <v>5023</v>
      </c>
      <c r="D247" s="102"/>
      <c r="E247" s="102" t="s">
        <v>4821</v>
      </c>
      <c r="F247" s="102" t="s">
        <v>4822</v>
      </c>
      <c r="G247" s="102" t="s">
        <v>4518</v>
      </c>
      <c r="H247" s="103">
        <v>42438</v>
      </c>
      <c r="I247" s="104">
        <v>1</v>
      </c>
      <c r="J247" s="105" t="s">
        <v>5897</v>
      </c>
      <c r="K247" s="105" t="s">
        <v>4518</v>
      </c>
      <c r="L247" s="103">
        <v>42438</v>
      </c>
      <c r="M247" s="103">
        <v>44196</v>
      </c>
      <c r="N247" s="103"/>
      <c r="O247" s="106">
        <v>1734587</v>
      </c>
      <c r="P247" s="106">
        <v>950268.31</v>
      </c>
      <c r="Q247" s="107">
        <v>784318.69</v>
      </c>
      <c r="R247" s="106">
        <v>0</v>
      </c>
      <c r="S247" s="106">
        <v>0</v>
      </c>
      <c r="T247" s="100">
        <f t="shared" si="3"/>
        <v>784318.69</v>
      </c>
    </row>
    <row r="248" spans="2:20" ht="15.5" x14ac:dyDescent="0.35">
      <c r="B248" s="101" t="s">
        <v>7485</v>
      </c>
      <c r="C248" s="102" t="s">
        <v>5023</v>
      </c>
      <c r="D248" s="102"/>
      <c r="E248" s="102" t="s">
        <v>4821</v>
      </c>
      <c r="F248" s="102" t="s">
        <v>4822</v>
      </c>
      <c r="G248" s="102" t="s">
        <v>4518</v>
      </c>
      <c r="H248" s="103">
        <v>42438</v>
      </c>
      <c r="I248" s="104">
        <v>1</v>
      </c>
      <c r="J248" s="105" t="s">
        <v>7486</v>
      </c>
      <c r="K248" s="105" t="s">
        <v>4518</v>
      </c>
      <c r="L248" s="103">
        <v>42438</v>
      </c>
      <c r="M248" s="103">
        <v>44196</v>
      </c>
      <c r="N248" s="103"/>
      <c r="O248" s="106">
        <v>1734587</v>
      </c>
      <c r="P248" s="106">
        <v>950268.31</v>
      </c>
      <c r="Q248" s="107">
        <v>784318.69</v>
      </c>
      <c r="R248" s="106">
        <v>0</v>
      </c>
      <c r="S248" s="106">
        <v>0</v>
      </c>
      <c r="T248" s="100">
        <f t="shared" si="3"/>
        <v>784318.69</v>
      </c>
    </row>
    <row r="249" spans="2:20" ht="15.5" x14ac:dyDescent="0.35">
      <c r="B249" s="101" t="s">
        <v>6672</v>
      </c>
      <c r="C249" s="102" t="s">
        <v>4817</v>
      </c>
      <c r="D249" s="102"/>
      <c r="E249" s="102" t="s">
        <v>4516</v>
      </c>
      <c r="F249" s="102" t="s">
        <v>4517</v>
      </c>
      <c r="G249" s="102" t="s">
        <v>4518</v>
      </c>
      <c r="H249" s="103">
        <v>42478</v>
      </c>
      <c r="I249" s="104">
        <v>1</v>
      </c>
      <c r="J249" s="105" t="s">
        <v>6673</v>
      </c>
      <c r="K249" s="105" t="s">
        <v>4518</v>
      </c>
      <c r="L249" s="103">
        <v>42478</v>
      </c>
      <c r="M249" s="103">
        <v>44196</v>
      </c>
      <c r="N249" s="103"/>
      <c r="O249" s="106">
        <v>313200</v>
      </c>
      <c r="P249" s="106">
        <v>168162.3</v>
      </c>
      <c r="Q249" s="107">
        <v>145037.70000000001</v>
      </c>
      <c r="R249" s="106">
        <v>0</v>
      </c>
      <c r="S249" s="106">
        <v>0</v>
      </c>
      <c r="T249" s="100">
        <f t="shared" si="3"/>
        <v>145037.70000000001</v>
      </c>
    </row>
    <row r="250" spans="2:20" ht="15.5" x14ac:dyDescent="0.35">
      <c r="B250" s="101" t="s">
        <v>7487</v>
      </c>
      <c r="C250" s="102" t="s">
        <v>4817</v>
      </c>
      <c r="D250" s="102"/>
      <c r="E250" s="102" t="s">
        <v>4516</v>
      </c>
      <c r="F250" s="102" t="s">
        <v>4517</v>
      </c>
      <c r="G250" s="102" t="s">
        <v>4518</v>
      </c>
      <c r="H250" s="103">
        <v>42478</v>
      </c>
      <c r="I250" s="104">
        <v>1</v>
      </c>
      <c r="J250" s="105" t="s">
        <v>7488</v>
      </c>
      <c r="K250" s="105" t="s">
        <v>4518</v>
      </c>
      <c r="L250" s="103">
        <v>42478</v>
      </c>
      <c r="M250" s="103">
        <v>44196</v>
      </c>
      <c r="N250" s="103"/>
      <c r="O250" s="106">
        <v>313200</v>
      </c>
      <c r="P250" s="106">
        <v>168162.3</v>
      </c>
      <c r="Q250" s="107">
        <v>145037.70000000001</v>
      </c>
      <c r="R250" s="106">
        <v>0</v>
      </c>
      <c r="S250" s="106">
        <v>0</v>
      </c>
      <c r="T250" s="100">
        <f t="shared" si="3"/>
        <v>145037.70000000001</v>
      </c>
    </row>
    <row r="251" spans="2:20" ht="15.5" x14ac:dyDescent="0.35">
      <c r="B251" s="101" t="s">
        <v>8285</v>
      </c>
      <c r="C251" s="102" t="s">
        <v>4817</v>
      </c>
      <c r="D251" s="102"/>
      <c r="E251" s="102" t="s">
        <v>4516</v>
      </c>
      <c r="F251" s="102" t="s">
        <v>4517</v>
      </c>
      <c r="G251" s="102" t="s">
        <v>4518</v>
      </c>
      <c r="H251" s="103">
        <v>42522</v>
      </c>
      <c r="I251" s="104">
        <v>1</v>
      </c>
      <c r="J251" s="105" t="s">
        <v>8286</v>
      </c>
      <c r="K251" s="105" t="s">
        <v>4518</v>
      </c>
      <c r="L251" s="103">
        <v>42522</v>
      </c>
      <c r="M251" s="103">
        <v>44196</v>
      </c>
      <c r="N251" s="103"/>
      <c r="O251" s="106">
        <v>313200</v>
      </c>
      <c r="P251" s="106">
        <v>164430</v>
      </c>
      <c r="Q251" s="107">
        <v>148770</v>
      </c>
      <c r="R251" s="106">
        <v>0</v>
      </c>
      <c r="S251" s="106">
        <v>0</v>
      </c>
      <c r="T251" s="100">
        <f t="shared" si="3"/>
        <v>148770</v>
      </c>
    </row>
    <row r="252" spans="2:20" ht="15.5" x14ac:dyDescent="0.35">
      <c r="B252" s="101" t="s">
        <v>10534</v>
      </c>
      <c r="C252" s="102" t="s">
        <v>5316</v>
      </c>
      <c r="D252" s="102"/>
      <c r="E252" s="102" t="s">
        <v>4887</v>
      </c>
      <c r="F252" s="102" t="s">
        <v>4477</v>
      </c>
      <c r="G252" s="102" t="s">
        <v>4518</v>
      </c>
      <c r="H252" s="103">
        <v>42542</v>
      </c>
      <c r="I252" s="104">
        <v>1</v>
      </c>
      <c r="J252" s="105" t="s">
        <v>10535</v>
      </c>
      <c r="K252" s="105" t="s">
        <v>4518</v>
      </c>
      <c r="L252" s="103">
        <v>42542</v>
      </c>
      <c r="M252" s="103">
        <v>44196</v>
      </c>
      <c r="N252" s="103"/>
      <c r="O252" s="106">
        <v>449998</v>
      </c>
      <c r="P252" s="106">
        <v>233736.95</v>
      </c>
      <c r="Q252" s="107">
        <v>216261.05</v>
      </c>
      <c r="R252" s="106">
        <v>0</v>
      </c>
      <c r="S252" s="106">
        <v>0</v>
      </c>
      <c r="T252" s="100">
        <f t="shared" si="3"/>
        <v>216261.05</v>
      </c>
    </row>
    <row r="253" spans="2:20" ht="15.5" x14ac:dyDescent="0.35">
      <c r="B253" s="101" t="s">
        <v>5048</v>
      </c>
      <c r="C253" s="102" t="s">
        <v>4475</v>
      </c>
      <c r="D253" s="102"/>
      <c r="E253" s="102" t="s">
        <v>4476</v>
      </c>
      <c r="F253" s="102" t="s">
        <v>4477</v>
      </c>
      <c r="G253" s="102" t="s">
        <v>4478</v>
      </c>
      <c r="H253" s="103">
        <v>40451</v>
      </c>
      <c r="I253" s="104">
        <v>1</v>
      </c>
      <c r="J253" s="105" t="s">
        <v>5049</v>
      </c>
      <c r="K253" s="105" t="s">
        <v>4478</v>
      </c>
      <c r="L253" s="103">
        <v>40451</v>
      </c>
      <c r="M253" s="103">
        <v>44196</v>
      </c>
      <c r="N253" s="103"/>
      <c r="O253" s="106">
        <v>751463</v>
      </c>
      <c r="P253" s="106">
        <v>751463</v>
      </c>
      <c r="Q253" s="107">
        <v>0</v>
      </c>
      <c r="R253" s="106">
        <v>0</v>
      </c>
      <c r="S253" s="106">
        <v>0</v>
      </c>
      <c r="T253" s="100">
        <f t="shared" si="3"/>
        <v>0</v>
      </c>
    </row>
    <row r="254" spans="2:20" ht="15.5" x14ac:dyDescent="0.35">
      <c r="B254" s="101" t="s">
        <v>5050</v>
      </c>
      <c r="C254" s="102" t="s">
        <v>4475</v>
      </c>
      <c r="D254" s="102"/>
      <c r="E254" s="102" t="s">
        <v>4476</v>
      </c>
      <c r="F254" s="102" t="s">
        <v>4477</v>
      </c>
      <c r="G254" s="102" t="s">
        <v>4478</v>
      </c>
      <c r="H254" s="103">
        <v>40451</v>
      </c>
      <c r="I254" s="104">
        <v>1</v>
      </c>
      <c r="J254" s="105" t="s">
        <v>5051</v>
      </c>
      <c r="K254" s="105" t="s">
        <v>4478</v>
      </c>
      <c r="L254" s="103">
        <v>40451</v>
      </c>
      <c r="M254" s="103">
        <v>44196</v>
      </c>
      <c r="N254" s="103"/>
      <c r="O254" s="106">
        <v>751463</v>
      </c>
      <c r="P254" s="106">
        <v>751463</v>
      </c>
      <c r="Q254" s="107">
        <v>0</v>
      </c>
      <c r="R254" s="106">
        <v>0</v>
      </c>
      <c r="S254" s="106">
        <v>0</v>
      </c>
      <c r="T254" s="100">
        <f t="shared" si="3"/>
        <v>0</v>
      </c>
    </row>
    <row r="255" spans="2:20" ht="15.5" x14ac:dyDescent="0.35">
      <c r="B255" s="101" t="s">
        <v>5052</v>
      </c>
      <c r="C255" s="102" t="s">
        <v>4475</v>
      </c>
      <c r="D255" s="102"/>
      <c r="E255" s="102" t="s">
        <v>4476</v>
      </c>
      <c r="F255" s="102" t="s">
        <v>4477</v>
      </c>
      <c r="G255" s="102" t="s">
        <v>4478</v>
      </c>
      <c r="H255" s="103">
        <v>40451</v>
      </c>
      <c r="I255" s="104">
        <v>1</v>
      </c>
      <c r="J255" s="105" t="s">
        <v>5053</v>
      </c>
      <c r="K255" s="105" t="s">
        <v>4478</v>
      </c>
      <c r="L255" s="103">
        <v>40451</v>
      </c>
      <c r="M255" s="103">
        <v>44196</v>
      </c>
      <c r="N255" s="103"/>
      <c r="O255" s="106">
        <v>751463</v>
      </c>
      <c r="P255" s="106">
        <v>751463</v>
      </c>
      <c r="Q255" s="107">
        <v>0</v>
      </c>
      <c r="R255" s="106">
        <v>0</v>
      </c>
      <c r="S255" s="106">
        <v>0</v>
      </c>
      <c r="T255" s="100">
        <f t="shared" si="3"/>
        <v>0</v>
      </c>
    </row>
    <row r="256" spans="2:20" ht="15.5" x14ac:dyDescent="0.35">
      <c r="B256" s="101" t="s">
        <v>5054</v>
      </c>
      <c r="C256" s="102" t="s">
        <v>4475</v>
      </c>
      <c r="D256" s="102"/>
      <c r="E256" s="102" t="s">
        <v>4476</v>
      </c>
      <c r="F256" s="102" t="s">
        <v>4477</v>
      </c>
      <c r="G256" s="102" t="s">
        <v>4478</v>
      </c>
      <c r="H256" s="103">
        <v>40451</v>
      </c>
      <c r="I256" s="104">
        <v>1</v>
      </c>
      <c r="J256" s="105" t="s">
        <v>5055</v>
      </c>
      <c r="K256" s="105" t="s">
        <v>4478</v>
      </c>
      <c r="L256" s="103">
        <v>40451</v>
      </c>
      <c r="M256" s="103">
        <v>44196</v>
      </c>
      <c r="N256" s="103"/>
      <c r="O256" s="106">
        <v>751463</v>
      </c>
      <c r="P256" s="106">
        <v>751463</v>
      </c>
      <c r="Q256" s="107">
        <v>0</v>
      </c>
      <c r="R256" s="106">
        <v>0</v>
      </c>
      <c r="S256" s="106">
        <v>0</v>
      </c>
      <c r="T256" s="100">
        <f t="shared" si="3"/>
        <v>0</v>
      </c>
    </row>
    <row r="257" spans="2:20" ht="15.5" x14ac:dyDescent="0.35">
      <c r="B257" s="101" t="s">
        <v>5056</v>
      </c>
      <c r="C257" s="102" t="s">
        <v>4475</v>
      </c>
      <c r="D257" s="102"/>
      <c r="E257" s="102" t="s">
        <v>4476</v>
      </c>
      <c r="F257" s="102" t="s">
        <v>4477</v>
      </c>
      <c r="G257" s="102" t="s">
        <v>4478</v>
      </c>
      <c r="H257" s="103">
        <v>40451</v>
      </c>
      <c r="I257" s="104">
        <v>1</v>
      </c>
      <c r="J257" s="105" t="s">
        <v>5057</v>
      </c>
      <c r="K257" s="105" t="s">
        <v>4478</v>
      </c>
      <c r="L257" s="103">
        <v>40451</v>
      </c>
      <c r="M257" s="103">
        <v>44196</v>
      </c>
      <c r="N257" s="103"/>
      <c r="O257" s="106">
        <v>751463</v>
      </c>
      <c r="P257" s="106">
        <v>751463</v>
      </c>
      <c r="Q257" s="107">
        <v>0</v>
      </c>
      <c r="R257" s="106">
        <v>0</v>
      </c>
      <c r="S257" s="106">
        <v>0</v>
      </c>
      <c r="T257" s="100">
        <f t="shared" si="3"/>
        <v>0</v>
      </c>
    </row>
    <row r="258" spans="2:20" ht="15.5" x14ac:dyDescent="0.35">
      <c r="B258" s="101" t="s">
        <v>5058</v>
      </c>
      <c r="C258" s="102" t="s">
        <v>5059</v>
      </c>
      <c r="D258" s="102" t="s">
        <v>5060</v>
      </c>
      <c r="E258" s="102" t="s">
        <v>5061</v>
      </c>
      <c r="F258" s="102" t="s">
        <v>5062</v>
      </c>
      <c r="G258" s="102" t="s">
        <v>4478</v>
      </c>
      <c r="H258" s="103">
        <v>41866</v>
      </c>
      <c r="I258" s="104">
        <v>1</v>
      </c>
      <c r="J258" s="105" t="s">
        <v>5063</v>
      </c>
      <c r="K258" s="105" t="s">
        <v>4478</v>
      </c>
      <c r="L258" s="103">
        <v>41866</v>
      </c>
      <c r="M258" s="103">
        <v>44196</v>
      </c>
      <c r="N258" s="103"/>
      <c r="O258" s="106">
        <v>46635000</v>
      </c>
      <c r="P258" s="106">
        <v>46635000</v>
      </c>
      <c r="Q258" s="107">
        <v>0</v>
      </c>
      <c r="R258" s="106">
        <v>0</v>
      </c>
      <c r="S258" s="106">
        <v>0</v>
      </c>
      <c r="T258" s="100">
        <f t="shared" si="3"/>
        <v>0</v>
      </c>
    </row>
    <row r="259" spans="2:20" ht="15.5" x14ac:dyDescent="0.35">
      <c r="B259" s="101" t="s">
        <v>5064</v>
      </c>
      <c r="C259" s="102" t="s">
        <v>5065</v>
      </c>
      <c r="D259" s="102" t="s">
        <v>5066</v>
      </c>
      <c r="E259" s="102" t="s">
        <v>5061</v>
      </c>
      <c r="F259" s="102" t="s">
        <v>5062</v>
      </c>
      <c r="G259" s="102" t="s">
        <v>4478</v>
      </c>
      <c r="H259" s="103">
        <v>41866</v>
      </c>
      <c r="I259" s="104">
        <v>1</v>
      </c>
      <c r="J259" s="105" t="s">
        <v>5067</v>
      </c>
      <c r="K259" s="105" t="s">
        <v>4478</v>
      </c>
      <c r="L259" s="103">
        <v>41866</v>
      </c>
      <c r="M259" s="103">
        <v>44196</v>
      </c>
      <c r="N259" s="103"/>
      <c r="O259" s="106">
        <v>98188000</v>
      </c>
      <c r="P259" s="106">
        <v>98188000</v>
      </c>
      <c r="Q259" s="107">
        <v>0</v>
      </c>
      <c r="R259" s="106">
        <v>0</v>
      </c>
      <c r="S259" s="106">
        <v>93700000</v>
      </c>
      <c r="T259" s="100">
        <f t="shared" si="3"/>
        <v>93700000</v>
      </c>
    </row>
    <row r="260" spans="2:20" ht="15.5" x14ac:dyDescent="0.35">
      <c r="B260" s="101" t="s">
        <v>5068</v>
      </c>
      <c r="C260" s="102" t="s">
        <v>5069</v>
      </c>
      <c r="D260" s="102" t="s">
        <v>5070</v>
      </c>
      <c r="E260" s="102" t="s">
        <v>5061</v>
      </c>
      <c r="F260" s="102" t="s">
        <v>5062</v>
      </c>
      <c r="G260" s="102" t="s">
        <v>4478</v>
      </c>
      <c r="H260" s="103">
        <v>41866</v>
      </c>
      <c r="I260" s="104">
        <v>1</v>
      </c>
      <c r="J260" s="105" t="s">
        <v>5071</v>
      </c>
      <c r="K260" s="105" t="s">
        <v>4478</v>
      </c>
      <c r="L260" s="103">
        <v>41866</v>
      </c>
      <c r="M260" s="103">
        <v>44196</v>
      </c>
      <c r="N260" s="103"/>
      <c r="O260" s="106">
        <v>98188000</v>
      </c>
      <c r="P260" s="106">
        <v>98188000</v>
      </c>
      <c r="Q260" s="107">
        <v>0</v>
      </c>
      <c r="R260" s="106">
        <v>0</v>
      </c>
      <c r="S260" s="106">
        <v>93700000</v>
      </c>
      <c r="T260" s="100">
        <f t="shared" si="3"/>
        <v>93700000</v>
      </c>
    </row>
    <row r="261" spans="2:20" ht="15.5" x14ac:dyDescent="0.35">
      <c r="B261" s="101" t="s">
        <v>5072</v>
      </c>
      <c r="C261" s="102" t="s">
        <v>5073</v>
      </c>
      <c r="D261" s="102" t="s">
        <v>5074</v>
      </c>
      <c r="E261" s="102" t="s">
        <v>5061</v>
      </c>
      <c r="F261" s="102" t="s">
        <v>5062</v>
      </c>
      <c r="G261" s="102" t="s">
        <v>4478</v>
      </c>
      <c r="H261" s="103">
        <v>41866</v>
      </c>
      <c r="I261" s="104">
        <v>1</v>
      </c>
      <c r="J261" s="105" t="s">
        <v>5075</v>
      </c>
      <c r="K261" s="105" t="s">
        <v>4478</v>
      </c>
      <c r="L261" s="103">
        <v>41866</v>
      </c>
      <c r="M261" s="103">
        <v>44196</v>
      </c>
      <c r="N261" s="103"/>
      <c r="O261" s="106">
        <v>119010000</v>
      </c>
      <c r="P261" s="106">
        <v>119010000</v>
      </c>
      <c r="Q261" s="107">
        <v>0</v>
      </c>
      <c r="R261" s="106">
        <v>0</v>
      </c>
      <c r="S261" s="106">
        <v>132400000</v>
      </c>
      <c r="T261" s="100">
        <f t="shared" si="3"/>
        <v>132400000</v>
      </c>
    </row>
    <row r="262" spans="2:20" ht="15.5" x14ac:dyDescent="0.35">
      <c r="B262" s="101" t="s">
        <v>5076</v>
      </c>
      <c r="C262" s="102" t="s">
        <v>5077</v>
      </c>
      <c r="D262" s="102"/>
      <c r="E262" s="102" t="s">
        <v>4476</v>
      </c>
      <c r="F262" s="102" t="s">
        <v>4477</v>
      </c>
      <c r="G262" s="102" t="s">
        <v>4478</v>
      </c>
      <c r="H262" s="103">
        <v>40739</v>
      </c>
      <c r="I262" s="104">
        <v>1</v>
      </c>
      <c r="J262" s="105" t="s">
        <v>5078</v>
      </c>
      <c r="K262" s="105" t="s">
        <v>4478</v>
      </c>
      <c r="L262" s="103">
        <v>40739</v>
      </c>
      <c r="M262" s="103">
        <v>44196</v>
      </c>
      <c r="N262" s="103"/>
      <c r="O262" s="106">
        <v>2043081</v>
      </c>
      <c r="P262" s="106">
        <v>2043081</v>
      </c>
      <c r="Q262" s="107">
        <v>0</v>
      </c>
      <c r="R262" s="106">
        <v>0</v>
      </c>
      <c r="S262" s="106">
        <v>0</v>
      </c>
      <c r="T262" s="100">
        <f t="shared" si="3"/>
        <v>0</v>
      </c>
    </row>
    <row r="263" spans="2:20" ht="15.5" x14ac:dyDescent="0.35">
      <c r="B263" s="101" t="s">
        <v>5079</v>
      </c>
      <c r="C263" s="102" t="s">
        <v>5080</v>
      </c>
      <c r="D263" s="102"/>
      <c r="E263" s="102" t="s">
        <v>4476</v>
      </c>
      <c r="F263" s="102" t="s">
        <v>4477</v>
      </c>
      <c r="G263" s="102" t="s">
        <v>4478</v>
      </c>
      <c r="H263" s="103">
        <v>41455</v>
      </c>
      <c r="I263" s="104">
        <v>1</v>
      </c>
      <c r="J263" s="105" t="s">
        <v>5081</v>
      </c>
      <c r="K263" s="105" t="s">
        <v>4478</v>
      </c>
      <c r="L263" s="103">
        <v>41455</v>
      </c>
      <c r="M263" s="103">
        <v>44196</v>
      </c>
      <c r="N263" s="103"/>
      <c r="O263" s="106">
        <v>1373000</v>
      </c>
      <c r="P263" s="106">
        <v>1373000</v>
      </c>
      <c r="Q263" s="107">
        <v>0</v>
      </c>
      <c r="R263" s="106">
        <v>0</v>
      </c>
      <c r="S263" s="106">
        <v>0</v>
      </c>
      <c r="T263" s="100">
        <f t="shared" si="3"/>
        <v>0</v>
      </c>
    </row>
    <row r="264" spans="2:20" ht="15.5" x14ac:dyDescent="0.35">
      <c r="B264" s="101" t="s">
        <v>5082</v>
      </c>
      <c r="C264" s="102" t="s">
        <v>5083</v>
      </c>
      <c r="D264" s="102"/>
      <c r="E264" s="102" t="s">
        <v>4476</v>
      </c>
      <c r="F264" s="102" t="s">
        <v>4477</v>
      </c>
      <c r="G264" s="102" t="s">
        <v>4478</v>
      </c>
      <c r="H264" s="103">
        <v>41455</v>
      </c>
      <c r="I264" s="104">
        <v>1</v>
      </c>
      <c r="J264" s="105" t="s">
        <v>5084</v>
      </c>
      <c r="K264" s="105" t="s">
        <v>4478</v>
      </c>
      <c r="L264" s="103">
        <v>41455</v>
      </c>
      <c r="M264" s="103">
        <v>44196</v>
      </c>
      <c r="N264" s="103"/>
      <c r="O264" s="106">
        <v>474085</v>
      </c>
      <c r="P264" s="106">
        <v>474085</v>
      </c>
      <c r="Q264" s="107">
        <v>0</v>
      </c>
      <c r="R264" s="106">
        <v>0</v>
      </c>
      <c r="S264" s="106">
        <v>0</v>
      </c>
      <c r="T264" s="100">
        <f t="shared" si="3"/>
        <v>0</v>
      </c>
    </row>
    <row r="265" spans="2:20" ht="15.5" x14ac:dyDescent="0.35">
      <c r="B265" s="101" t="s">
        <v>5085</v>
      </c>
      <c r="C265" s="102" t="s">
        <v>5086</v>
      </c>
      <c r="D265" s="102"/>
      <c r="E265" s="102" t="s">
        <v>4492</v>
      </c>
      <c r="F265" s="102" t="s">
        <v>4493</v>
      </c>
      <c r="G265" s="102" t="s">
        <v>4478</v>
      </c>
      <c r="H265" s="103">
        <v>41950</v>
      </c>
      <c r="I265" s="104">
        <v>1</v>
      </c>
      <c r="J265" s="105" t="s">
        <v>5087</v>
      </c>
      <c r="K265" s="105" t="s">
        <v>4478</v>
      </c>
      <c r="L265" s="103">
        <v>41950</v>
      </c>
      <c r="M265" s="103">
        <v>44196</v>
      </c>
      <c r="N265" s="103"/>
      <c r="O265" s="106">
        <v>2612331</v>
      </c>
      <c r="P265" s="106">
        <v>2612331</v>
      </c>
      <c r="Q265" s="107">
        <v>0</v>
      </c>
      <c r="R265" s="106">
        <v>0</v>
      </c>
      <c r="S265" s="106">
        <v>0</v>
      </c>
      <c r="T265" s="100">
        <f t="shared" si="3"/>
        <v>0</v>
      </c>
    </row>
    <row r="266" spans="2:20" ht="15.5" x14ac:dyDescent="0.35">
      <c r="B266" s="101" t="s">
        <v>5088</v>
      </c>
      <c r="C266" s="102" t="s">
        <v>5089</v>
      </c>
      <c r="D266" s="102"/>
      <c r="E266" s="102" t="s">
        <v>4476</v>
      </c>
      <c r="F266" s="102" t="s">
        <v>4477</v>
      </c>
      <c r="G266" s="102" t="s">
        <v>4478</v>
      </c>
      <c r="H266" s="103">
        <v>42339</v>
      </c>
      <c r="I266" s="104">
        <v>1</v>
      </c>
      <c r="J266" s="105" t="s">
        <v>5090</v>
      </c>
      <c r="K266" s="105" t="s">
        <v>4478</v>
      </c>
      <c r="L266" s="103">
        <v>42339</v>
      </c>
      <c r="M266" s="103">
        <v>44196</v>
      </c>
      <c r="N266" s="103"/>
      <c r="O266" s="106">
        <v>8419593</v>
      </c>
      <c r="P266" s="106">
        <v>8419593</v>
      </c>
      <c r="Q266" s="107">
        <v>0</v>
      </c>
      <c r="R266" s="106">
        <v>0</v>
      </c>
      <c r="S266" s="106">
        <v>0</v>
      </c>
      <c r="T266" s="100">
        <f t="shared" ref="T266:T329" si="4">SUM(Q266,R266,S266)</f>
        <v>0</v>
      </c>
    </row>
    <row r="267" spans="2:20" ht="15.5" x14ac:dyDescent="0.35">
      <c r="B267" s="101" t="s">
        <v>5091</v>
      </c>
      <c r="C267" s="102" t="s">
        <v>5092</v>
      </c>
      <c r="D267" s="102"/>
      <c r="E267" s="102" t="s">
        <v>4492</v>
      </c>
      <c r="F267" s="102" t="s">
        <v>4493</v>
      </c>
      <c r="G267" s="102" t="s">
        <v>4478</v>
      </c>
      <c r="H267" s="103">
        <v>42417</v>
      </c>
      <c r="I267" s="104">
        <v>1</v>
      </c>
      <c r="J267" s="105" t="s">
        <v>5093</v>
      </c>
      <c r="K267" s="105" t="s">
        <v>4478</v>
      </c>
      <c r="L267" s="103">
        <v>42417</v>
      </c>
      <c r="M267" s="103">
        <v>44196</v>
      </c>
      <c r="N267" s="103"/>
      <c r="O267" s="106">
        <v>889193</v>
      </c>
      <c r="P267" s="106">
        <v>889193</v>
      </c>
      <c r="Q267" s="107">
        <v>0</v>
      </c>
      <c r="R267" s="106">
        <v>0</v>
      </c>
      <c r="S267" s="106">
        <v>0</v>
      </c>
      <c r="T267" s="100">
        <f t="shared" si="4"/>
        <v>0</v>
      </c>
    </row>
    <row r="268" spans="2:20" ht="15.5" x14ac:dyDescent="0.35">
      <c r="B268" s="101" t="s">
        <v>5094</v>
      </c>
      <c r="C268" s="102" t="s">
        <v>4633</v>
      </c>
      <c r="D268" s="102"/>
      <c r="E268" s="102" t="s">
        <v>4634</v>
      </c>
      <c r="F268" s="102" t="s">
        <v>4635</v>
      </c>
      <c r="G268" s="102" t="s">
        <v>4478</v>
      </c>
      <c r="H268" s="103">
        <v>39933</v>
      </c>
      <c r="I268" s="104">
        <v>1</v>
      </c>
      <c r="J268" s="105" t="s">
        <v>5095</v>
      </c>
      <c r="K268" s="105" t="s">
        <v>4478</v>
      </c>
      <c r="L268" s="103">
        <v>39933</v>
      </c>
      <c r="M268" s="103">
        <v>44196</v>
      </c>
      <c r="N268" s="103"/>
      <c r="O268" s="106">
        <v>69000</v>
      </c>
      <c r="P268" s="106">
        <v>69000</v>
      </c>
      <c r="Q268" s="107">
        <v>0</v>
      </c>
      <c r="R268" s="106">
        <v>0</v>
      </c>
      <c r="S268" s="106">
        <v>0</v>
      </c>
      <c r="T268" s="100">
        <f t="shared" si="4"/>
        <v>0</v>
      </c>
    </row>
    <row r="269" spans="2:20" ht="15.5" x14ac:dyDescent="0.35">
      <c r="B269" s="101" t="s">
        <v>5096</v>
      </c>
      <c r="C269" s="102" t="s">
        <v>4633</v>
      </c>
      <c r="D269" s="102"/>
      <c r="E269" s="102" t="s">
        <v>4634</v>
      </c>
      <c r="F269" s="102" t="s">
        <v>4635</v>
      </c>
      <c r="G269" s="102" t="s">
        <v>4478</v>
      </c>
      <c r="H269" s="103">
        <v>39933</v>
      </c>
      <c r="I269" s="104">
        <v>1</v>
      </c>
      <c r="J269" s="105" t="s">
        <v>5097</v>
      </c>
      <c r="K269" s="105" t="s">
        <v>4478</v>
      </c>
      <c r="L269" s="103">
        <v>39933</v>
      </c>
      <c r="M269" s="103">
        <v>44196</v>
      </c>
      <c r="N269" s="103"/>
      <c r="O269" s="106">
        <v>69000</v>
      </c>
      <c r="P269" s="106">
        <v>69000</v>
      </c>
      <c r="Q269" s="107">
        <v>0</v>
      </c>
      <c r="R269" s="106">
        <v>0</v>
      </c>
      <c r="S269" s="106">
        <v>0</v>
      </c>
      <c r="T269" s="100">
        <f t="shared" si="4"/>
        <v>0</v>
      </c>
    </row>
    <row r="270" spans="2:20" ht="15.5" x14ac:dyDescent="0.35">
      <c r="B270" s="101" t="s">
        <v>5098</v>
      </c>
      <c r="C270" s="102" t="s">
        <v>4633</v>
      </c>
      <c r="D270" s="102"/>
      <c r="E270" s="102" t="s">
        <v>4634</v>
      </c>
      <c r="F270" s="102" t="s">
        <v>4635</v>
      </c>
      <c r="G270" s="102" t="s">
        <v>4478</v>
      </c>
      <c r="H270" s="103">
        <v>39933</v>
      </c>
      <c r="I270" s="104">
        <v>1</v>
      </c>
      <c r="J270" s="105" t="s">
        <v>5099</v>
      </c>
      <c r="K270" s="105" t="s">
        <v>4478</v>
      </c>
      <c r="L270" s="103">
        <v>39933</v>
      </c>
      <c r="M270" s="103">
        <v>44196</v>
      </c>
      <c r="N270" s="103"/>
      <c r="O270" s="106">
        <v>69000</v>
      </c>
      <c r="P270" s="106">
        <v>69000</v>
      </c>
      <c r="Q270" s="107">
        <v>0</v>
      </c>
      <c r="R270" s="106">
        <v>0</v>
      </c>
      <c r="S270" s="106">
        <v>0</v>
      </c>
      <c r="T270" s="100">
        <f t="shared" si="4"/>
        <v>0</v>
      </c>
    </row>
    <row r="271" spans="2:20" ht="15.5" x14ac:dyDescent="0.35">
      <c r="B271" s="101" t="s">
        <v>5100</v>
      </c>
      <c r="C271" s="102" t="s">
        <v>4633</v>
      </c>
      <c r="D271" s="102"/>
      <c r="E271" s="102" t="s">
        <v>4634</v>
      </c>
      <c r="F271" s="102" t="s">
        <v>4635</v>
      </c>
      <c r="G271" s="102" t="s">
        <v>4478</v>
      </c>
      <c r="H271" s="103">
        <v>39933</v>
      </c>
      <c r="I271" s="104">
        <v>1</v>
      </c>
      <c r="J271" s="105" t="s">
        <v>5101</v>
      </c>
      <c r="K271" s="105" t="s">
        <v>4478</v>
      </c>
      <c r="L271" s="103">
        <v>39933</v>
      </c>
      <c r="M271" s="103">
        <v>44196</v>
      </c>
      <c r="N271" s="103"/>
      <c r="O271" s="106">
        <v>69000</v>
      </c>
      <c r="P271" s="106">
        <v>69000</v>
      </c>
      <c r="Q271" s="107">
        <v>0</v>
      </c>
      <c r="R271" s="106">
        <v>0</v>
      </c>
      <c r="S271" s="106">
        <v>0</v>
      </c>
      <c r="T271" s="100">
        <f t="shared" si="4"/>
        <v>0</v>
      </c>
    </row>
    <row r="272" spans="2:20" ht="15.5" x14ac:dyDescent="0.35">
      <c r="B272" s="101" t="s">
        <v>5102</v>
      </c>
      <c r="C272" s="102" t="s">
        <v>4633</v>
      </c>
      <c r="D272" s="102"/>
      <c r="E272" s="102" t="s">
        <v>4634</v>
      </c>
      <c r="F272" s="102" t="s">
        <v>4635</v>
      </c>
      <c r="G272" s="102" t="s">
        <v>4478</v>
      </c>
      <c r="H272" s="103">
        <v>39933</v>
      </c>
      <c r="I272" s="104">
        <v>1</v>
      </c>
      <c r="J272" s="105" t="s">
        <v>5103</v>
      </c>
      <c r="K272" s="105" t="s">
        <v>4478</v>
      </c>
      <c r="L272" s="103">
        <v>39933</v>
      </c>
      <c r="M272" s="103">
        <v>44196</v>
      </c>
      <c r="N272" s="103"/>
      <c r="O272" s="106">
        <v>69000</v>
      </c>
      <c r="P272" s="106">
        <v>69000</v>
      </c>
      <c r="Q272" s="107">
        <v>0</v>
      </c>
      <c r="R272" s="106">
        <v>0</v>
      </c>
      <c r="S272" s="106">
        <v>0</v>
      </c>
      <c r="T272" s="100">
        <f t="shared" si="4"/>
        <v>0</v>
      </c>
    </row>
    <row r="273" spans="2:20" ht="15.5" x14ac:dyDescent="0.35">
      <c r="B273" s="101" t="s">
        <v>5104</v>
      </c>
      <c r="C273" s="102" t="s">
        <v>4633</v>
      </c>
      <c r="D273" s="102"/>
      <c r="E273" s="102" t="s">
        <v>4634</v>
      </c>
      <c r="F273" s="102" t="s">
        <v>4635</v>
      </c>
      <c r="G273" s="102" t="s">
        <v>4478</v>
      </c>
      <c r="H273" s="103">
        <v>39933</v>
      </c>
      <c r="I273" s="104">
        <v>1</v>
      </c>
      <c r="J273" s="105" t="s">
        <v>5105</v>
      </c>
      <c r="K273" s="105" t="s">
        <v>4478</v>
      </c>
      <c r="L273" s="103">
        <v>39933</v>
      </c>
      <c r="M273" s="103">
        <v>44196</v>
      </c>
      <c r="N273" s="103"/>
      <c r="O273" s="106">
        <v>69000</v>
      </c>
      <c r="P273" s="106">
        <v>69000</v>
      </c>
      <c r="Q273" s="107">
        <v>0</v>
      </c>
      <c r="R273" s="106">
        <v>0</v>
      </c>
      <c r="S273" s="106">
        <v>0</v>
      </c>
      <c r="T273" s="100">
        <f t="shared" si="4"/>
        <v>0</v>
      </c>
    </row>
    <row r="274" spans="2:20" ht="15.5" x14ac:dyDescent="0.35">
      <c r="B274" s="101" t="s">
        <v>5106</v>
      </c>
      <c r="C274" s="102" t="s">
        <v>5107</v>
      </c>
      <c r="D274" s="102"/>
      <c r="E274" s="102" t="s">
        <v>4634</v>
      </c>
      <c r="F274" s="102" t="s">
        <v>4635</v>
      </c>
      <c r="G274" s="102" t="s">
        <v>4478</v>
      </c>
      <c r="H274" s="103">
        <v>40009</v>
      </c>
      <c r="I274" s="104">
        <v>1</v>
      </c>
      <c r="J274" s="105" t="s">
        <v>5108</v>
      </c>
      <c r="K274" s="105" t="s">
        <v>4478</v>
      </c>
      <c r="L274" s="103">
        <v>40009</v>
      </c>
      <c r="M274" s="103">
        <v>44196</v>
      </c>
      <c r="N274" s="103"/>
      <c r="O274" s="106">
        <v>9240000</v>
      </c>
      <c r="P274" s="106">
        <v>9240000</v>
      </c>
      <c r="Q274" s="107">
        <v>0</v>
      </c>
      <c r="R274" s="106">
        <v>0</v>
      </c>
      <c r="S274" s="106">
        <v>0</v>
      </c>
      <c r="T274" s="100">
        <f t="shared" si="4"/>
        <v>0</v>
      </c>
    </row>
    <row r="275" spans="2:20" ht="15.5" x14ac:dyDescent="0.35">
      <c r="B275" s="101" t="s">
        <v>5109</v>
      </c>
      <c r="C275" s="102" t="s">
        <v>4633</v>
      </c>
      <c r="D275" s="102"/>
      <c r="E275" s="102" t="s">
        <v>4634</v>
      </c>
      <c r="F275" s="102" t="s">
        <v>4635</v>
      </c>
      <c r="G275" s="102" t="s">
        <v>4478</v>
      </c>
      <c r="H275" s="103">
        <v>40050</v>
      </c>
      <c r="I275" s="104">
        <v>1</v>
      </c>
      <c r="J275" s="105" t="s">
        <v>5110</v>
      </c>
      <c r="K275" s="105" t="s">
        <v>4478</v>
      </c>
      <c r="L275" s="103">
        <v>40050</v>
      </c>
      <c r="M275" s="103">
        <v>44196</v>
      </c>
      <c r="N275" s="103"/>
      <c r="O275" s="106">
        <v>4590000</v>
      </c>
      <c r="P275" s="106">
        <v>4590000</v>
      </c>
      <c r="Q275" s="107">
        <v>0</v>
      </c>
      <c r="R275" s="106">
        <v>0</v>
      </c>
      <c r="S275" s="106">
        <v>0</v>
      </c>
      <c r="T275" s="100">
        <f t="shared" si="4"/>
        <v>0</v>
      </c>
    </row>
    <row r="276" spans="2:20" ht="15.5" x14ac:dyDescent="0.35">
      <c r="B276" s="101" t="s">
        <v>5111</v>
      </c>
      <c r="C276" s="102" t="s">
        <v>5112</v>
      </c>
      <c r="D276" s="102"/>
      <c r="E276" s="102" t="s">
        <v>4634</v>
      </c>
      <c r="F276" s="102" t="s">
        <v>4635</v>
      </c>
      <c r="G276" s="102" t="s">
        <v>4478</v>
      </c>
      <c r="H276" s="103">
        <v>40198</v>
      </c>
      <c r="I276" s="104">
        <v>1</v>
      </c>
      <c r="J276" s="105" t="s">
        <v>5113</v>
      </c>
      <c r="K276" s="105" t="s">
        <v>4478</v>
      </c>
      <c r="L276" s="103">
        <v>40198</v>
      </c>
      <c r="M276" s="103">
        <v>44196</v>
      </c>
      <c r="N276" s="103"/>
      <c r="O276" s="106">
        <v>170520</v>
      </c>
      <c r="P276" s="106">
        <v>170520</v>
      </c>
      <c r="Q276" s="107">
        <v>0</v>
      </c>
      <c r="R276" s="106">
        <v>0</v>
      </c>
      <c r="S276" s="106">
        <v>0</v>
      </c>
      <c r="T276" s="100">
        <f t="shared" si="4"/>
        <v>0</v>
      </c>
    </row>
    <row r="277" spans="2:20" ht="15.5" x14ac:dyDescent="0.35">
      <c r="B277" s="101" t="s">
        <v>5114</v>
      </c>
      <c r="C277" s="102" t="s">
        <v>5112</v>
      </c>
      <c r="D277" s="102"/>
      <c r="E277" s="102" t="s">
        <v>4634</v>
      </c>
      <c r="F277" s="102" t="s">
        <v>4635</v>
      </c>
      <c r="G277" s="102" t="s">
        <v>4478</v>
      </c>
      <c r="H277" s="103">
        <v>40237</v>
      </c>
      <c r="I277" s="104">
        <v>1</v>
      </c>
      <c r="J277" s="105" t="s">
        <v>5115</v>
      </c>
      <c r="K277" s="105" t="s">
        <v>4478</v>
      </c>
      <c r="L277" s="103">
        <v>40237</v>
      </c>
      <c r="M277" s="103">
        <v>44196</v>
      </c>
      <c r="N277" s="103"/>
      <c r="O277" s="106">
        <v>170520</v>
      </c>
      <c r="P277" s="106">
        <v>170520</v>
      </c>
      <c r="Q277" s="107">
        <v>0</v>
      </c>
      <c r="R277" s="106">
        <v>0</v>
      </c>
      <c r="S277" s="106">
        <v>0</v>
      </c>
      <c r="T277" s="100">
        <f t="shared" si="4"/>
        <v>0</v>
      </c>
    </row>
    <row r="278" spans="2:20" ht="15.5" x14ac:dyDescent="0.35">
      <c r="B278" s="101" t="s">
        <v>5116</v>
      </c>
      <c r="C278" s="102" t="s">
        <v>5112</v>
      </c>
      <c r="D278" s="102"/>
      <c r="E278" s="102" t="s">
        <v>4634</v>
      </c>
      <c r="F278" s="102" t="s">
        <v>4635</v>
      </c>
      <c r="G278" s="102" t="s">
        <v>4478</v>
      </c>
      <c r="H278" s="103">
        <v>40237</v>
      </c>
      <c r="I278" s="104">
        <v>1</v>
      </c>
      <c r="J278" s="105" t="s">
        <v>5117</v>
      </c>
      <c r="K278" s="105" t="s">
        <v>4478</v>
      </c>
      <c r="L278" s="103">
        <v>40237</v>
      </c>
      <c r="M278" s="103">
        <v>44196</v>
      </c>
      <c r="N278" s="103"/>
      <c r="O278" s="106">
        <v>170520</v>
      </c>
      <c r="P278" s="106">
        <v>170520</v>
      </c>
      <c r="Q278" s="107">
        <v>0</v>
      </c>
      <c r="R278" s="106">
        <v>0</v>
      </c>
      <c r="S278" s="106">
        <v>0</v>
      </c>
      <c r="T278" s="100">
        <f t="shared" si="4"/>
        <v>0</v>
      </c>
    </row>
    <row r="279" spans="2:20" ht="15.5" x14ac:dyDescent="0.35">
      <c r="B279" s="101" t="s">
        <v>5118</v>
      </c>
      <c r="C279" s="102" t="s">
        <v>5112</v>
      </c>
      <c r="D279" s="102"/>
      <c r="E279" s="102" t="s">
        <v>4634</v>
      </c>
      <c r="F279" s="102" t="s">
        <v>4635</v>
      </c>
      <c r="G279" s="102" t="s">
        <v>4478</v>
      </c>
      <c r="H279" s="103">
        <v>40298</v>
      </c>
      <c r="I279" s="104">
        <v>1</v>
      </c>
      <c r="J279" s="105" t="s">
        <v>5119</v>
      </c>
      <c r="K279" s="105" t="s">
        <v>4478</v>
      </c>
      <c r="L279" s="103">
        <v>40298</v>
      </c>
      <c r="M279" s="103">
        <v>44196</v>
      </c>
      <c r="N279" s="103"/>
      <c r="O279" s="106">
        <v>146667</v>
      </c>
      <c r="P279" s="106">
        <v>146667</v>
      </c>
      <c r="Q279" s="107">
        <v>0</v>
      </c>
      <c r="R279" s="106">
        <v>0</v>
      </c>
      <c r="S279" s="106">
        <v>0</v>
      </c>
      <c r="T279" s="100">
        <f t="shared" si="4"/>
        <v>0</v>
      </c>
    </row>
    <row r="280" spans="2:20" ht="15.5" x14ac:dyDescent="0.35">
      <c r="B280" s="101" t="s">
        <v>5120</v>
      </c>
      <c r="C280" s="102" t="s">
        <v>5112</v>
      </c>
      <c r="D280" s="102"/>
      <c r="E280" s="102" t="s">
        <v>4634</v>
      </c>
      <c r="F280" s="102" t="s">
        <v>4635</v>
      </c>
      <c r="G280" s="102" t="s">
        <v>4478</v>
      </c>
      <c r="H280" s="103">
        <v>40298</v>
      </c>
      <c r="I280" s="104">
        <v>1</v>
      </c>
      <c r="J280" s="105" t="s">
        <v>5121</v>
      </c>
      <c r="K280" s="105" t="s">
        <v>4478</v>
      </c>
      <c r="L280" s="103">
        <v>40298</v>
      </c>
      <c r="M280" s="103">
        <v>44196</v>
      </c>
      <c r="N280" s="103"/>
      <c r="O280" s="106">
        <v>146667</v>
      </c>
      <c r="P280" s="106">
        <v>146667</v>
      </c>
      <c r="Q280" s="107">
        <v>0</v>
      </c>
      <c r="R280" s="106">
        <v>0</v>
      </c>
      <c r="S280" s="106">
        <v>0</v>
      </c>
      <c r="T280" s="100">
        <f t="shared" si="4"/>
        <v>0</v>
      </c>
    </row>
    <row r="281" spans="2:20" ht="15.5" x14ac:dyDescent="0.35">
      <c r="B281" s="101" t="s">
        <v>5122</v>
      </c>
      <c r="C281" s="102" t="s">
        <v>5123</v>
      </c>
      <c r="D281" s="102"/>
      <c r="E281" s="102" t="s">
        <v>4634</v>
      </c>
      <c r="F281" s="102" t="s">
        <v>4635</v>
      </c>
      <c r="G281" s="102" t="s">
        <v>4478</v>
      </c>
      <c r="H281" s="103">
        <v>40435</v>
      </c>
      <c r="I281" s="104">
        <v>1</v>
      </c>
      <c r="J281" s="105" t="s">
        <v>5124</v>
      </c>
      <c r="K281" s="105" t="s">
        <v>4478</v>
      </c>
      <c r="L281" s="103">
        <v>40435</v>
      </c>
      <c r="M281" s="103">
        <v>44196</v>
      </c>
      <c r="N281" s="103"/>
      <c r="O281" s="106">
        <v>5945116</v>
      </c>
      <c r="P281" s="106">
        <v>5945116</v>
      </c>
      <c r="Q281" s="107">
        <v>0</v>
      </c>
      <c r="R281" s="106">
        <v>0</v>
      </c>
      <c r="S281" s="106">
        <v>0</v>
      </c>
      <c r="T281" s="100">
        <f t="shared" si="4"/>
        <v>0</v>
      </c>
    </row>
    <row r="282" spans="2:20" ht="15.5" x14ac:dyDescent="0.35">
      <c r="B282" s="101" t="s">
        <v>5125</v>
      </c>
      <c r="C282" s="102" t="s">
        <v>4992</v>
      </c>
      <c r="D282" s="102"/>
      <c r="E282" s="102" t="s">
        <v>4634</v>
      </c>
      <c r="F282" s="102" t="s">
        <v>4635</v>
      </c>
      <c r="G282" s="102" t="s">
        <v>4478</v>
      </c>
      <c r="H282" s="103">
        <v>40454</v>
      </c>
      <c r="I282" s="104">
        <v>1</v>
      </c>
      <c r="J282" s="105" t="s">
        <v>5126</v>
      </c>
      <c r="K282" s="105" t="s">
        <v>4478</v>
      </c>
      <c r="L282" s="103">
        <v>40454</v>
      </c>
      <c r="M282" s="103">
        <v>44196</v>
      </c>
      <c r="N282" s="103"/>
      <c r="O282" s="106">
        <v>65300200</v>
      </c>
      <c r="P282" s="106">
        <v>65300200</v>
      </c>
      <c r="Q282" s="107">
        <v>0</v>
      </c>
      <c r="R282" s="106">
        <v>0</v>
      </c>
      <c r="S282" s="106">
        <v>0</v>
      </c>
      <c r="T282" s="100">
        <f t="shared" si="4"/>
        <v>0</v>
      </c>
    </row>
    <row r="283" spans="2:20" ht="15.5" x14ac:dyDescent="0.35">
      <c r="B283" s="101" t="s">
        <v>5127</v>
      </c>
      <c r="C283" s="102" t="s">
        <v>4987</v>
      </c>
      <c r="D283" s="102"/>
      <c r="E283" s="102" t="s">
        <v>4634</v>
      </c>
      <c r="F283" s="102" t="s">
        <v>4635</v>
      </c>
      <c r="G283" s="102" t="s">
        <v>4478</v>
      </c>
      <c r="H283" s="103">
        <v>40463</v>
      </c>
      <c r="I283" s="104">
        <v>1</v>
      </c>
      <c r="J283" s="105" t="s">
        <v>5128</v>
      </c>
      <c r="K283" s="105" t="s">
        <v>4478</v>
      </c>
      <c r="L283" s="103">
        <v>40463</v>
      </c>
      <c r="M283" s="103">
        <v>44196</v>
      </c>
      <c r="N283" s="103"/>
      <c r="O283" s="106">
        <v>794600</v>
      </c>
      <c r="P283" s="106">
        <v>794600</v>
      </c>
      <c r="Q283" s="107">
        <v>0</v>
      </c>
      <c r="R283" s="106">
        <v>0</v>
      </c>
      <c r="S283" s="106">
        <v>0</v>
      </c>
      <c r="T283" s="100">
        <f t="shared" si="4"/>
        <v>0</v>
      </c>
    </row>
    <row r="284" spans="2:20" ht="15.5" x14ac:dyDescent="0.35">
      <c r="B284" s="101" t="s">
        <v>5129</v>
      </c>
      <c r="C284" s="102" t="s">
        <v>4987</v>
      </c>
      <c r="D284" s="102"/>
      <c r="E284" s="102" t="s">
        <v>4634</v>
      </c>
      <c r="F284" s="102" t="s">
        <v>4635</v>
      </c>
      <c r="G284" s="102" t="s">
        <v>4478</v>
      </c>
      <c r="H284" s="103">
        <v>40463</v>
      </c>
      <c r="I284" s="104">
        <v>1</v>
      </c>
      <c r="J284" s="105" t="s">
        <v>5130</v>
      </c>
      <c r="K284" s="105" t="s">
        <v>4478</v>
      </c>
      <c r="L284" s="103">
        <v>40463</v>
      </c>
      <c r="M284" s="103">
        <v>44196</v>
      </c>
      <c r="N284" s="103"/>
      <c r="O284" s="106">
        <v>794600</v>
      </c>
      <c r="P284" s="106">
        <v>794600</v>
      </c>
      <c r="Q284" s="107">
        <v>0</v>
      </c>
      <c r="R284" s="106">
        <v>0</v>
      </c>
      <c r="S284" s="106">
        <v>0</v>
      </c>
      <c r="T284" s="100">
        <f t="shared" si="4"/>
        <v>0</v>
      </c>
    </row>
    <row r="285" spans="2:20" ht="15.5" x14ac:dyDescent="0.35">
      <c r="B285" s="101" t="s">
        <v>5131</v>
      </c>
      <c r="C285" s="102" t="s">
        <v>4987</v>
      </c>
      <c r="D285" s="102"/>
      <c r="E285" s="102" t="s">
        <v>4634</v>
      </c>
      <c r="F285" s="102" t="s">
        <v>4635</v>
      </c>
      <c r="G285" s="102" t="s">
        <v>4478</v>
      </c>
      <c r="H285" s="103">
        <v>40463</v>
      </c>
      <c r="I285" s="104">
        <v>1</v>
      </c>
      <c r="J285" s="105" t="s">
        <v>5132</v>
      </c>
      <c r="K285" s="105" t="s">
        <v>4478</v>
      </c>
      <c r="L285" s="103">
        <v>40463</v>
      </c>
      <c r="M285" s="103">
        <v>44196</v>
      </c>
      <c r="N285" s="103"/>
      <c r="O285" s="106">
        <v>794600</v>
      </c>
      <c r="P285" s="106">
        <v>794600</v>
      </c>
      <c r="Q285" s="107">
        <v>0</v>
      </c>
      <c r="R285" s="106">
        <v>0</v>
      </c>
      <c r="S285" s="106">
        <v>0</v>
      </c>
      <c r="T285" s="100">
        <f t="shared" si="4"/>
        <v>0</v>
      </c>
    </row>
    <row r="286" spans="2:20" ht="15.5" x14ac:dyDescent="0.35">
      <c r="B286" s="101" t="s">
        <v>5133</v>
      </c>
      <c r="C286" s="102" t="s">
        <v>4987</v>
      </c>
      <c r="D286" s="102"/>
      <c r="E286" s="102" t="s">
        <v>4634</v>
      </c>
      <c r="F286" s="102" t="s">
        <v>4635</v>
      </c>
      <c r="G286" s="102" t="s">
        <v>4478</v>
      </c>
      <c r="H286" s="103">
        <v>40463</v>
      </c>
      <c r="I286" s="104">
        <v>1</v>
      </c>
      <c r="J286" s="105" t="s">
        <v>5134</v>
      </c>
      <c r="K286" s="105" t="s">
        <v>4478</v>
      </c>
      <c r="L286" s="103">
        <v>40463</v>
      </c>
      <c r="M286" s="103">
        <v>44196</v>
      </c>
      <c r="N286" s="103"/>
      <c r="O286" s="106">
        <v>794600</v>
      </c>
      <c r="P286" s="106">
        <v>794600</v>
      </c>
      <c r="Q286" s="107">
        <v>0</v>
      </c>
      <c r="R286" s="106">
        <v>0</v>
      </c>
      <c r="S286" s="106">
        <v>0</v>
      </c>
      <c r="T286" s="100">
        <f t="shared" si="4"/>
        <v>0</v>
      </c>
    </row>
    <row r="287" spans="2:20" ht="15.5" x14ac:dyDescent="0.35">
      <c r="B287" s="101" t="s">
        <v>5135</v>
      </c>
      <c r="C287" s="102" t="s">
        <v>4987</v>
      </c>
      <c r="D287" s="102"/>
      <c r="E287" s="102" t="s">
        <v>4634</v>
      </c>
      <c r="F287" s="102" t="s">
        <v>4635</v>
      </c>
      <c r="G287" s="102" t="s">
        <v>4478</v>
      </c>
      <c r="H287" s="103">
        <v>40463</v>
      </c>
      <c r="I287" s="104">
        <v>1</v>
      </c>
      <c r="J287" s="105" t="s">
        <v>5136</v>
      </c>
      <c r="K287" s="105" t="s">
        <v>4478</v>
      </c>
      <c r="L287" s="103">
        <v>40463</v>
      </c>
      <c r="M287" s="103">
        <v>44196</v>
      </c>
      <c r="N287" s="103"/>
      <c r="O287" s="106">
        <v>794600</v>
      </c>
      <c r="P287" s="106">
        <v>794600</v>
      </c>
      <c r="Q287" s="107">
        <v>0</v>
      </c>
      <c r="R287" s="106">
        <v>0</v>
      </c>
      <c r="S287" s="106">
        <v>0</v>
      </c>
      <c r="T287" s="100">
        <f t="shared" si="4"/>
        <v>0</v>
      </c>
    </row>
    <row r="288" spans="2:20" ht="15.5" x14ac:dyDescent="0.35">
      <c r="B288" s="101" t="s">
        <v>5137</v>
      </c>
      <c r="C288" s="102" t="s">
        <v>4987</v>
      </c>
      <c r="D288" s="102"/>
      <c r="E288" s="102" t="s">
        <v>4634</v>
      </c>
      <c r="F288" s="102" t="s">
        <v>4635</v>
      </c>
      <c r="G288" s="102" t="s">
        <v>4478</v>
      </c>
      <c r="H288" s="103">
        <v>40463</v>
      </c>
      <c r="I288" s="104">
        <v>1</v>
      </c>
      <c r="J288" s="105" t="s">
        <v>5138</v>
      </c>
      <c r="K288" s="105" t="s">
        <v>4478</v>
      </c>
      <c r="L288" s="103">
        <v>40463</v>
      </c>
      <c r="M288" s="103">
        <v>44196</v>
      </c>
      <c r="N288" s="103"/>
      <c r="O288" s="106">
        <v>794600</v>
      </c>
      <c r="P288" s="106">
        <v>794600</v>
      </c>
      <c r="Q288" s="107">
        <v>0</v>
      </c>
      <c r="R288" s="106">
        <v>0</v>
      </c>
      <c r="S288" s="106">
        <v>0</v>
      </c>
      <c r="T288" s="100">
        <f t="shared" si="4"/>
        <v>0</v>
      </c>
    </row>
    <row r="289" spans="2:20" ht="15.5" x14ac:dyDescent="0.35">
      <c r="B289" s="101" t="s">
        <v>5139</v>
      </c>
      <c r="C289" s="102" t="s">
        <v>4475</v>
      </c>
      <c r="D289" s="102"/>
      <c r="E289" s="102" t="s">
        <v>4476</v>
      </c>
      <c r="F289" s="102" t="s">
        <v>4477</v>
      </c>
      <c r="G289" s="102" t="s">
        <v>4478</v>
      </c>
      <c r="H289" s="103">
        <v>40451</v>
      </c>
      <c r="I289" s="104">
        <v>1</v>
      </c>
      <c r="J289" s="105" t="s">
        <v>5140</v>
      </c>
      <c r="K289" s="105" t="s">
        <v>4478</v>
      </c>
      <c r="L289" s="103">
        <v>40451</v>
      </c>
      <c r="M289" s="103">
        <v>44196</v>
      </c>
      <c r="N289" s="103"/>
      <c r="O289" s="106">
        <v>751463</v>
      </c>
      <c r="P289" s="106">
        <v>751463</v>
      </c>
      <c r="Q289" s="107">
        <v>0</v>
      </c>
      <c r="R289" s="106">
        <v>0</v>
      </c>
      <c r="S289" s="106">
        <v>0</v>
      </c>
      <c r="T289" s="100">
        <f t="shared" si="4"/>
        <v>0</v>
      </c>
    </row>
    <row r="290" spans="2:20" ht="15.5" x14ac:dyDescent="0.35">
      <c r="B290" s="101" t="s">
        <v>5141</v>
      </c>
      <c r="C290" s="102" t="s">
        <v>4475</v>
      </c>
      <c r="D290" s="102"/>
      <c r="E290" s="102" t="s">
        <v>4476</v>
      </c>
      <c r="F290" s="102" t="s">
        <v>4477</v>
      </c>
      <c r="G290" s="102" t="s">
        <v>4478</v>
      </c>
      <c r="H290" s="103">
        <v>40451</v>
      </c>
      <c r="I290" s="104">
        <v>1</v>
      </c>
      <c r="J290" s="105" t="s">
        <v>5142</v>
      </c>
      <c r="K290" s="105" t="s">
        <v>4478</v>
      </c>
      <c r="L290" s="103">
        <v>40451</v>
      </c>
      <c r="M290" s="103">
        <v>44196</v>
      </c>
      <c r="N290" s="103"/>
      <c r="O290" s="106">
        <v>751463</v>
      </c>
      <c r="P290" s="106">
        <v>751463</v>
      </c>
      <c r="Q290" s="107">
        <v>0</v>
      </c>
      <c r="R290" s="106">
        <v>0</v>
      </c>
      <c r="S290" s="106">
        <v>0</v>
      </c>
      <c r="T290" s="100">
        <f t="shared" si="4"/>
        <v>0</v>
      </c>
    </row>
    <row r="291" spans="2:20" ht="15.5" x14ac:dyDescent="0.35">
      <c r="B291" s="101" t="s">
        <v>5143</v>
      </c>
      <c r="C291" s="102" t="s">
        <v>4475</v>
      </c>
      <c r="D291" s="102"/>
      <c r="E291" s="102" t="s">
        <v>4476</v>
      </c>
      <c r="F291" s="102" t="s">
        <v>4477</v>
      </c>
      <c r="G291" s="102" t="s">
        <v>4478</v>
      </c>
      <c r="H291" s="103">
        <v>40451</v>
      </c>
      <c r="I291" s="104">
        <v>1</v>
      </c>
      <c r="J291" s="105" t="s">
        <v>5144</v>
      </c>
      <c r="K291" s="105" t="s">
        <v>4478</v>
      </c>
      <c r="L291" s="103">
        <v>40451</v>
      </c>
      <c r="M291" s="103">
        <v>44196</v>
      </c>
      <c r="N291" s="103"/>
      <c r="O291" s="106">
        <v>751463</v>
      </c>
      <c r="P291" s="106">
        <v>751463</v>
      </c>
      <c r="Q291" s="107">
        <v>0</v>
      </c>
      <c r="R291" s="106">
        <v>0</v>
      </c>
      <c r="S291" s="106">
        <v>0</v>
      </c>
      <c r="T291" s="100">
        <f t="shared" si="4"/>
        <v>0</v>
      </c>
    </row>
    <row r="292" spans="2:20" ht="15.5" x14ac:dyDescent="0.35">
      <c r="B292" s="101" t="s">
        <v>5145</v>
      </c>
      <c r="C292" s="102" t="s">
        <v>5146</v>
      </c>
      <c r="D292" s="102" t="s">
        <v>5147</v>
      </c>
      <c r="E292" s="102" t="s">
        <v>5061</v>
      </c>
      <c r="F292" s="102" t="s">
        <v>5062</v>
      </c>
      <c r="G292" s="102" t="s">
        <v>4478</v>
      </c>
      <c r="H292" s="103">
        <v>41866</v>
      </c>
      <c r="I292" s="104">
        <v>1</v>
      </c>
      <c r="J292" s="105" t="s">
        <v>5148</v>
      </c>
      <c r="K292" s="105" t="s">
        <v>4478</v>
      </c>
      <c r="L292" s="103">
        <v>41866</v>
      </c>
      <c r="M292" s="103">
        <v>44196</v>
      </c>
      <c r="N292" s="103"/>
      <c r="O292" s="106">
        <v>96726400</v>
      </c>
      <c r="P292" s="106">
        <v>96726400</v>
      </c>
      <c r="Q292" s="107">
        <v>0</v>
      </c>
      <c r="R292" s="106">
        <v>0</v>
      </c>
      <c r="S292" s="106">
        <v>93700000</v>
      </c>
      <c r="T292" s="100">
        <f t="shared" si="4"/>
        <v>93700000</v>
      </c>
    </row>
    <row r="293" spans="2:20" ht="15.5" x14ac:dyDescent="0.35">
      <c r="B293" s="101" t="s">
        <v>5149</v>
      </c>
      <c r="C293" s="102" t="s">
        <v>4475</v>
      </c>
      <c r="D293" s="102"/>
      <c r="E293" s="102" t="s">
        <v>4476</v>
      </c>
      <c r="F293" s="102" t="s">
        <v>4477</v>
      </c>
      <c r="G293" s="102" t="s">
        <v>4478</v>
      </c>
      <c r="H293" s="103">
        <v>40451</v>
      </c>
      <c r="I293" s="104">
        <v>1</v>
      </c>
      <c r="J293" s="105" t="s">
        <v>5150</v>
      </c>
      <c r="K293" s="105" t="s">
        <v>4478</v>
      </c>
      <c r="L293" s="103">
        <v>40451</v>
      </c>
      <c r="M293" s="103">
        <v>44196</v>
      </c>
      <c r="N293" s="103"/>
      <c r="O293" s="106">
        <v>751463</v>
      </c>
      <c r="P293" s="106">
        <v>751463</v>
      </c>
      <c r="Q293" s="107">
        <v>0</v>
      </c>
      <c r="R293" s="106">
        <v>0</v>
      </c>
      <c r="S293" s="106">
        <v>0</v>
      </c>
      <c r="T293" s="100">
        <f t="shared" si="4"/>
        <v>0</v>
      </c>
    </row>
    <row r="294" spans="2:20" ht="15.5" x14ac:dyDescent="0.35">
      <c r="B294" s="101" t="s">
        <v>5151</v>
      </c>
      <c r="C294" s="102" t="s">
        <v>4475</v>
      </c>
      <c r="D294" s="102"/>
      <c r="E294" s="102" t="s">
        <v>4476</v>
      </c>
      <c r="F294" s="102" t="s">
        <v>4477</v>
      </c>
      <c r="G294" s="102" t="s">
        <v>4478</v>
      </c>
      <c r="H294" s="103">
        <v>40451</v>
      </c>
      <c r="I294" s="104">
        <v>1</v>
      </c>
      <c r="J294" s="105" t="s">
        <v>5152</v>
      </c>
      <c r="K294" s="105" t="s">
        <v>4478</v>
      </c>
      <c r="L294" s="103">
        <v>40451</v>
      </c>
      <c r="M294" s="103">
        <v>44196</v>
      </c>
      <c r="N294" s="103"/>
      <c r="O294" s="106">
        <v>751463</v>
      </c>
      <c r="P294" s="106">
        <v>751463</v>
      </c>
      <c r="Q294" s="107">
        <v>0</v>
      </c>
      <c r="R294" s="106">
        <v>0</v>
      </c>
      <c r="S294" s="106">
        <v>0</v>
      </c>
      <c r="T294" s="100">
        <f t="shared" si="4"/>
        <v>0</v>
      </c>
    </row>
    <row r="295" spans="2:20" ht="15.5" x14ac:dyDescent="0.35">
      <c r="B295" s="101" t="s">
        <v>5153</v>
      </c>
      <c r="C295" s="102" t="s">
        <v>4475</v>
      </c>
      <c r="D295" s="102"/>
      <c r="E295" s="102" t="s">
        <v>4476</v>
      </c>
      <c r="F295" s="102" t="s">
        <v>4477</v>
      </c>
      <c r="G295" s="102" t="s">
        <v>4478</v>
      </c>
      <c r="H295" s="103">
        <v>40451</v>
      </c>
      <c r="I295" s="104">
        <v>1</v>
      </c>
      <c r="J295" s="105" t="s">
        <v>5154</v>
      </c>
      <c r="K295" s="105" t="s">
        <v>4478</v>
      </c>
      <c r="L295" s="103">
        <v>40451</v>
      </c>
      <c r="M295" s="103">
        <v>44196</v>
      </c>
      <c r="N295" s="103"/>
      <c r="O295" s="106">
        <v>751463</v>
      </c>
      <c r="P295" s="106">
        <v>751463</v>
      </c>
      <c r="Q295" s="107">
        <v>0</v>
      </c>
      <c r="R295" s="106">
        <v>0</v>
      </c>
      <c r="S295" s="106">
        <v>0</v>
      </c>
      <c r="T295" s="100">
        <f t="shared" si="4"/>
        <v>0</v>
      </c>
    </row>
    <row r="296" spans="2:20" ht="15.5" x14ac:dyDescent="0.35">
      <c r="B296" s="101" t="s">
        <v>5155</v>
      </c>
      <c r="C296" s="102" t="s">
        <v>4475</v>
      </c>
      <c r="D296" s="102"/>
      <c r="E296" s="102" t="s">
        <v>4476</v>
      </c>
      <c r="F296" s="102" t="s">
        <v>4477</v>
      </c>
      <c r="G296" s="102" t="s">
        <v>4478</v>
      </c>
      <c r="H296" s="103">
        <v>40451</v>
      </c>
      <c r="I296" s="104">
        <v>1</v>
      </c>
      <c r="J296" s="105" t="s">
        <v>5156</v>
      </c>
      <c r="K296" s="105" t="s">
        <v>4478</v>
      </c>
      <c r="L296" s="103">
        <v>40451</v>
      </c>
      <c r="M296" s="103">
        <v>44196</v>
      </c>
      <c r="N296" s="103"/>
      <c r="O296" s="106">
        <v>751463</v>
      </c>
      <c r="P296" s="106">
        <v>751463</v>
      </c>
      <c r="Q296" s="107">
        <v>0</v>
      </c>
      <c r="R296" s="106">
        <v>0</v>
      </c>
      <c r="S296" s="106">
        <v>0</v>
      </c>
      <c r="T296" s="100">
        <f t="shared" si="4"/>
        <v>0</v>
      </c>
    </row>
    <row r="297" spans="2:20" ht="15.5" x14ac:dyDescent="0.35">
      <c r="B297" s="101" t="s">
        <v>5157</v>
      </c>
      <c r="C297" s="102" t="s">
        <v>4475</v>
      </c>
      <c r="D297" s="102"/>
      <c r="E297" s="102" t="s">
        <v>4476</v>
      </c>
      <c r="F297" s="102" t="s">
        <v>4477</v>
      </c>
      <c r="G297" s="102" t="s">
        <v>4478</v>
      </c>
      <c r="H297" s="103">
        <v>40451</v>
      </c>
      <c r="I297" s="104">
        <v>1</v>
      </c>
      <c r="J297" s="105" t="s">
        <v>5158</v>
      </c>
      <c r="K297" s="105" t="s">
        <v>4478</v>
      </c>
      <c r="L297" s="103">
        <v>40451</v>
      </c>
      <c r="M297" s="103">
        <v>44196</v>
      </c>
      <c r="N297" s="103"/>
      <c r="O297" s="106">
        <v>751463</v>
      </c>
      <c r="P297" s="106">
        <v>751463</v>
      </c>
      <c r="Q297" s="107">
        <v>0</v>
      </c>
      <c r="R297" s="106">
        <v>0</v>
      </c>
      <c r="S297" s="106">
        <v>0</v>
      </c>
      <c r="T297" s="100">
        <f t="shared" si="4"/>
        <v>0</v>
      </c>
    </row>
    <row r="298" spans="2:20" ht="15.5" x14ac:dyDescent="0.35">
      <c r="B298" s="101" t="s">
        <v>5159</v>
      </c>
      <c r="C298" s="102" t="s">
        <v>4475</v>
      </c>
      <c r="D298" s="102"/>
      <c r="E298" s="102" t="s">
        <v>4476</v>
      </c>
      <c r="F298" s="102" t="s">
        <v>4477</v>
      </c>
      <c r="G298" s="102" t="s">
        <v>4478</v>
      </c>
      <c r="H298" s="103">
        <v>40451</v>
      </c>
      <c r="I298" s="104">
        <v>1</v>
      </c>
      <c r="J298" s="105" t="s">
        <v>5160</v>
      </c>
      <c r="K298" s="105" t="s">
        <v>4478</v>
      </c>
      <c r="L298" s="103">
        <v>40451</v>
      </c>
      <c r="M298" s="103">
        <v>44196</v>
      </c>
      <c r="N298" s="103"/>
      <c r="O298" s="106">
        <v>751463</v>
      </c>
      <c r="P298" s="106">
        <v>751463</v>
      </c>
      <c r="Q298" s="107">
        <v>0</v>
      </c>
      <c r="R298" s="106">
        <v>0</v>
      </c>
      <c r="S298" s="106">
        <v>0</v>
      </c>
      <c r="T298" s="100">
        <f t="shared" si="4"/>
        <v>0</v>
      </c>
    </row>
    <row r="299" spans="2:20" ht="15.5" x14ac:dyDescent="0.35">
      <c r="B299" s="101" t="s">
        <v>5161</v>
      </c>
      <c r="C299" s="102" t="s">
        <v>4475</v>
      </c>
      <c r="D299" s="102"/>
      <c r="E299" s="102" t="s">
        <v>4476</v>
      </c>
      <c r="F299" s="102" t="s">
        <v>4477</v>
      </c>
      <c r="G299" s="102" t="s">
        <v>4478</v>
      </c>
      <c r="H299" s="103">
        <v>40451</v>
      </c>
      <c r="I299" s="104">
        <v>1</v>
      </c>
      <c r="J299" s="105" t="s">
        <v>5162</v>
      </c>
      <c r="K299" s="105" t="s">
        <v>4478</v>
      </c>
      <c r="L299" s="103">
        <v>40451</v>
      </c>
      <c r="M299" s="103">
        <v>44196</v>
      </c>
      <c r="N299" s="103"/>
      <c r="O299" s="106">
        <v>751463</v>
      </c>
      <c r="P299" s="106">
        <v>751463</v>
      </c>
      <c r="Q299" s="107">
        <v>0</v>
      </c>
      <c r="R299" s="106">
        <v>0</v>
      </c>
      <c r="S299" s="106">
        <v>0</v>
      </c>
      <c r="T299" s="100">
        <f t="shared" si="4"/>
        <v>0</v>
      </c>
    </row>
    <row r="300" spans="2:20" ht="15.5" x14ac:dyDescent="0.35">
      <c r="B300" s="101" t="s">
        <v>5163</v>
      </c>
      <c r="C300" s="102" t="s">
        <v>4475</v>
      </c>
      <c r="D300" s="102"/>
      <c r="E300" s="102" t="s">
        <v>4476</v>
      </c>
      <c r="F300" s="102" t="s">
        <v>4477</v>
      </c>
      <c r="G300" s="102" t="s">
        <v>4478</v>
      </c>
      <c r="H300" s="103">
        <v>40451</v>
      </c>
      <c r="I300" s="104">
        <v>1</v>
      </c>
      <c r="J300" s="105" t="s">
        <v>5164</v>
      </c>
      <c r="K300" s="105" t="s">
        <v>4478</v>
      </c>
      <c r="L300" s="103">
        <v>40451</v>
      </c>
      <c r="M300" s="103">
        <v>44196</v>
      </c>
      <c r="N300" s="103"/>
      <c r="O300" s="106">
        <v>751463</v>
      </c>
      <c r="P300" s="106">
        <v>751463</v>
      </c>
      <c r="Q300" s="107">
        <v>0</v>
      </c>
      <c r="R300" s="106">
        <v>0</v>
      </c>
      <c r="S300" s="106">
        <v>0</v>
      </c>
      <c r="T300" s="100">
        <f t="shared" si="4"/>
        <v>0</v>
      </c>
    </row>
    <row r="301" spans="2:20" ht="15.5" x14ac:dyDescent="0.35">
      <c r="B301" s="101" t="s">
        <v>5165</v>
      </c>
      <c r="C301" s="102" t="s">
        <v>4475</v>
      </c>
      <c r="D301" s="102"/>
      <c r="E301" s="102" t="s">
        <v>4476</v>
      </c>
      <c r="F301" s="102" t="s">
        <v>4477</v>
      </c>
      <c r="G301" s="102" t="s">
        <v>4478</v>
      </c>
      <c r="H301" s="103">
        <v>40451</v>
      </c>
      <c r="I301" s="104">
        <v>1</v>
      </c>
      <c r="J301" s="105" t="s">
        <v>5166</v>
      </c>
      <c r="K301" s="105" t="s">
        <v>4478</v>
      </c>
      <c r="L301" s="103">
        <v>40451</v>
      </c>
      <c r="M301" s="103">
        <v>44196</v>
      </c>
      <c r="N301" s="103"/>
      <c r="O301" s="106">
        <v>751463</v>
      </c>
      <c r="P301" s="106">
        <v>751463</v>
      </c>
      <c r="Q301" s="107">
        <v>0</v>
      </c>
      <c r="R301" s="106">
        <v>0</v>
      </c>
      <c r="S301" s="106">
        <v>0</v>
      </c>
      <c r="T301" s="100">
        <f t="shared" si="4"/>
        <v>0</v>
      </c>
    </row>
    <row r="302" spans="2:20" ht="15.5" x14ac:dyDescent="0.35">
      <c r="B302" s="101" t="s">
        <v>5167</v>
      </c>
      <c r="C302" s="102" t="s">
        <v>4475</v>
      </c>
      <c r="D302" s="102"/>
      <c r="E302" s="102" t="s">
        <v>4476</v>
      </c>
      <c r="F302" s="102" t="s">
        <v>4477</v>
      </c>
      <c r="G302" s="102" t="s">
        <v>4478</v>
      </c>
      <c r="H302" s="103">
        <v>40451</v>
      </c>
      <c r="I302" s="104">
        <v>1</v>
      </c>
      <c r="J302" s="105" t="s">
        <v>5168</v>
      </c>
      <c r="K302" s="105" t="s">
        <v>4478</v>
      </c>
      <c r="L302" s="103">
        <v>40451</v>
      </c>
      <c r="M302" s="103">
        <v>44196</v>
      </c>
      <c r="N302" s="103"/>
      <c r="O302" s="106">
        <v>751463</v>
      </c>
      <c r="P302" s="106">
        <v>751463</v>
      </c>
      <c r="Q302" s="107">
        <v>0</v>
      </c>
      <c r="R302" s="106">
        <v>0</v>
      </c>
      <c r="S302" s="106">
        <v>0</v>
      </c>
      <c r="T302" s="100">
        <f t="shared" si="4"/>
        <v>0</v>
      </c>
    </row>
    <row r="303" spans="2:20" ht="15.5" x14ac:dyDescent="0.35">
      <c r="B303" s="101" t="s">
        <v>5169</v>
      </c>
      <c r="C303" s="102" t="s">
        <v>4475</v>
      </c>
      <c r="D303" s="102"/>
      <c r="E303" s="102" t="s">
        <v>4476</v>
      </c>
      <c r="F303" s="102" t="s">
        <v>4477</v>
      </c>
      <c r="G303" s="102" t="s">
        <v>4478</v>
      </c>
      <c r="H303" s="103">
        <v>40451</v>
      </c>
      <c r="I303" s="104">
        <v>1</v>
      </c>
      <c r="J303" s="105" t="s">
        <v>5170</v>
      </c>
      <c r="K303" s="105" t="s">
        <v>4478</v>
      </c>
      <c r="L303" s="103">
        <v>40451</v>
      </c>
      <c r="M303" s="103">
        <v>44196</v>
      </c>
      <c r="N303" s="103"/>
      <c r="O303" s="106">
        <v>751463</v>
      </c>
      <c r="P303" s="106">
        <v>751463</v>
      </c>
      <c r="Q303" s="107">
        <v>0</v>
      </c>
      <c r="R303" s="106">
        <v>0</v>
      </c>
      <c r="S303" s="106">
        <v>0</v>
      </c>
      <c r="T303" s="100">
        <f t="shared" si="4"/>
        <v>0</v>
      </c>
    </row>
    <row r="304" spans="2:20" ht="15.5" x14ac:dyDescent="0.35">
      <c r="B304" s="101" t="s">
        <v>5171</v>
      </c>
      <c r="C304" s="102" t="s">
        <v>4475</v>
      </c>
      <c r="D304" s="102"/>
      <c r="E304" s="102" t="s">
        <v>4476</v>
      </c>
      <c r="F304" s="102" t="s">
        <v>4477</v>
      </c>
      <c r="G304" s="102" t="s">
        <v>4478</v>
      </c>
      <c r="H304" s="103">
        <v>40451</v>
      </c>
      <c r="I304" s="104">
        <v>1</v>
      </c>
      <c r="J304" s="105" t="s">
        <v>5172</v>
      </c>
      <c r="K304" s="105" t="s">
        <v>4478</v>
      </c>
      <c r="L304" s="103">
        <v>40451</v>
      </c>
      <c r="M304" s="103">
        <v>44196</v>
      </c>
      <c r="N304" s="103"/>
      <c r="O304" s="106">
        <v>751463</v>
      </c>
      <c r="P304" s="106">
        <v>751463</v>
      </c>
      <c r="Q304" s="107">
        <v>0</v>
      </c>
      <c r="R304" s="106">
        <v>0</v>
      </c>
      <c r="S304" s="106">
        <v>0</v>
      </c>
      <c r="T304" s="100">
        <f t="shared" si="4"/>
        <v>0</v>
      </c>
    </row>
    <row r="305" spans="2:20" ht="15.5" x14ac:dyDescent="0.35">
      <c r="B305" s="101" t="s">
        <v>5173</v>
      </c>
      <c r="C305" s="102" t="s">
        <v>4475</v>
      </c>
      <c r="D305" s="102"/>
      <c r="E305" s="102" t="s">
        <v>4476</v>
      </c>
      <c r="F305" s="102" t="s">
        <v>4477</v>
      </c>
      <c r="G305" s="102" t="s">
        <v>4478</v>
      </c>
      <c r="H305" s="103">
        <v>40451</v>
      </c>
      <c r="I305" s="104">
        <v>1</v>
      </c>
      <c r="J305" s="105" t="s">
        <v>5174</v>
      </c>
      <c r="K305" s="105" t="s">
        <v>4478</v>
      </c>
      <c r="L305" s="103">
        <v>40451</v>
      </c>
      <c r="M305" s="103">
        <v>44196</v>
      </c>
      <c r="N305" s="103"/>
      <c r="O305" s="106">
        <v>751463</v>
      </c>
      <c r="P305" s="106">
        <v>751463</v>
      </c>
      <c r="Q305" s="107">
        <v>0</v>
      </c>
      <c r="R305" s="106">
        <v>0</v>
      </c>
      <c r="S305" s="106">
        <v>0</v>
      </c>
      <c r="T305" s="100">
        <f t="shared" si="4"/>
        <v>0</v>
      </c>
    </row>
    <row r="306" spans="2:20" ht="15.5" x14ac:dyDescent="0.35">
      <c r="B306" s="101" t="s">
        <v>5175</v>
      </c>
      <c r="C306" s="102" t="s">
        <v>4475</v>
      </c>
      <c r="D306" s="102"/>
      <c r="E306" s="102" t="s">
        <v>4476</v>
      </c>
      <c r="F306" s="102" t="s">
        <v>4477</v>
      </c>
      <c r="G306" s="102" t="s">
        <v>4478</v>
      </c>
      <c r="H306" s="103">
        <v>40451</v>
      </c>
      <c r="I306" s="104">
        <v>1</v>
      </c>
      <c r="J306" s="105" t="s">
        <v>5176</v>
      </c>
      <c r="K306" s="105" t="s">
        <v>4478</v>
      </c>
      <c r="L306" s="103">
        <v>40451</v>
      </c>
      <c r="M306" s="103">
        <v>44196</v>
      </c>
      <c r="N306" s="103"/>
      <c r="O306" s="106">
        <v>751463</v>
      </c>
      <c r="P306" s="106">
        <v>751463</v>
      </c>
      <c r="Q306" s="107">
        <v>0</v>
      </c>
      <c r="R306" s="106">
        <v>0</v>
      </c>
      <c r="S306" s="106">
        <v>0</v>
      </c>
      <c r="T306" s="100">
        <f t="shared" si="4"/>
        <v>0</v>
      </c>
    </row>
    <row r="307" spans="2:20" ht="15.5" x14ac:dyDescent="0.35">
      <c r="B307" s="101" t="s">
        <v>5177</v>
      </c>
      <c r="C307" s="102" t="s">
        <v>4475</v>
      </c>
      <c r="D307" s="102"/>
      <c r="E307" s="102" t="s">
        <v>4476</v>
      </c>
      <c r="F307" s="102" t="s">
        <v>4477</v>
      </c>
      <c r="G307" s="102" t="s">
        <v>4478</v>
      </c>
      <c r="H307" s="103">
        <v>40451</v>
      </c>
      <c r="I307" s="104">
        <v>1</v>
      </c>
      <c r="J307" s="105" t="s">
        <v>5178</v>
      </c>
      <c r="K307" s="105" t="s">
        <v>4478</v>
      </c>
      <c r="L307" s="103">
        <v>40451</v>
      </c>
      <c r="M307" s="103">
        <v>44196</v>
      </c>
      <c r="N307" s="103"/>
      <c r="O307" s="106">
        <v>751463</v>
      </c>
      <c r="P307" s="106">
        <v>751463</v>
      </c>
      <c r="Q307" s="107">
        <v>0</v>
      </c>
      <c r="R307" s="106">
        <v>0</v>
      </c>
      <c r="S307" s="106">
        <v>0</v>
      </c>
      <c r="T307" s="100">
        <f t="shared" si="4"/>
        <v>0</v>
      </c>
    </row>
    <row r="308" spans="2:20" ht="15.5" x14ac:dyDescent="0.35">
      <c r="B308" s="101" t="s">
        <v>5179</v>
      </c>
      <c r="C308" s="102" t="s">
        <v>4475</v>
      </c>
      <c r="D308" s="102"/>
      <c r="E308" s="102" t="s">
        <v>4476</v>
      </c>
      <c r="F308" s="102" t="s">
        <v>4477</v>
      </c>
      <c r="G308" s="102" t="s">
        <v>4478</v>
      </c>
      <c r="H308" s="103">
        <v>40451</v>
      </c>
      <c r="I308" s="104">
        <v>1</v>
      </c>
      <c r="J308" s="105" t="s">
        <v>5180</v>
      </c>
      <c r="K308" s="105" t="s">
        <v>4478</v>
      </c>
      <c r="L308" s="103">
        <v>40451</v>
      </c>
      <c r="M308" s="103">
        <v>44196</v>
      </c>
      <c r="N308" s="103"/>
      <c r="O308" s="106">
        <v>751463</v>
      </c>
      <c r="P308" s="106">
        <v>751463</v>
      </c>
      <c r="Q308" s="107">
        <v>0</v>
      </c>
      <c r="R308" s="106">
        <v>0</v>
      </c>
      <c r="S308" s="106">
        <v>0</v>
      </c>
      <c r="T308" s="100">
        <f t="shared" si="4"/>
        <v>0</v>
      </c>
    </row>
    <row r="309" spans="2:20" ht="15.5" x14ac:dyDescent="0.35">
      <c r="B309" s="101" t="s">
        <v>5181</v>
      </c>
      <c r="C309" s="102" t="s">
        <v>4475</v>
      </c>
      <c r="D309" s="102"/>
      <c r="E309" s="102" t="s">
        <v>4476</v>
      </c>
      <c r="F309" s="102" t="s">
        <v>4477</v>
      </c>
      <c r="G309" s="102" t="s">
        <v>4478</v>
      </c>
      <c r="H309" s="103">
        <v>40451</v>
      </c>
      <c r="I309" s="104">
        <v>1</v>
      </c>
      <c r="J309" s="105" t="s">
        <v>5182</v>
      </c>
      <c r="K309" s="105" t="s">
        <v>4478</v>
      </c>
      <c r="L309" s="103">
        <v>40451</v>
      </c>
      <c r="M309" s="103">
        <v>44196</v>
      </c>
      <c r="N309" s="103"/>
      <c r="O309" s="106">
        <v>751463</v>
      </c>
      <c r="P309" s="106">
        <v>751463</v>
      </c>
      <c r="Q309" s="107">
        <v>0</v>
      </c>
      <c r="R309" s="106">
        <v>0</v>
      </c>
      <c r="S309" s="106">
        <v>0</v>
      </c>
      <c r="T309" s="100">
        <f t="shared" si="4"/>
        <v>0</v>
      </c>
    </row>
    <row r="310" spans="2:20" ht="15.5" x14ac:dyDescent="0.35">
      <c r="B310" s="101" t="s">
        <v>5183</v>
      </c>
      <c r="C310" s="102" t="s">
        <v>4475</v>
      </c>
      <c r="D310" s="102"/>
      <c r="E310" s="102" t="s">
        <v>4476</v>
      </c>
      <c r="F310" s="102" t="s">
        <v>4477</v>
      </c>
      <c r="G310" s="102" t="s">
        <v>4478</v>
      </c>
      <c r="H310" s="103">
        <v>40451</v>
      </c>
      <c r="I310" s="104">
        <v>1</v>
      </c>
      <c r="J310" s="105" t="s">
        <v>5184</v>
      </c>
      <c r="K310" s="105" t="s">
        <v>4478</v>
      </c>
      <c r="L310" s="103">
        <v>40451</v>
      </c>
      <c r="M310" s="103">
        <v>44196</v>
      </c>
      <c r="N310" s="103"/>
      <c r="O310" s="106">
        <v>751463</v>
      </c>
      <c r="P310" s="106">
        <v>751463</v>
      </c>
      <c r="Q310" s="107">
        <v>0</v>
      </c>
      <c r="R310" s="106">
        <v>0</v>
      </c>
      <c r="S310" s="106">
        <v>0</v>
      </c>
      <c r="T310" s="100">
        <f t="shared" si="4"/>
        <v>0</v>
      </c>
    </row>
    <row r="311" spans="2:20" ht="15.5" x14ac:dyDescent="0.35">
      <c r="B311" s="101" t="s">
        <v>5185</v>
      </c>
      <c r="C311" s="102" t="s">
        <v>5186</v>
      </c>
      <c r="D311" s="102"/>
      <c r="E311" s="102" t="s">
        <v>4492</v>
      </c>
      <c r="F311" s="102" t="s">
        <v>4493</v>
      </c>
      <c r="G311" s="102" t="s">
        <v>4478</v>
      </c>
      <c r="H311" s="103">
        <v>40749</v>
      </c>
      <c r="I311" s="104">
        <v>1</v>
      </c>
      <c r="J311" s="105" t="s">
        <v>5187</v>
      </c>
      <c r="K311" s="105" t="s">
        <v>4478</v>
      </c>
      <c r="L311" s="103">
        <v>40749</v>
      </c>
      <c r="M311" s="103">
        <v>44196</v>
      </c>
      <c r="N311" s="103"/>
      <c r="O311" s="106">
        <v>13750000</v>
      </c>
      <c r="P311" s="106">
        <v>13750000</v>
      </c>
      <c r="Q311" s="107">
        <v>0</v>
      </c>
      <c r="R311" s="106">
        <v>0</v>
      </c>
      <c r="S311" s="106">
        <v>0</v>
      </c>
      <c r="T311" s="100">
        <f t="shared" si="4"/>
        <v>0</v>
      </c>
    </row>
    <row r="312" spans="2:20" ht="15.5" x14ac:dyDescent="0.35">
      <c r="B312" s="101" t="s">
        <v>5188</v>
      </c>
      <c r="C312" s="102" t="s">
        <v>4475</v>
      </c>
      <c r="D312" s="102"/>
      <c r="E312" s="102" t="s">
        <v>4476</v>
      </c>
      <c r="F312" s="102" t="s">
        <v>4477</v>
      </c>
      <c r="G312" s="102" t="s">
        <v>4478</v>
      </c>
      <c r="H312" s="103">
        <v>40451</v>
      </c>
      <c r="I312" s="104">
        <v>1</v>
      </c>
      <c r="J312" s="105" t="s">
        <v>5189</v>
      </c>
      <c r="K312" s="105" t="s">
        <v>4478</v>
      </c>
      <c r="L312" s="103">
        <v>40451</v>
      </c>
      <c r="M312" s="103">
        <v>44196</v>
      </c>
      <c r="N312" s="103"/>
      <c r="O312" s="106">
        <v>751463</v>
      </c>
      <c r="P312" s="106">
        <v>751463</v>
      </c>
      <c r="Q312" s="107">
        <v>0</v>
      </c>
      <c r="R312" s="106">
        <v>0</v>
      </c>
      <c r="S312" s="106">
        <v>0</v>
      </c>
      <c r="T312" s="100">
        <f t="shared" si="4"/>
        <v>0</v>
      </c>
    </row>
    <row r="313" spans="2:20" ht="15.5" x14ac:dyDescent="0.35">
      <c r="B313" s="101" t="s">
        <v>5190</v>
      </c>
      <c r="C313" s="102" t="s">
        <v>4475</v>
      </c>
      <c r="D313" s="102"/>
      <c r="E313" s="102" t="s">
        <v>4476</v>
      </c>
      <c r="F313" s="102" t="s">
        <v>4477</v>
      </c>
      <c r="G313" s="102" t="s">
        <v>4478</v>
      </c>
      <c r="H313" s="103">
        <v>40451</v>
      </c>
      <c r="I313" s="104">
        <v>1</v>
      </c>
      <c r="J313" s="105" t="s">
        <v>5191</v>
      </c>
      <c r="K313" s="105" t="s">
        <v>4478</v>
      </c>
      <c r="L313" s="103">
        <v>40451</v>
      </c>
      <c r="M313" s="103">
        <v>44196</v>
      </c>
      <c r="N313" s="103"/>
      <c r="O313" s="106">
        <v>751463</v>
      </c>
      <c r="P313" s="106">
        <v>751463</v>
      </c>
      <c r="Q313" s="107">
        <v>0</v>
      </c>
      <c r="R313" s="106">
        <v>0</v>
      </c>
      <c r="S313" s="106">
        <v>0</v>
      </c>
      <c r="T313" s="100">
        <f t="shared" si="4"/>
        <v>0</v>
      </c>
    </row>
    <row r="314" spans="2:20" ht="15.5" x14ac:dyDescent="0.35">
      <c r="B314" s="101" t="s">
        <v>5192</v>
      </c>
      <c r="C314" s="102" t="s">
        <v>5193</v>
      </c>
      <c r="D314" s="102" t="s">
        <v>5194</v>
      </c>
      <c r="E314" s="102" t="s">
        <v>5061</v>
      </c>
      <c r="F314" s="102" t="s">
        <v>5062</v>
      </c>
      <c r="G314" s="102" t="s">
        <v>4544</v>
      </c>
      <c r="H314" s="103">
        <v>41247</v>
      </c>
      <c r="I314" s="104">
        <v>1</v>
      </c>
      <c r="J314" s="105" t="s">
        <v>5195</v>
      </c>
      <c r="K314" s="105" t="s">
        <v>4544</v>
      </c>
      <c r="L314" s="103">
        <v>41247</v>
      </c>
      <c r="M314" s="103">
        <v>44196</v>
      </c>
      <c r="N314" s="103">
        <v>44252</v>
      </c>
      <c r="O314" s="106">
        <v>0</v>
      </c>
      <c r="P314" s="106">
        <v>0</v>
      </c>
      <c r="Q314" s="107">
        <v>0</v>
      </c>
      <c r="R314" s="106">
        <v>0</v>
      </c>
      <c r="S314" s="106">
        <v>0</v>
      </c>
      <c r="T314" s="100">
        <f t="shared" si="4"/>
        <v>0</v>
      </c>
    </row>
    <row r="315" spans="2:20" ht="15.5" x14ac:dyDescent="0.35">
      <c r="B315" s="101" t="s">
        <v>5196</v>
      </c>
      <c r="C315" s="102" t="s">
        <v>5197</v>
      </c>
      <c r="D315" s="102"/>
      <c r="E315" s="102" t="s">
        <v>4634</v>
      </c>
      <c r="F315" s="102" t="s">
        <v>4635</v>
      </c>
      <c r="G315" s="102" t="s">
        <v>4478</v>
      </c>
      <c r="H315" s="103">
        <v>39602</v>
      </c>
      <c r="I315" s="104">
        <v>1</v>
      </c>
      <c r="J315" s="105" t="s">
        <v>5198</v>
      </c>
      <c r="K315" s="105" t="s">
        <v>4478</v>
      </c>
      <c r="L315" s="103">
        <v>39602</v>
      </c>
      <c r="M315" s="103">
        <v>44196</v>
      </c>
      <c r="N315" s="103"/>
      <c r="O315" s="106">
        <v>360000</v>
      </c>
      <c r="P315" s="106">
        <v>360000</v>
      </c>
      <c r="Q315" s="107">
        <v>0</v>
      </c>
      <c r="R315" s="106">
        <v>0</v>
      </c>
      <c r="S315" s="106">
        <v>0</v>
      </c>
      <c r="T315" s="100">
        <f t="shared" si="4"/>
        <v>0</v>
      </c>
    </row>
    <row r="316" spans="2:20" ht="15.5" x14ac:dyDescent="0.35">
      <c r="B316" s="101" t="s">
        <v>5199</v>
      </c>
      <c r="C316" s="102" t="s">
        <v>5092</v>
      </c>
      <c r="D316" s="102"/>
      <c r="E316" s="102" t="s">
        <v>4492</v>
      </c>
      <c r="F316" s="102" t="s">
        <v>4493</v>
      </c>
      <c r="G316" s="102" t="s">
        <v>4478</v>
      </c>
      <c r="H316" s="103">
        <v>42417</v>
      </c>
      <c r="I316" s="104">
        <v>1</v>
      </c>
      <c r="J316" s="105" t="s">
        <v>5200</v>
      </c>
      <c r="K316" s="105" t="s">
        <v>4478</v>
      </c>
      <c r="L316" s="103">
        <v>42417</v>
      </c>
      <c r="M316" s="103">
        <v>44196</v>
      </c>
      <c r="N316" s="103"/>
      <c r="O316" s="106">
        <v>889193</v>
      </c>
      <c r="P316" s="106">
        <v>889193</v>
      </c>
      <c r="Q316" s="107">
        <v>0</v>
      </c>
      <c r="R316" s="106">
        <v>0</v>
      </c>
      <c r="S316" s="106">
        <v>0</v>
      </c>
      <c r="T316" s="100">
        <f t="shared" si="4"/>
        <v>0</v>
      </c>
    </row>
    <row r="317" spans="2:20" ht="15.5" x14ac:dyDescent="0.35">
      <c r="B317" s="101" t="s">
        <v>5201</v>
      </c>
      <c r="C317" s="102" t="s">
        <v>5202</v>
      </c>
      <c r="D317" s="102"/>
      <c r="E317" s="102" t="s">
        <v>5203</v>
      </c>
      <c r="F317" s="102" t="s">
        <v>5204</v>
      </c>
      <c r="G317" s="102" t="s">
        <v>4478</v>
      </c>
      <c r="H317" s="103">
        <v>41260</v>
      </c>
      <c r="I317" s="104">
        <v>1</v>
      </c>
      <c r="J317" s="105" t="s">
        <v>5205</v>
      </c>
      <c r="K317" s="105" t="s">
        <v>4478</v>
      </c>
      <c r="L317" s="103">
        <v>41260</v>
      </c>
      <c r="M317" s="103">
        <v>44196</v>
      </c>
      <c r="N317" s="103"/>
      <c r="O317" s="106">
        <v>70000000</v>
      </c>
      <c r="P317" s="106">
        <v>70000000</v>
      </c>
      <c r="Q317" s="107">
        <v>0</v>
      </c>
      <c r="R317" s="106">
        <v>0</v>
      </c>
      <c r="S317" s="106">
        <v>0</v>
      </c>
      <c r="T317" s="100">
        <f t="shared" si="4"/>
        <v>0</v>
      </c>
    </row>
    <row r="318" spans="2:20" ht="15.5" x14ac:dyDescent="0.35">
      <c r="B318" s="101" t="s">
        <v>5206</v>
      </c>
      <c r="C318" s="102" t="s">
        <v>5207</v>
      </c>
      <c r="D318" s="102"/>
      <c r="E318" s="102" t="s">
        <v>5203</v>
      </c>
      <c r="F318" s="102" t="s">
        <v>5204</v>
      </c>
      <c r="G318" s="102" t="s">
        <v>4478</v>
      </c>
      <c r="H318" s="103">
        <v>41260</v>
      </c>
      <c r="I318" s="104">
        <v>1</v>
      </c>
      <c r="J318" s="105" t="s">
        <v>5208</v>
      </c>
      <c r="K318" s="105" t="s">
        <v>4478</v>
      </c>
      <c r="L318" s="103">
        <v>41260</v>
      </c>
      <c r="M318" s="103">
        <v>44196</v>
      </c>
      <c r="N318" s="103"/>
      <c r="O318" s="106">
        <v>70000000</v>
      </c>
      <c r="P318" s="106">
        <v>70000000</v>
      </c>
      <c r="Q318" s="107">
        <v>0</v>
      </c>
      <c r="R318" s="106">
        <v>0</v>
      </c>
      <c r="S318" s="106">
        <v>0</v>
      </c>
      <c r="T318" s="100">
        <f t="shared" si="4"/>
        <v>0</v>
      </c>
    </row>
    <row r="319" spans="2:20" ht="15.5" x14ac:dyDescent="0.35">
      <c r="B319" s="101" t="s">
        <v>5212</v>
      </c>
      <c r="C319" s="102" t="s">
        <v>5210</v>
      </c>
      <c r="D319" s="102"/>
      <c r="E319" s="102" t="s">
        <v>5203</v>
      </c>
      <c r="F319" s="102" t="s">
        <v>5204</v>
      </c>
      <c r="G319" s="102" t="s">
        <v>4518</v>
      </c>
      <c r="H319" s="103">
        <v>42825</v>
      </c>
      <c r="I319" s="104">
        <v>1</v>
      </c>
      <c r="J319" s="105" t="s">
        <v>5213</v>
      </c>
      <c r="K319" s="105" t="s">
        <v>4518</v>
      </c>
      <c r="L319" s="103">
        <v>42825</v>
      </c>
      <c r="M319" s="103">
        <v>44196</v>
      </c>
      <c r="N319" s="103"/>
      <c r="O319" s="106">
        <v>394794</v>
      </c>
      <c r="P319" s="106">
        <v>348934.57</v>
      </c>
      <c r="Q319" s="107">
        <v>45859.43</v>
      </c>
      <c r="R319" s="106">
        <v>0</v>
      </c>
      <c r="S319" s="106">
        <v>0</v>
      </c>
      <c r="T319" s="100">
        <f t="shared" si="4"/>
        <v>45859.43</v>
      </c>
    </row>
    <row r="320" spans="2:20" ht="15.5" x14ac:dyDescent="0.35">
      <c r="B320" s="101" t="s">
        <v>10689</v>
      </c>
      <c r="C320" s="102" t="s">
        <v>10690</v>
      </c>
      <c r="D320" s="102"/>
      <c r="E320" s="102" t="s">
        <v>5203</v>
      </c>
      <c r="F320" s="102" t="s">
        <v>5204</v>
      </c>
      <c r="G320" s="102" t="s">
        <v>4518</v>
      </c>
      <c r="H320" s="103">
        <v>42852</v>
      </c>
      <c r="I320" s="104">
        <v>1</v>
      </c>
      <c r="J320" s="105" t="s">
        <v>10691</v>
      </c>
      <c r="K320" s="105" t="s">
        <v>4518</v>
      </c>
      <c r="L320" s="103">
        <v>42852</v>
      </c>
      <c r="M320" s="103">
        <v>44196</v>
      </c>
      <c r="N320" s="103"/>
      <c r="O320" s="106">
        <v>5446002</v>
      </c>
      <c r="P320" s="106">
        <v>4731669.47</v>
      </c>
      <c r="Q320" s="107">
        <v>714332.53</v>
      </c>
      <c r="R320" s="106">
        <v>0</v>
      </c>
      <c r="S320" s="106">
        <v>0</v>
      </c>
      <c r="T320" s="100">
        <f t="shared" si="4"/>
        <v>714332.53</v>
      </c>
    </row>
    <row r="321" spans="2:20" ht="15.5" x14ac:dyDescent="0.35">
      <c r="B321" s="101" t="s">
        <v>8464</v>
      </c>
      <c r="C321" s="102" t="s">
        <v>5210</v>
      </c>
      <c r="D321" s="102"/>
      <c r="E321" s="102" t="s">
        <v>5203</v>
      </c>
      <c r="F321" s="102" t="s">
        <v>5204</v>
      </c>
      <c r="G321" s="102" t="s">
        <v>4518</v>
      </c>
      <c r="H321" s="103">
        <v>42643</v>
      </c>
      <c r="I321" s="104">
        <v>1</v>
      </c>
      <c r="J321" s="105" t="s">
        <v>8465</v>
      </c>
      <c r="K321" s="105" t="s">
        <v>4518</v>
      </c>
      <c r="L321" s="103">
        <v>42643</v>
      </c>
      <c r="M321" s="103">
        <v>44196</v>
      </c>
      <c r="N321" s="103"/>
      <c r="O321" s="106">
        <v>8145170</v>
      </c>
      <c r="P321" s="106">
        <v>8013490.46</v>
      </c>
      <c r="Q321" s="107">
        <v>131679.54</v>
      </c>
      <c r="R321" s="106">
        <v>0</v>
      </c>
      <c r="S321" s="106">
        <v>0</v>
      </c>
      <c r="T321" s="100">
        <f t="shared" si="4"/>
        <v>131679.54</v>
      </c>
    </row>
    <row r="322" spans="2:20" ht="15.5" x14ac:dyDescent="0.35">
      <c r="B322" s="101" t="s">
        <v>8466</v>
      </c>
      <c r="C322" s="102" t="s">
        <v>5210</v>
      </c>
      <c r="D322" s="102"/>
      <c r="E322" s="102" t="s">
        <v>5203</v>
      </c>
      <c r="F322" s="102" t="s">
        <v>5204</v>
      </c>
      <c r="G322" s="102" t="s">
        <v>4518</v>
      </c>
      <c r="H322" s="103">
        <v>42643</v>
      </c>
      <c r="I322" s="104">
        <v>1</v>
      </c>
      <c r="J322" s="105" t="s">
        <v>8467</v>
      </c>
      <c r="K322" s="105" t="s">
        <v>4518</v>
      </c>
      <c r="L322" s="103">
        <v>42643</v>
      </c>
      <c r="M322" s="103">
        <v>44196</v>
      </c>
      <c r="N322" s="103"/>
      <c r="O322" s="106">
        <v>1303228</v>
      </c>
      <c r="P322" s="106">
        <v>1282158.92</v>
      </c>
      <c r="Q322" s="107">
        <v>21069.08</v>
      </c>
      <c r="R322" s="106">
        <v>0</v>
      </c>
      <c r="S322" s="106">
        <v>0</v>
      </c>
      <c r="T322" s="100">
        <f t="shared" si="4"/>
        <v>21069.08</v>
      </c>
    </row>
    <row r="323" spans="2:20" ht="15.5" x14ac:dyDescent="0.35">
      <c r="B323" s="101" t="s">
        <v>5221</v>
      </c>
      <c r="C323" s="102" t="s">
        <v>5222</v>
      </c>
      <c r="D323" s="102" t="s">
        <v>5223</v>
      </c>
      <c r="E323" s="102" t="s">
        <v>5061</v>
      </c>
      <c r="F323" s="102" t="s">
        <v>5062</v>
      </c>
      <c r="G323" s="102" t="s">
        <v>4478</v>
      </c>
      <c r="H323" s="103">
        <v>41711</v>
      </c>
      <c r="I323" s="104">
        <v>1</v>
      </c>
      <c r="J323" s="105" t="s">
        <v>5224</v>
      </c>
      <c r="K323" s="105" t="s">
        <v>4478</v>
      </c>
      <c r="L323" s="103">
        <v>41711</v>
      </c>
      <c r="M323" s="103">
        <v>44196</v>
      </c>
      <c r="N323" s="103"/>
      <c r="O323" s="106">
        <v>57999916</v>
      </c>
      <c r="P323" s="106">
        <v>57999916</v>
      </c>
      <c r="Q323" s="107">
        <v>0</v>
      </c>
      <c r="R323" s="106">
        <v>0</v>
      </c>
      <c r="S323" s="106">
        <v>39900000</v>
      </c>
      <c r="T323" s="100">
        <f t="shared" si="4"/>
        <v>39900000</v>
      </c>
    </row>
    <row r="324" spans="2:20" ht="15.5" x14ac:dyDescent="0.35">
      <c r="B324" s="101" t="s">
        <v>5225</v>
      </c>
      <c r="C324" s="102" t="s">
        <v>5226</v>
      </c>
      <c r="D324" s="102" t="s">
        <v>5227</v>
      </c>
      <c r="E324" s="102" t="s">
        <v>5061</v>
      </c>
      <c r="F324" s="102" t="s">
        <v>5062</v>
      </c>
      <c r="G324" s="102" t="s">
        <v>4544</v>
      </c>
      <c r="H324" s="103">
        <v>41711</v>
      </c>
      <c r="I324" s="104">
        <v>1</v>
      </c>
      <c r="J324" s="105" t="s">
        <v>5228</v>
      </c>
      <c r="K324" s="105" t="s">
        <v>4544</v>
      </c>
      <c r="L324" s="103">
        <v>41711</v>
      </c>
      <c r="M324" s="103">
        <v>44196</v>
      </c>
      <c r="N324" s="103">
        <v>44227</v>
      </c>
      <c r="O324" s="106">
        <v>0</v>
      </c>
      <c r="P324" s="106">
        <v>0</v>
      </c>
      <c r="Q324" s="107">
        <v>0</v>
      </c>
      <c r="R324" s="106">
        <v>0</v>
      </c>
      <c r="S324" s="106">
        <v>0</v>
      </c>
      <c r="T324" s="100">
        <f t="shared" si="4"/>
        <v>0</v>
      </c>
    </row>
    <row r="325" spans="2:20" ht="15.5" x14ac:dyDescent="0.35">
      <c r="B325" s="101" t="s">
        <v>5229</v>
      </c>
      <c r="C325" s="102" t="s">
        <v>5230</v>
      </c>
      <c r="D325" s="102" t="s">
        <v>5231</v>
      </c>
      <c r="E325" s="102" t="s">
        <v>5061</v>
      </c>
      <c r="F325" s="102" t="s">
        <v>5062</v>
      </c>
      <c r="G325" s="102" t="s">
        <v>4478</v>
      </c>
      <c r="H325" s="103">
        <v>41840</v>
      </c>
      <c r="I325" s="104">
        <v>1</v>
      </c>
      <c r="J325" s="105" t="s">
        <v>5232</v>
      </c>
      <c r="K325" s="105" t="s">
        <v>4478</v>
      </c>
      <c r="L325" s="103">
        <v>41840</v>
      </c>
      <c r="M325" s="103">
        <v>44196</v>
      </c>
      <c r="N325" s="103"/>
      <c r="O325" s="106">
        <v>58565000</v>
      </c>
      <c r="P325" s="106">
        <v>58565000</v>
      </c>
      <c r="Q325" s="107">
        <v>0</v>
      </c>
      <c r="R325" s="106">
        <v>0</v>
      </c>
      <c r="S325" s="106">
        <v>50800000</v>
      </c>
      <c r="T325" s="100">
        <f t="shared" si="4"/>
        <v>50800000</v>
      </c>
    </row>
    <row r="326" spans="2:20" ht="15.5" x14ac:dyDescent="0.35">
      <c r="B326" s="101" t="s">
        <v>5233</v>
      </c>
      <c r="C326" s="102" t="s">
        <v>5234</v>
      </c>
      <c r="D326" s="102" t="s">
        <v>5235</v>
      </c>
      <c r="E326" s="102" t="s">
        <v>5061</v>
      </c>
      <c r="F326" s="102" t="s">
        <v>5062</v>
      </c>
      <c r="G326" s="102" t="s">
        <v>4478</v>
      </c>
      <c r="H326" s="103">
        <v>41840</v>
      </c>
      <c r="I326" s="104">
        <v>1</v>
      </c>
      <c r="J326" s="105" t="s">
        <v>5236</v>
      </c>
      <c r="K326" s="105" t="s">
        <v>4478</v>
      </c>
      <c r="L326" s="103">
        <v>41840</v>
      </c>
      <c r="M326" s="103">
        <v>44196</v>
      </c>
      <c r="N326" s="103"/>
      <c r="O326" s="106">
        <v>77660000</v>
      </c>
      <c r="P326" s="106">
        <v>77660000</v>
      </c>
      <c r="Q326" s="107">
        <v>0</v>
      </c>
      <c r="R326" s="106">
        <v>0</v>
      </c>
      <c r="S326" s="106">
        <v>61200000</v>
      </c>
      <c r="T326" s="100">
        <f t="shared" si="4"/>
        <v>61200000</v>
      </c>
    </row>
    <row r="327" spans="2:20" ht="15.5" x14ac:dyDescent="0.35">
      <c r="B327" s="101" t="s">
        <v>5237</v>
      </c>
      <c r="C327" s="102" t="s">
        <v>5238</v>
      </c>
      <c r="D327" s="102"/>
      <c r="E327" s="102" t="s">
        <v>4634</v>
      </c>
      <c r="F327" s="102" t="s">
        <v>4635</v>
      </c>
      <c r="G327" s="102" t="s">
        <v>4518</v>
      </c>
      <c r="H327" s="103">
        <v>43731</v>
      </c>
      <c r="I327" s="104">
        <v>1</v>
      </c>
      <c r="J327" s="105" t="s">
        <v>5239</v>
      </c>
      <c r="K327" s="105" t="s">
        <v>4518</v>
      </c>
      <c r="L327" s="103">
        <v>43731</v>
      </c>
      <c r="M327" s="103">
        <v>44439</v>
      </c>
      <c r="N327" s="103"/>
      <c r="O327" s="106">
        <v>2487100</v>
      </c>
      <c r="P327" s="106">
        <v>482294</v>
      </c>
      <c r="Q327" s="107">
        <v>2004806</v>
      </c>
      <c r="R327" s="106">
        <v>0</v>
      </c>
      <c r="S327" s="106">
        <v>0</v>
      </c>
      <c r="T327" s="100">
        <f t="shared" si="4"/>
        <v>2004806</v>
      </c>
    </row>
    <row r="328" spans="2:20" ht="15.5" x14ac:dyDescent="0.35">
      <c r="B328" s="101" t="s">
        <v>5247</v>
      </c>
      <c r="C328" s="102" t="s">
        <v>4475</v>
      </c>
      <c r="D328" s="102"/>
      <c r="E328" s="102" t="s">
        <v>4476</v>
      </c>
      <c r="F328" s="102" t="s">
        <v>4477</v>
      </c>
      <c r="G328" s="102" t="s">
        <v>4478</v>
      </c>
      <c r="H328" s="103">
        <v>40451</v>
      </c>
      <c r="I328" s="104">
        <v>1</v>
      </c>
      <c r="J328" s="105" t="s">
        <v>5248</v>
      </c>
      <c r="K328" s="105" t="s">
        <v>4478</v>
      </c>
      <c r="L328" s="103">
        <v>40451</v>
      </c>
      <c r="M328" s="103">
        <v>44196</v>
      </c>
      <c r="N328" s="103"/>
      <c r="O328" s="106">
        <v>751463</v>
      </c>
      <c r="P328" s="106">
        <v>751463</v>
      </c>
      <c r="Q328" s="107">
        <v>0</v>
      </c>
      <c r="R328" s="106">
        <v>0</v>
      </c>
      <c r="S328" s="106">
        <v>0</v>
      </c>
      <c r="T328" s="100">
        <f t="shared" si="4"/>
        <v>0</v>
      </c>
    </row>
    <row r="329" spans="2:20" ht="15.5" x14ac:dyDescent="0.35">
      <c r="B329" s="101" t="s">
        <v>5249</v>
      </c>
      <c r="C329" s="102" t="s">
        <v>4475</v>
      </c>
      <c r="D329" s="102"/>
      <c r="E329" s="102" t="s">
        <v>4476</v>
      </c>
      <c r="F329" s="102" t="s">
        <v>4477</v>
      </c>
      <c r="G329" s="102" t="s">
        <v>4478</v>
      </c>
      <c r="H329" s="103">
        <v>40451</v>
      </c>
      <c r="I329" s="104">
        <v>1</v>
      </c>
      <c r="J329" s="105" t="s">
        <v>5250</v>
      </c>
      <c r="K329" s="105" t="s">
        <v>4478</v>
      </c>
      <c r="L329" s="103">
        <v>40451</v>
      </c>
      <c r="M329" s="103">
        <v>44196</v>
      </c>
      <c r="N329" s="103"/>
      <c r="O329" s="106">
        <v>751463</v>
      </c>
      <c r="P329" s="106">
        <v>751463</v>
      </c>
      <c r="Q329" s="107">
        <v>0</v>
      </c>
      <c r="R329" s="106">
        <v>0</v>
      </c>
      <c r="S329" s="106">
        <v>0</v>
      </c>
      <c r="T329" s="100">
        <f t="shared" si="4"/>
        <v>0</v>
      </c>
    </row>
    <row r="330" spans="2:20" ht="15.5" x14ac:dyDescent="0.35">
      <c r="B330" s="101" t="s">
        <v>5251</v>
      </c>
      <c r="C330" s="102" t="s">
        <v>4475</v>
      </c>
      <c r="D330" s="102"/>
      <c r="E330" s="102" t="s">
        <v>4476</v>
      </c>
      <c r="F330" s="102" t="s">
        <v>4477</v>
      </c>
      <c r="G330" s="102" t="s">
        <v>4478</v>
      </c>
      <c r="H330" s="103">
        <v>40451</v>
      </c>
      <c r="I330" s="104">
        <v>1</v>
      </c>
      <c r="J330" s="105" t="s">
        <v>5252</v>
      </c>
      <c r="K330" s="105" t="s">
        <v>4478</v>
      </c>
      <c r="L330" s="103">
        <v>40451</v>
      </c>
      <c r="M330" s="103">
        <v>44196</v>
      </c>
      <c r="N330" s="103"/>
      <c r="O330" s="106">
        <v>751463</v>
      </c>
      <c r="P330" s="106">
        <v>751463</v>
      </c>
      <c r="Q330" s="107">
        <v>0</v>
      </c>
      <c r="R330" s="106">
        <v>0</v>
      </c>
      <c r="S330" s="106">
        <v>0</v>
      </c>
      <c r="T330" s="100">
        <f t="shared" ref="T330:T393" si="5">SUM(Q330,R330,S330)</f>
        <v>0</v>
      </c>
    </row>
    <row r="331" spans="2:20" ht="15.5" x14ac:dyDescent="0.35">
      <c r="B331" s="101" t="s">
        <v>10720</v>
      </c>
      <c r="C331" s="102" t="s">
        <v>10721</v>
      </c>
      <c r="D331" s="102"/>
      <c r="E331" s="102" t="s">
        <v>5203</v>
      </c>
      <c r="F331" s="102" t="s">
        <v>5204</v>
      </c>
      <c r="G331" s="102" t="s">
        <v>4518</v>
      </c>
      <c r="H331" s="103">
        <v>43374</v>
      </c>
      <c r="I331" s="104">
        <v>1</v>
      </c>
      <c r="J331" s="105" t="s">
        <v>10722</v>
      </c>
      <c r="K331" s="105" t="s">
        <v>4518</v>
      </c>
      <c r="L331" s="103">
        <v>43374</v>
      </c>
      <c r="M331" s="103">
        <v>44196</v>
      </c>
      <c r="N331" s="103"/>
      <c r="O331" s="106">
        <v>84591000</v>
      </c>
      <c r="P331" s="106">
        <v>49344750</v>
      </c>
      <c r="Q331" s="107">
        <v>35246250</v>
      </c>
      <c r="R331" s="106">
        <v>0</v>
      </c>
      <c r="S331" s="106">
        <v>0</v>
      </c>
      <c r="T331" s="100">
        <f t="shared" si="5"/>
        <v>35246250</v>
      </c>
    </row>
    <row r="332" spans="2:20" ht="15.5" x14ac:dyDescent="0.35">
      <c r="B332" s="101" t="s">
        <v>6145</v>
      </c>
      <c r="C332" s="102" t="s">
        <v>6146</v>
      </c>
      <c r="D332" s="102"/>
      <c r="E332" s="102" t="s">
        <v>5203</v>
      </c>
      <c r="F332" s="102" t="s">
        <v>5204</v>
      </c>
      <c r="G332" s="102" t="s">
        <v>4518</v>
      </c>
      <c r="H332" s="103">
        <v>43374</v>
      </c>
      <c r="I332" s="104">
        <v>1</v>
      </c>
      <c r="J332" s="105" t="s">
        <v>6147</v>
      </c>
      <c r="K332" s="105" t="s">
        <v>4518</v>
      </c>
      <c r="L332" s="103">
        <v>43374</v>
      </c>
      <c r="M332" s="103">
        <v>44196</v>
      </c>
      <c r="N332" s="103"/>
      <c r="O332" s="106">
        <v>141546000</v>
      </c>
      <c r="P332" s="106">
        <v>82568500</v>
      </c>
      <c r="Q332" s="107">
        <v>58977500</v>
      </c>
      <c r="R332" s="106">
        <v>0</v>
      </c>
      <c r="S332" s="106">
        <v>0</v>
      </c>
      <c r="T332" s="100">
        <f t="shared" si="5"/>
        <v>58977500</v>
      </c>
    </row>
    <row r="333" spans="2:20" ht="15.5" x14ac:dyDescent="0.35">
      <c r="B333" s="101" t="s">
        <v>10723</v>
      </c>
      <c r="C333" s="102" t="s">
        <v>10724</v>
      </c>
      <c r="D333" s="102"/>
      <c r="E333" s="102" t="s">
        <v>4634</v>
      </c>
      <c r="F333" s="102" t="s">
        <v>4635</v>
      </c>
      <c r="G333" s="102" t="s">
        <v>4478</v>
      </c>
      <c r="H333" s="103">
        <v>43647</v>
      </c>
      <c r="I333" s="104">
        <v>1</v>
      </c>
      <c r="J333" s="105" t="s">
        <v>10725</v>
      </c>
      <c r="K333" s="105" t="s">
        <v>4478</v>
      </c>
      <c r="L333" s="103">
        <v>43647</v>
      </c>
      <c r="M333" s="103">
        <v>44439</v>
      </c>
      <c r="N333" s="103"/>
      <c r="O333" s="106">
        <v>375000</v>
      </c>
      <c r="P333" s="106">
        <v>375000</v>
      </c>
      <c r="Q333" s="107">
        <v>0</v>
      </c>
      <c r="R333" s="106">
        <v>0</v>
      </c>
      <c r="S333" s="106">
        <v>0</v>
      </c>
      <c r="T333" s="100">
        <f t="shared" si="5"/>
        <v>0</v>
      </c>
    </row>
    <row r="334" spans="2:20" ht="15.5" x14ac:dyDescent="0.35">
      <c r="B334" s="101" t="s">
        <v>10783</v>
      </c>
      <c r="C334" s="102" t="s">
        <v>9380</v>
      </c>
      <c r="D334" s="102"/>
      <c r="E334" s="102" t="s">
        <v>4492</v>
      </c>
      <c r="F334" s="102" t="s">
        <v>4493</v>
      </c>
      <c r="G334" s="102" t="s">
        <v>4544</v>
      </c>
      <c r="H334" s="103">
        <v>41517</v>
      </c>
      <c r="I334" s="104">
        <v>1</v>
      </c>
      <c r="J334" s="105" t="s">
        <v>10789</v>
      </c>
      <c r="K334" s="105" t="s">
        <v>4544</v>
      </c>
      <c r="L334" s="103">
        <v>41517</v>
      </c>
      <c r="M334" s="103">
        <v>44408</v>
      </c>
      <c r="N334" s="103">
        <v>44408</v>
      </c>
      <c r="O334" s="106">
        <v>0</v>
      </c>
      <c r="P334" s="106">
        <v>0</v>
      </c>
      <c r="Q334" s="107">
        <v>0</v>
      </c>
      <c r="R334" s="106">
        <v>0</v>
      </c>
      <c r="S334" s="106">
        <v>0</v>
      </c>
      <c r="T334" s="100">
        <f t="shared" si="5"/>
        <v>0</v>
      </c>
    </row>
    <row r="335" spans="2:20" ht="15.5" x14ac:dyDescent="0.35">
      <c r="B335" s="101" t="s">
        <v>5262</v>
      </c>
      <c r="C335" s="102" t="s">
        <v>4633</v>
      </c>
      <c r="D335" s="102"/>
      <c r="E335" s="102" t="s">
        <v>4634</v>
      </c>
      <c r="F335" s="102" t="s">
        <v>4635</v>
      </c>
      <c r="G335" s="102" t="s">
        <v>4478</v>
      </c>
      <c r="H335" s="103">
        <v>39685</v>
      </c>
      <c r="I335" s="104">
        <v>1</v>
      </c>
      <c r="J335" s="105" t="s">
        <v>5263</v>
      </c>
      <c r="K335" s="105" t="s">
        <v>4478</v>
      </c>
      <c r="L335" s="103">
        <v>39685</v>
      </c>
      <c r="M335" s="103">
        <v>44196</v>
      </c>
      <c r="N335" s="103"/>
      <c r="O335" s="106">
        <v>75000</v>
      </c>
      <c r="P335" s="106">
        <v>75000</v>
      </c>
      <c r="Q335" s="107">
        <v>0</v>
      </c>
      <c r="R335" s="106">
        <v>0</v>
      </c>
      <c r="S335" s="106">
        <v>0</v>
      </c>
      <c r="T335" s="100">
        <f t="shared" si="5"/>
        <v>0</v>
      </c>
    </row>
    <row r="336" spans="2:20" ht="15.5" x14ac:dyDescent="0.35">
      <c r="B336" s="101" t="s">
        <v>5264</v>
      </c>
      <c r="C336" s="102" t="s">
        <v>4633</v>
      </c>
      <c r="D336" s="102"/>
      <c r="E336" s="102" t="s">
        <v>4634</v>
      </c>
      <c r="F336" s="102" t="s">
        <v>4635</v>
      </c>
      <c r="G336" s="102" t="s">
        <v>4478</v>
      </c>
      <c r="H336" s="103">
        <v>39685</v>
      </c>
      <c r="I336" s="104">
        <v>1</v>
      </c>
      <c r="J336" s="105" t="s">
        <v>5265</v>
      </c>
      <c r="K336" s="105" t="s">
        <v>4478</v>
      </c>
      <c r="L336" s="103">
        <v>39685</v>
      </c>
      <c r="M336" s="103">
        <v>44196</v>
      </c>
      <c r="N336" s="103"/>
      <c r="O336" s="106">
        <v>75000</v>
      </c>
      <c r="P336" s="106">
        <v>75000</v>
      </c>
      <c r="Q336" s="107">
        <v>0</v>
      </c>
      <c r="R336" s="106">
        <v>0</v>
      </c>
      <c r="S336" s="106">
        <v>0</v>
      </c>
      <c r="T336" s="100">
        <f t="shared" si="5"/>
        <v>0</v>
      </c>
    </row>
    <row r="337" spans="2:20" ht="15.5" x14ac:dyDescent="0.35">
      <c r="B337" s="101" t="s">
        <v>5266</v>
      </c>
      <c r="C337" s="102" t="s">
        <v>4633</v>
      </c>
      <c r="D337" s="102"/>
      <c r="E337" s="102" t="s">
        <v>4634</v>
      </c>
      <c r="F337" s="102" t="s">
        <v>4635</v>
      </c>
      <c r="G337" s="102" t="s">
        <v>4478</v>
      </c>
      <c r="H337" s="103">
        <v>39685</v>
      </c>
      <c r="I337" s="104">
        <v>1</v>
      </c>
      <c r="J337" s="105" t="s">
        <v>5267</v>
      </c>
      <c r="K337" s="105" t="s">
        <v>4478</v>
      </c>
      <c r="L337" s="103">
        <v>39685</v>
      </c>
      <c r="M337" s="103">
        <v>44196</v>
      </c>
      <c r="N337" s="103"/>
      <c r="O337" s="106">
        <v>75000</v>
      </c>
      <c r="P337" s="106">
        <v>75000</v>
      </c>
      <c r="Q337" s="107">
        <v>0</v>
      </c>
      <c r="R337" s="106">
        <v>0</v>
      </c>
      <c r="S337" s="106">
        <v>0</v>
      </c>
      <c r="T337" s="100">
        <f t="shared" si="5"/>
        <v>0</v>
      </c>
    </row>
    <row r="338" spans="2:20" ht="15.5" x14ac:dyDescent="0.35">
      <c r="B338" s="101" t="s">
        <v>5268</v>
      </c>
      <c r="C338" s="102" t="s">
        <v>4633</v>
      </c>
      <c r="D338" s="102"/>
      <c r="E338" s="102" t="s">
        <v>4634</v>
      </c>
      <c r="F338" s="102" t="s">
        <v>4635</v>
      </c>
      <c r="G338" s="102" t="s">
        <v>4478</v>
      </c>
      <c r="H338" s="103">
        <v>39685</v>
      </c>
      <c r="I338" s="104">
        <v>1</v>
      </c>
      <c r="J338" s="105" t="s">
        <v>5269</v>
      </c>
      <c r="K338" s="105" t="s">
        <v>4478</v>
      </c>
      <c r="L338" s="103">
        <v>39685</v>
      </c>
      <c r="M338" s="103">
        <v>44196</v>
      </c>
      <c r="N338" s="103"/>
      <c r="O338" s="106">
        <v>75000</v>
      </c>
      <c r="P338" s="106">
        <v>75000</v>
      </c>
      <c r="Q338" s="107">
        <v>0</v>
      </c>
      <c r="R338" s="106">
        <v>0</v>
      </c>
      <c r="S338" s="106">
        <v>0</v>
      </c>
      <c r="T338" s="100">
        <f t="shared" si="5"/>
        <v>0</v>
      </c>
    </row>
    <row r="339" spans="2:20" ht="15.5" x14ac:dyDescent="0.35">
      <c r="B339" s="101" t="s">
        <v>5270</v>
      </c>
      <c r="C339" s="102" t="s">
        <v>4633</v>
      </c>
      <c r="D339" s="102"/>
      <c r="E339" s="102" t="s">
        <v>4634</v>
      </c>
      <c r="F339" s="102" t="s">
        <v>4635</v>
      </c>
      <c r="G339" s="102" t="s">
        <v>4478</v>
      </c>
      <c r="H339" s="103">
        <v>39685</v>
      </c>
      <c r="I339" s="104">
        <v>1</v>
      </c>
      <c r="J339" s="105" t="s">
        <v>5271</v>
      </c>
      <c r="K339" s="105" t="s">
        <v>4478</v>
      </c>
      <c r="L339" s="103">
        <v>39685</v>
      </c>
      <c r="M339" s="103">
        <v>44196</v>
      </c>
      <c r="N339" s="103"/>
      <c r="O339" s="106">
        <v>75000</v>
      </c>
      <c r="P339" s="106">
        <v>75000</v>
      </c>
      <c r="Q339" s="107">
        <v>0</v>
      </c>
      <c r="R339" s="106">
        <v>0</v>
      </c>
      <c r="S339" s="106">
        <v>0</v>
      </c>
      <c r="T339" s="100">
        <f t="shared" si="5"/>
        <v>0</v>
      </c>
    </row>
    <row r="340" spans="2:20" ht="15.5" x14ac:dyDescent="0.35">
      <c r="B340" s="101" t="s">
        <v>5272</v>
      </c>
      <c r="C340" s="102" t="s">
        <v>4633</v>
      </c>
      <c r="D340" s="102"/>
      <c r="E340" s="102" t="s">
        <v>4634</v>
      </c>
      <c r="F340" s="102" t="s">
        <v>4635</v>
      </c>
      <c r="G340" s="102" t="s">
        <v>4478</v>
      </c>
      <c r="H340" s="103">
        <v>39685</v>
      </c>
      <c r="I340" s="104">
        <v>1</v>
      </c>
      <c r="J340" s="105" t="s">
        <v>5273</v>
      </c>
      <c r="K340" s="105" t="s">
        <v>4478</v>
      </c>
      <c r="L340" s="103">
        <v>39685</v>
      </c>
      <c r="M340" s="103">
        <v>44196</v>
      </c>
      <c r="N340" s="103"/>
      <c r="O340" s="106">
        <v>75000</v>
      </c>
      <c r="P340" s="106">
        <v>75000</v>
      </c>
      <c r="Q340" s="107">
        <v>0</v>
      </c>
      <c r="R340" s="106">
        <v>0</v>
      </c>
      <c r="S340" s="106">
        <v>0</v>
      </c>
      <c r="T340" s="100">
        <f t="shared" si="5"/>
        <v>0</v>
      </c>
    </row>
    <row r="341" spans="2:20" ht="15.5" x14ac:dyDescent="0.35">
      <c r="B341" s="101" t="s">
        <v>5274</v>
      </c>
      <c r="C341" s="102" t="s">
        <v>4633</v>
      </c>
      <c r="D341" s="102"/>
      <c r="E341" s="102" t="s">
        <v>4634</v>
      </c>
      <c r="F341" s="102" t="s">
        <v>4635</v>
      </c>
      <c r="G341" s="102" t="s">
        <v>4478</v>
      </c>
      <c r="H341" s="103">
        <v>39685</v>
      </c>
      <c r="I341" s="104">
        <v>1</v>
      </c>
      <c r="J341" s="105" t="s">
        <v>5275</v>
      </c>
      <c r="K341" s="105" t="s">
        <v>4478</v>
      </c>
      <c r="L341" s="103">
        <v>39685</v>
      </c>
      <c r="M341" s="103">
        <v>44196</v>
      </c>
      <c r="N341" s="103"/>
      <c r="O341" s="106">
        <v>75000</v>
      </c>
      <c r="P341" s="106">
        <v>75000</v>
      </c>
      <c r="Q341" s="107">
        <v>0</v>
      </c>
      <c r="R341" s="106">
        <v>0</v>
      </c>
      <c r="S341" s="106">
        <v>0</v>
      </c>
      <c r="T341" s="100">
        <f t="shared" si="5"/>
        <v>0</v>
      </c>
    </row>
    <row r="342" spans="2:20" ht="15.5" x14ac:dyDescent="0.35">
      <c r="B342" s="101" t="s">
        <v>5276</v>
      </c>
      <c r="C342" s="102" t="s">
        <v>4633</v>
      </c>
      <c r="D342" s="102"/>
      <c r="E342" s="102" t="s">
        <v>4634</v>
      </c>
      <c r="F342" s="102" t="s">
        <v>4635</v>
      </c>
      <c r="G342" s="102" t="s">
        <v>4478</v>
      </c>
      <c r="H342" s="103">
        <v>39685</v>
      </c>
      <c r="I342" s="104">
        <v>1</v>
      </c>
      <c r="J342" s="105" t="s">
        <v>5277</v>
      </c>
      <c r="K342" s="105" t="s">
        <v>4478</v>
      </c>
      <c r="L342" s="103">
        <v>39685</v>
      </c>
      <c r="M342" s="103">
        <v>44196</v>
      </c>
      <c r="N342" s="103"/>
      <c r="O342" s="106">
        <v>75000</v>
      </c>
      <c r="P342" s="106">
        <v>75000</v>
      </c>
      <c r="Q342" s="107">
        <v>0</v>
      </c>
      <c r="R342" s="106">
        <v>0</v>
      </c>
      <c r="S342" s="106">
        <v>0</v>
      </c>
      <c r="T342" s="100">
        <f t="shared" si="5"/>
        <v>0</v>
      </c>
    </row>
    <row r="343" spans="2:20" ht="15.5" x14ac:dyDescent="0.35">
      <c r="B343" s="101" t="s">
        <v>5278</v>
      </c>
      <c r="C343" s="102" t="s">
        <v>4712</v>
      </c>
      <c r="D343" s="102"/>
      <c r="E343" s="102" t="s">
        <v>4634</v>
      </c>
      <c r="F343" s="102" t="s">
        <v>4635</v>
      </c>
      <c r="G343" s="102" t="s">
        <v>4478</v>
      </c>
      <c r="H343" s="103">
        <v>39783</v>
      </c>
      <c r="I343" s="104">
        <v>1</v>
      </c>
      <c r="J343" s="105" t="s">
        <v>5279</v>
      </c>
      <c r="K343" s="105" t="s">
        <v>4478</v>
      </c>
      <c r="L343" s="103">
        <v>39783</v>
      </c>
      <c r="M343" s="103">
        <v>44196</v>
      </c>
      <c r="N343" s="103"/>
      <c r="O343" s="106">
        <v>1149560</v>
      </c>
      <c r="P343" s="106">
        <v>1149560</v>
      </c>
      <c r="Q343" s="107">
        <v>0</v>
      </c>
      <c r="R343" s="106">
        <v>0</v>
      </c>
      <c r="S343" s="106">
        <v>0</v>
      </c>
      <c r="T343" s="100">
        <f t="shared" si="5"/>
        <v>0</v>
      </c>
    </row>
    <row r="344" spans="2:20" ht="15.5" x14ac:dyDescent="0.35">
      <c r="B344" s="101" t="s">
        <v>5280</v>
      </c>
      <c r="C344" s="102" t="s">
        <v>5281</v>
      </c>
      <c r="D344" s="102"/>
      <c r="E344" s="102" t="s">
        <v>4634</v>
      </c>
      <c r="F344" s="102" t="s">
        <v>4635</v>
      </c>
      <c r="G344" s="102" t="s">
        <v>4478</v>
      </c>
      <c r="H344" s="103">
        <v>39859</v>
      </c>
      <c r="I344" s="104">
        <v>1</v>
      </c>
      <c r="J344" s="105" t="s">
        <v>5282</v>
      </c>
      <c r="K344" s="105" t="s">
        <v>4478</v>
      </c>
      <c r="L344" s="103">
        <v>39859</v>
      </c>
      <c r="M344" s="103">
        <v>44196</v>
      </c>
      <c r="N344" s="103"/>
      <c r="O344" s="106">
        <v>2790000</v>
      </c>
      <c r="P344" s="106">
        <v>2790000</v>
      </c>
      <c r="Q344" s="107">
        <v>0</v>
      </c>
      <c r="R344" s="106">
        <v>0</v>
      </c>
      <c r="S344" s="106">
        <v>0</v>
      </c>
      <c r="T344" s="100">
        <f t="shared" si="5"/>
        <v>0</v>
      </c>
    </row>
    <row r="345" spans="2:20" ht="15.5" x14ac:dyDescent="0.35">
      <c r="B345" s="101" t="s">
        <v>5283</v>
      </c>
      <c r="C345" s="102" t="s">
        <v>4633</v>
      </c>
      <c r="D345" s="102"/>
      <c r="E345" s="102" t="s">
        <v>4634</v>
      </c>
      <c r="F345" s="102" t="s">
        <v>4635</v>
      </c>
      <c r="G345" s="102" t="s">
        <v>4478</v>
      </c>
      <c r="H345" s="103">
        <v>39933</v>
      </c>
      <c r="I345" s="104">
        <v>1</v>
      </c>
      <c r="J345" s="105" t="s">
        <v>5284</v>
      </c>
      <c r="K345" s="105" t="s">
        <v>4478</v>
      </c>
      <c r="L345" s="103">
        <v>39933</v>
      </c>
      <c r="M345" s="103">
        <v>44196</v>
      </c>
      <c r="N345" s="103"/>
      <c r="O345" s="106">
        <v>69000</v>
      </c>
      <c r="P345" s="106">
        <v>69000</v>
      </c>
      <c r="Q345" s="107">
        <v>0</v>
      </c>
      <c r="R345" s="106">
        <v>0</v>
      </c>
      <c r="S345" s="106">
        <v>0</v>
      </c>
      <c r="T345" s="100">
        <f t="shared" si="5"/>
        <v>0</v>
      </c>
    </row>
    <row r="346" spans="2:20" ht="15.5" x14ac:dyDescent="0.35">
      <c r="B346" s="101" t="s">
        <v>5285</v>
      </c>
      <c r="C346" s="102" t="s">
        <v>4633</v>
      </c>
      <c r="D346" s="102"/>
      <c r="E346" s="102" t="s">
        <v>4634</v>
      </c>
      <c r="F346" s="102" t="s">
        <v>4635</v>
      </c>
      <c r="G346" s="102" t="s">
        <v>4478</v>
      </c>
      <c r="H346" s="103">
        <v>39933</v>
      </c>
      <c r="I346" s="104">
        <v>1</v>
      </c>
      <c r="J346" s="105" t="s">
        <v>5286</v>
      </c>
      <c r="K346" s="105" t="s">
        <v>4478</v>
      </c>
      <c r="L346" s="103">
        <v>39933</v>
      </c>
      <c r="M346" s="103">
        <v>44196</v>
      </c>
      <c r="N346" s="103"/>
      <c r="O346" s="106">
        <v>69000</v>
      </c>
      <c r="P346" s="106">
        <v>69000</v>
      </c>
      <c r="Q346" s="107">
        <v>0</v>
      </c>
      <c r="R346" s="106">
        <v>0</v>
      </c>
      <c r="S346" s="106">
        <v>0</v>
      </c>
      <c r="T346" s="100">
        <f t="shared" si="5"/>
        <v>0</v>
      </c>
    </row>
    <row r="347" spans="2:20" ht="15.5" x14ac:dyDescent="0.35">
      <c r="B347" s="101" t="s">
        <v>5287</v>
      </c>
      <c r="C347" s="102" t="s">
        <v>4633</v>
      </c>
      <c r="D347" s="102"/>
      <c r="E347" s="102" t="s">
        <v>4634</v>
      </c>
      <c r="F347" s="102" t="s">
        <v>4635</v>
      </c>
      <c r="G347" s="102" t="s">
        <v>4478</v>
      </c>
      <c r="H347" s="103">
        <v>39933</v>
      </c>
      <c r="I347" s="104">
        <v>1</v>
      </c>
      <c r="J347" s="105" t="s">
        <v>5288</v>
      </c>
      <c r="K347" s="105" t="s">
        <v>4478</v>
      </c>
      <c r="L347" s="103">
        <v>39933</v>
      </c>
      <c r="M347" s="103">
        <v>44196</v>
      </c>
      <c r="N347" s="103"/>
      <c r="O347" s="106">
        <v>69000</v>
      </c>
      <c r="P347" s="106">
        <v>69000</v>
      </c>
      <c r="Q347" s="107">
        <v>0</v>
      </c>
      <c r="R347" s="106">
        <v>0</v>
      </c>
      <c r="S347" s="106">
        <v>0</v>
      </c>
      <c r="T347" s="100">
        <f t="shared" si="5"/>
        <v>0</v>
      </c>
    </row>
    <row r="348" spans="2:20" ht="15.5" x14ac:dyDescent="0.35">
      <c r="B348" s="101" t="s">
        <v>5289</v>
      </c>
      <c r="C348" s="102" t="s">
        <v>4633</v>
      </c>
      <c r="D348" s="102"/>
      <c r="E348" s="102" t="s">
        <v>4634</v>
      </c>
      <c r="F348" s="102" t="s">
        <v>4635</v>
      </c>
      <c r="G348" s="102" t="s">
        <v>4478</v>
      </c>
      <c r="H348" s="103">
        <v>39933</v>
      </c>
      <c r="I348" s="104">
        <v>1</v>
      </c>
      <c r="J348" s="105" t="s">
        <v>5290</v>
      </c>
      <c r="K348" s="105" t="s">
        <v>4478</v>
      </c>
      <c r="L348" s="103">
        <v>39933</v>
      </c>
      <c r="M348" s="103">
        <v>44196</v>
      </c>
      <c r="N348" s="103"/>
      <c r="O348" s="106">
        <v>69000</v>
      </c>
      <c r="P348" s="106">
        <v>69000</v>
      </c>
      <c r="Q348" s="107">
        <v>0</v>
      </c>
      <c r="R348" s="106">
        <v>0</v>
      </c>
      <c r="S348" s="106">
        <v>0</v>
      </c>
      <c r="T348" s="100">
        <f t="shared" si="5"/>
        <v>0</v>
      </c>
    </row>
    <row r="349" spans="2:20" ht="15.5" x14ac:dyDescent="0.35">
      <c r="B349" s="101" t="s">
        <v>5291</v>
      </c>
      <c r="C349" s="102" t="s">
        <v>5112</v>
      </c>
      <c r="D349" s="102"/>
      <c r="E349" s="102" t="s">
        <v>4634</v>
      </c>
      <c r="F349" s="102" t="s">
        <v>4635</v>
      </c>
      <c r="G349" s="102" t="s">
        <v>4478</v>
      </c>
      <c r="H349" s="103">
        <v>40298</v>
      </c>
      <c r="I349" s="104">
        <v>1</v>
      </c>
      <c r="J349" s="105" t="s">
        <v>5292</v>
      </c>
      <c r="K349" s="105" t="s">
        <v>4478</v>
      </c>
      <c r="L349" s="103">
        <v>40298</v>
      </c>
      <c r="M349" s="103">
        <v>44196</v>
      </c>
      <c r="N349" s="103"/>
      <c r="O349" s="106">
        <v>146667</v>
      </c>
      <c r="P349" s="106">
        <v>146667</v>
      </c>
      <c r="Q349" s="107">
        <v>0</v>
      </c>
      <c r="R349" s="106">
        <v>0</v>
      </c>
      <c r="S349" s="106">
        <v>0</v>
      </c>
      <c r="T349" s="100">
        <f t="shared" si="5"/>
        <v>0</v>
      </c>
    </row>
    <row r="350" spans="2:20" ht="15.5" x14ac:dyDescent="0.35">
      <c r="B350" s="101" t="s">
        <v>5293</v>
      </c>
      <c r="C350" s="102" t="s">
        <v>4987</v>
      </c>
      <c r="D350" s="102"/>
      <c r="E350" s="102" t="s">
        <v>4634</v>
      </c>
      <c r="F350" s="102" t="s">
        <v>4635</v>
      </c>
      <c r="G350" s="102" t="s">
        <v>4478</v>
      </c>
      <c r="H350" s="103">
        <v>40463</v>
      </c>
      <c r="I350" s="104">
        <v>1</v>
      </c>
      <c r="J350" s="105" t="s">
        <v>5294</v>
      </c>
      <c r="K350" s="105" t="s">
        <v>4478</v>
      </c>
      <c r="L350" s="103">
        <v>40463</v>
      </c>
      <c r="M350" s="103">
        <v>44196</v>
      </c>
      <c r="N350" s="103"/>
      <c r="O350" s="106">
        <v>794600</v>
      </c>
      <c r="P350" s="106">
        <v>794600</v>
      </c>
      <c r="Q350" s="107">
        <v>0</v>
      </c>
      <c r="R350" s="106">
        <v>0</v>
      </c>
      <c r="S350" s="106">
        <v>0</v>
      </c>
      <c r="T350" s="100">
        <f t="shared" si="5"/>
        <v>0</v>
      </c>
    </row>
    <row r="351" spans="2:20" ht="15.5" x14ac:dyDescent="0.35">
      <c r="B351" s="101" t="s">
        <v>10754</v>
      </c>
      <c r="C351" s="102" t="s">
        <v>10755</v>
      </c>
      <c r="D351" s="102"/>
      <c r="E351" s="102" t="s">
        <v>4634</v>
      </c>
      <c r="F351" s="102" t="s">
        <v>4635</v>
      </c>
      <c r="G351" s="102" t="s">
        <v>4478</v>
      </c>
      <c r="H351" s="103">
        <v>40756</v>
      </c>
      <c r="I351" s="104">
        <v>1</v>
      </c>
      <c r="J351" s="105" t="s">
        <v>10756</v>
      </c>
      <c r="K351" s="105" t="s">
        <v>4478</v>
      </c>
      <c r="L351" s="103">
        <v>40756</v>
      </c>
      <c r="M351" s="103">
        <v>44196</v>
      </c>
      <c r="N351" s="103"/>
      <c r="O351" s="106">
        <v>24800000</v>
      </c>
      <c r="P351" s="106">
        <v>24800000</v>
      </c>
      <c r="Q351" s="107">
        <v>0</v>
      </c>
      <c r="R351" s="106">
        <v>0</v>
      </c>
      <c r="S351" s="106">
        <v>0</v>
      </c>
      <c r="T351" s="100">
        <f t="shared" si="5"/>
        <v>0</v>
      </c>
    </row>
    <row r="352" spans="2:20" ht="15.5" x14ac:dyDescent="0.35">
      <c r="B352" s="101" t="s">
        <v>7711</v>
      </c>
      <c r="C352" s="102" t="s">
        <v>4712</v>
      </c>
      <c r="D352" s="102"/>
      <c r="E352" s="102" t="s">
        <v>4634</v>
      </c>
      <c r="F352" s="102" t="s">
        <v>4635</v>
      </c>
      <c r="G352" s="102" t="s">
        <v>4518</v>
      </c>
      <c r="H352" s="103">
        <v>40878</v>
      </c>
      <c r="I352" s="104">
        <v>1</v>
      </c>
      <c r="J352" s="105" t="s">
        <v>7712</v>
      </c>
      <c r="K352" s="105" t="s">
        <v>4518</v>
      </c>
      <c r="L352" s="103">
        <v>40878</v>
      </c>
      <c r="M352" s="103">
        <v>44196</v>
      </c>
      <c r="N352" s="103"/>
      <c r="O352" s="106">
        <v>1149560</v>
      </c>
      <c r="P352" s="106">
        <v>1120821.6000000001</v>
      </c>
      <c r="Q352" s="107">
        <v>28738.400000000001</v>
      </c>
      <c r="R352" s="106">
        <v>0</v>
      </c>
      <c r="S352" s="106">
        <v>0</v>
      </c>
      <c r="T352" s="100">
        <f t="shared" si="5"/>
        <v>28738.400000000001</v>
      </c>
    </row>
    <row r="353" spans="2:20" ht="15.5" x14ac:dyDescent="0.35">
      <c r="B353" s="101" t="s">
        <v>10005</v>
      </c>
      <c r="C353" s="102" t="s">
        <v>4814</v>
      </c>
      <c r="D353" s="102"/>
      <c r="E353" s="102" t="s">
        <v>4634</v>
      </c>
      <c r="F353" s="102" t="s">
        <v>4635</v>
      </c>
      <c r="G353" s="102" t="s">
        <v>4518</v>
      </c>
      <c r="H353" s="103">
        <v>41333</v>
      </c>
      <c r="I353" s="104">
        <v>1</v>
      </c>
      <c r="J353" s="105" t="s">
        <v>10006</v>
      </c>
      <c r="K353" s="105" t="s">
        <v>4518</v>
      </c>
      <c r="L353" s="103">
        <v>41333</v>
      </c>
      <c r="M353" s="103">
        <v>44196</v>
      </c>
      <c r="N353" s="103"/>
      <c r="O353" s="106">
        <v>426880</v>
      </c>
      <c r="P353" s="106">
        <v>362987.62</v>
      </c>
      <c r="Q353" s="107">
        <v>63892.38</v>
      </c>
      <c r="R353" s="106">
        <v>0</v>
      </c>
      <c r="S353" s="106">
        <v>0</v>
      </c>
      <c r="T353" s="100">
        <f t="shared" si="5"/>
        <v>63892.38</v>
      </c>
    </row>
    <row r="354" spans="2:20" ht="15.5" x14ac:dyDescent="0.35">
      <c r="B354" s="101" t="s">
        <v>5299</v>
      </c>
      <c r="C354" s="102" t="s">
        <v>5300</v>
      </c>
      <c r="D354" s="102"/>
      <c r="E354" s="102" t="s">
        <v>4835</v>
      </c>
      <c r="F354" s="102" t="s">
        <v>4836</v>
      </c>
      <c r="G354" s="102" t="s">
        <v>4478</v>
      </c>
      <c r="H354" s="103">
        <v>40632</v>
      </c>
      <c r="I354" s="104">
        <v>1</v>
      </c>
      <c r="J354" s="105" t="s">
        <v>5301</v>
      </c>
      <c r="K354" s="105" t="s">
        <v>4478</v>
      </c>
      <c r="L354" s="103">
        <v>40632</v>
      </c>
      <c r="M354" s="103">
        <v>44196</v>
      </c>
      <c r="N354" s="103"/>
      <c r="O354" s="106">
        <v>17065455</v>
      </c>
      <c r="P354" s="106">
        <v>17065455</v>
      </c>
      <c r="Q354" s="107">
        <v>0</v>
      </c>
      <c r="R354" s="106">
        <v>0</v>
      </c>
      <c r="S354" s="106">
        <v>0</v>
      </c>
      <c r="T354" s="100">
        <f t="shared" si="5"/>
        <v>0</v>
      </c>
    </row>
    <row r="355" spans="2:20" ht="15.5" x14ac:dyDescent="0.35">
      <c r="B355" s="101" t="s">
        <v>10761</v>
      </c>
      <c r="C355" s="102" t="s">
        <v>4916</v>
      </c>
      <c r="D355" s="102"/>
      <c r="E355" s="102" t="s">
        <v>4835</v>
      </c>
      <c r="F355" s="102" t="s">
        <v>4836</v>
      </c>
      <c r="G355" s="102" t="s">
        <v>4518</v>
      </c>
      <c r="H355" s="103">
        <v>41891</v>
      </c>
      <c r="I355" s="104">
        <v>1</v>
      </c>
      <c r="J355" s="105" t="s">
        <v>10762</v>
      </c>
      <c r="K355" s="105" t="s">
        <v>4518</v>
      </c>
      <c r="L355" s="103">
        <v>41891</v>
      </c>
      <c r="M355" s="103">
        <v>44196</v>
      </c>
      <c r="N355" s="103"/>
      <c r="O355" s="106">
        <v>2900000</v>
      </c>
      <c r="P355" s="106">
        <v>2023480.72</v>
      </c>
      <c r="Q355" s="107">
        <v>876519.28</v>
      </c>
      <c r="R355" s="106">
        <v>0</v>
      </c>
      <c r="S355" s="106">
        <v>0</v>
      </c>
      <c r="T355" s="100">
        <f t="shared" si="5"/>
        <v>876519.28</v>
      </c>
    </row>
    <row r="356" spans="2:20" ht="15.5" x14ac:dyDescent="0.35">
      <c r="B356" s="101" t="s">
        <v>6177</v>
      </c>
      <c r="C356" s="102" t="s">
        <v>6178</v>
      </c>
      <c r="D356" s="102"/>
      <c r="E356" s="102" t="s">
        <v>4835</v>
      </c>
      <c r="F356" s="102" t="s">
        <v>4836</v>
      </c>
      <c r="G356" s="102" t="s">
        <v>4518</v>
      </c>
      <c r="H356" s="103">
        <v>42039</v>
      </c>
      <c r="I356" s="104">
        <v>1</v>
      </c>
      <c r="J356" s="105" t="s">
        <v>6179</v>
      </c>
      <c r="K356" s="105" t="s">
        <v>4518</v>
      </c>
      <c r="L356" s="103">
        <v>42039</v>
      </c>
      <c r="M356" s="103">
        <v>44196</v>
      </c>
      <c r="N356" s="103"/>
      <c r="O356" s="106">
        <v>3944000</v>
      </c>
      <c r="P356" s="106">
        <v>2592858.0699999998</v>
      </c>
      <c r="Q356" s="107">
        <v>1351141.93</v>
      </c>
      <c r="R356" s="106">
        <v>0</v>
      </c>
      <c r="S356" s="106">
        <v>0</v>
      </c>
      <c r="T356" s="100">
        <f t="shared" si="5"/>
        <v>1351141.93</v>
      </c>
    </row>
    <row r="357" spans="2:20" ht="15.5" x14ac:dyDescent="0.35">
      <c r="B357" s="101" t="s">
        <v>7713</v>
      </c>
      <c r="C357" s="102" t="s">
        <v>4921</v>
      </c>
      <c r="D357" s="102"/>
      <c r="E357" s="102" t="s">
        <v>4835</v>
      </c>
      <c r="F357" s="102" t="s">
        <v>4836</v>
      </c>
      <c r="G357" s="102" t="s">
        <v>4518</v>
      </c>
      <c r="H357" s="103">
        <v>42388</v>
      </c>
      <c r="I357" s="104">
        <v>1</v>
      </c>
      <c r="J357" s="105" t="s">
        <v>7714</v>
      </c>
      <c r="K357" s="105" t="s">
        <v>4518</v>
      </c>
      <c r="L357" s="103">
        <v>42388</v>
      </c>
      <c r="M357" s="103">
        <v>44196</v>
      </c>
      <c r="N357" s="103"/>
      <c r="O357" s="106">
        <v>94200</v>
      </c>
      <c r="P357" s="106">
        <v>52924.7</v>
      </c>
      <c r="Q357" s="107">
        <v>41275.300000000003</v>
      </c>
      <c r="R357" s="106">
        <v>0</v>
      </c>
      <c r="S357" s="106">
        <v>0</v>
      </c>
      <c r="T357" s="100">
        <f t="shared" si="5"/>
        <v>41275.300000000003</v>
      </c>
    </row>
    <row r="358" spans="2:20" ht="15.5" x14ac:dyDescent="0.35">
      <c r="B358" s="101" t="s">
        <v>6185</v>
      </c>
      <c r="C358" s="102" t="s">
        <v>4817</v>
      </c>
      <c r="D358" s="102"/>
      <c r="E358" s="102" t="s">
        <v>4516</v>
      </c>
      <c r="F358" s="102" t="s">
        <v>4517</v>
      </c>
      <c r="G358" s="102" t="s">
        <v>4518</v>
      </c>
      <c r="H358" s="103">
        <v>42586</v>
      </c>
      <c r="I358" s="104">
        <v>1</v>
      </c>
      <c r="J358" s="105" t="s">
        <v>6186</v>
      </c>
      <c r="K358" s="105" t="s">
        <v>4518</v>
      </c>
      <c r="L358" s="103">
        <v>42586</v>
      </c>
      <c r="M358" s="103">
        <v>44196</v>
      </c>
      <c r="N358" s="103"/>
      <c r="O358" s="106">
        <v>783000</v>
      </c>
      <c r="P358" s="106">
        <v>397372.5</v>
      </c>
      <c r="Q358" s="107">
        <v>385627.5</v>
      </c>
      <c r="R358" s="106">
        <v>0</v>
      </c>
      <c r="S358" s="106">
        <v>0</v>
      </c>
      <c r="T358" s="100">
        <f t="shared" si="5"/>
        <v>385627.5</v>
      </c>
    </row>
    <row r="359" spans="2:20" ht="15.5" x14ac:dyDescent="0.35">
      <c r="B359" s="101" t="s">
        <v>10769</v>
      </c>
      <c r="C359" s="102" t="s">
        <v>4814</v>
      </c>
      <c r="D359" s="102"/>
      <c r="E359" s="102" t="s">
        <v>4887</v>
      </c>
      <c r="F359" s="102" t="s">
        <v>4477</v>
      </c>
      <c r="G359" s="102" t="s">
        <v>4518</v>
      </c>
      <c r="H359" s="103">
        <v>41516</v>
      </c>
      <c r="I359" s="104">
        <v>1</v>
      </c>
      <c r="J359" s="105" t="s">
        <v>10770</v>
      </c>
      <c r="K359" s="105" t="s">
        <v>4518</v>
      </c>
      <c r="L359" s="103">
        <v>41516</v>
      </c>
      <c r="M359" s="103">
        <v>44196</v>
      </c>
      <c r="N359" s="103"/>
      <c r="O359" s="106">
        <v>215517</v>
      </c>
      <c r="P359" s="106">
        <v>172522.23</v>
      </c>
      <c r="Q359" s="107">
        <v>42994.77</v>
      </c>
      <c r="R359" s="106">
        <v>0</v>
      </c>
      <c r="S359" s="106">
        <v>0</v>
      </c>
      <c r="T359" s="100">
        <f t="shared" si="5"/>
        <v>42994.77</v>
      </c>
    </row>
    <row r="360" spans="2:20" ht="15.5" x14ac:dyDescent="0.35">
      <c r="B360" s="101" t="s">
        <v>6192</v>
      </c>
      <c r="C360" s="102" t="s">
        <v>4814</v>
      </c>
      <c r="D360" s="102"/>
      <c r="E360" s="102" t="s">
        <v>4887</v>
      </c>
      <c r="F360" s="102" t="s">
        <v>4477</v>
      </c>
      <c r="G360" s="102" t="s">
        <v>4518</v>
      </c>
      <c r="H360" s="103">
        <v>41516</v>
      </c>
      <c r="I360" s="104">
        <v>1</v>
      </c>
      <c r="J360" s="105" t="s">
        <v>6193</v>
      </c>
      <c r="K360" s="105" t="s">
        <v>4518</v>
      </c>
      <c r="L360" s="103">
        <v>41516</v>
      </c>
      <c r="M360" s="103">
        <v>44196</v>
      </c>
      <c r="N360" s="103"/>
      <c r="O360" s="106">
        <v>211283</v>
      </c>
      <c r="P360" s="106">
        <v>169136.66</v>
      </c>
      <c r="Q360" s="107">
        <v>42146.34</v>
      </c>
      <c r="R360" s="106">
        <v>0</v>
      </c>
      <c r="S360" s="106">
        <v>0</v>
      </c>
      <c r="T360" s="100">
        <f t="shared" si="5"/>
        <v>42146.34</v>
      </c>
    </row>
    <row r="361" spans="2:20" ht="15.5" x14ac:dyDescent="0.35">
      <c r="B361" s="101" t="s">
        <v>9296</v>
      </c>
      <c r="C361" s="102" t="s">
        <v>4814</v>
      </c>
      <c r="D361" s="102"/>
      <c r="E361" s="102" t="s">
        <v>4887</v>
      </c>
      <c r="F361" s="102" t="s">
        <v>4477</v>
      </c>
      <c r="G361" s="102" t="s">
        <v>4518</v>
      </c>
      <c r="H361" s="103">
        <v>41516</v>
      </c>
      <c r="I361" s="104">
        <v>1</v>
      </c>
      <c r="J361" s="105" t="s">
        <v>9297</v>
      </c>
      <c r="K361" s="105" t="s">
        <v>4518</v>
      </c>
      <c r="L361" s="103">
        <v>41516</v>
      </c>
      <c r="M361" s="103">
        <v>44196</v>
      </c>
      <c r="N361" s="103"/>
      <c r="O361" s="106">
        <v>211283</v>
      </c>
      <c r="P361" s="106">
        <v>169136.66</v>
      </c>
      <c r="Q361" s="107">
        <v>42146.34</v>
      </c>
      <c r="R361" s="106">
        <v>0</v>
      </c>
      <c r="S361" s="106">
        <v>0</v>
      </c>
      <c r="T361" s="100">
        <f t="shared" si="5"/>
        <v>42146.34</v>
      </c>
    </row>
    <row r="362" spans="2:20" ht="15.5" x14ac:dyDescent="0.35">
      <c r="B362" s="101" t="s">
        <v>8555</v>
      </c>
      <c r="C362" s="102" t="s">
        <v>4814</v>
      </c>
      <c r="D362" s="102"/>
      <c r="E362" s="102" t="s">
        <v>4887</v>
      </c>
      <c r="F362" s="102" t="s">
        <v>4477</v>
      </c>
      <c r="G362" s="102" t="s">
        <v>4518</v>
      </c>
      <c r="H362" s="103">
        <v>41516</v>
      </c>
      <c r="I362" s="104">
        <v>1</v>
      </c>
      <c r="J362" s="105" t="s">
        <v>8556</v>
      </c>
      <c r="K362" s="105" t="s">
        <v>4518</v>
      </c>
      <c r="L362" s="103">
        <v>41516</v>
      </c>
      <c r="M362" s="103">
        <v>44196</v>
      </c>
      <c r="N362" s="103"/>
      <c r="O362" s="106">
        <v>211283</v>
      </c>
      <c r="P362" s="106">
        <v>169136.66</v>
      </c>
      <c r="Q362" s="107">
        <v>42146.34</v>
      </c>
      <c r="R362" s="106">
        <v>0</v>
      </c>
      <c r="S362" s="106">
        <v>0</v>
      </c>
      <c r="T362" s="100">
        <f t="shared" si="5"/>
        <v>42146.34</v>
      </c>
    </row>
    <row r="363" spans="2:20" ht="15.5" x14ac:dyDescent="0.35">
      <c r="B363" s="101" t="s">
        <v>8557</v>
      </c>
      <c r="C363" s="102" t="s">
        <v>6550</v>
      </c>
      <c r="D363" s="102"/>
      <c r="E363" s="102" t="s">
        <v>4887</v>
      </c>
      <c r="F363" s="102" t="s">
        <v>4477</v>
      </c>
      <c r="G363" s="102" t="s">
        <v>4518</v>
      </c>
      <c r="H363" s="103">
        <v>42389</v>
      </c>
      <c r="I363" s="104">
        <v>1</v>
      </c>
      <c r="J363" s="105" t="s">
        <v>8558</v>
      </c>
      <c r="K363" s="105" t="s">
        <v>4518</v>
      </c>
      <c r="L363" s="103">
        <v>42389</v>
      </c>
      <c r="M363" s="103">
        <v>44196</v>
      </c>
      <c r="N363" s="103"/>
      <c r="O363" s="106">
        <v>1373194</v>
      </c>
      <c r="P363" s="106">
        <v>771152.88</v>
      </c>
      <c r="Q363" s="107">
        <v>602041.12</v>
      </c>
      <c r="R363" s="106">
        <v>0</v>
      </c>
      <c r="S363" s="106">
        <v>0</v>
      </c>
      <c r="T363" s="100">
        <f t="shared" si="5"/>
        <v>602041.12</v>
      </c>
    </row>
    <row r="364" spans="2:20" ht="15.5" x14ac:dyDescent="0.35">
      <c r="B364" s="101" t="s">
        <v>8561</v>
      </c>
      <c r="C364" s="102" t="s">
        <v>6485</v>
      </c>
      <c r="D364" s="102"/>
      <c r="E364" s="102" t="s">
        <v>4887</v>
      </c>
      <c r="F364" s="102" t="s">
        <v>4477</v>
      </c>
      <c r="G364" s="102" t="s">
        <v>4518</v>
      </c>
      <c r="H364" s="103">
        <v>42600</v>
      </c>
      <c r="I364" s="104">
        <v>1</v>
      </c>
      <c r="J364" s="105" t="s">
        <v>8562</v>
      </c>
      <c r="K364" s="105" t="s">
        <v>4518</v>
      </c>
      <c r="L364" s="103">
        <v>42600</v>
      </c>
      <c r="M364" s="103">
        <v>44196</v>
      </c>
      <c r="N364" s="103"/>
      <c r="O364" s="106">
        <v>450382</v>
      </c>
      <c r="P364" s="106">
        <v>226873.46</v>
      </c>
      <c r="Q364" s="107">
        <v>223508.54</v>
      </c>
      <c r="R364" s="106">
        <v>0</v>
      </c>
      <c r="S364" s="106">
        <v>0</v>
      </c>
      <c r="T364" s="100">
        <f t="shared" si="5"/>
        <v>223508.54</v>
      </c>
    </row>
    <row r="365" spans="2:20" ht="15.5" x14ac:dyDescent="0.35">
      <c r="B365" s="101" t="s">
        <v>5318</v>
      </c>
      <c r="C365" s="102" t="s">
        <v>4552</v>
      </c>
      <c r="D365" s="102"/>
      <c r="E365" s="102" t="s">
        <v>4492</v>
      </c>
      <c r="F365" s="102" t="s">
        <v>4493</v>
      </c>
      <c r="G365" s="102" t="s">
        <v>4478</v>
      </c>
      <c r="H365" s="103">
        <v>39434</v>
      </c>
      <c r="I365" s="104">
        <v>1</v>
      </c>
      <c r="J365" s="105" t="s">
        <v>5319</v>
      </c>
      <c r="K365" s="105" t="s">
        <v>4478</v>
      </c>
      <c r="L365" s="103">
        <v>39434</v>
      </c>
      <c r="M365" s="103">
        <v>44196</v>
      </c>
      <c r="N365" s="103"/>
      <c r="O365" s="106">
        <v>1338688</v>
      </c>
      <c r="P365" s="106">
        <v>1338688</v>
      </c>
      <c r="Q365" s="107">
        <v>0</v>
      </c>
      <c r="R365" s="106">
        <v>0</v>
      </c>
      <c r="S365" s="106">
        <v>0</v>
      </c>
      <c r="T365" s="100">
        <f t="shared" si="5"/>
        <v>0</v>
      </c>
    </row>
    <row r="366" spans="2:20" ht="15.5" x14ac:dyDescent="0.35">
      <c r="B366" s="101" t="s">
        <v>5320</v>
      </c>
      <c r="C366" s="102" t="s">
        <v>4552</v>
      </c>
      <c r="D366" s="102"/>
      <c r="E366" s="102" t="s">
        <v>4492</v>
      </c>
      <c r="F366" s="102" t="s">
        <v>4493</v>
      </c>
      <c r="G366" s="102" t="s">
        <v>4478</v>
      </c>
      <c r="H366" s="103">
        <v>39434</v>
      </c>
      <c r="I366" s="104">
        <v>1</v>
      </c>
      <c r="J366" s="105" t="s">
        <v>5321</v>
      </c>
      <c r="K366" s="105" t="s">
        <v>4478</v>
      </c>
      <c r="L366" s="103">
        <v>39434</v>
      </c>
      <c r="M366" s="103">
        <v>44196</v>
      </c>
      <c r="N366" s="103"/>
      <c r="O366" s="106">
        <v>1338688</v>
      </c>
      <c r="P366" s="106">
        <v>1338688</v>
      </c>
      <c r="Q366" s="107">
        <v>0</v>
      </c>
      <c r="R366" s="106">
        <v>0</v>
      </c>
      <c r="S366" s="106">
        <v>0</v>
      </c>
      <c r="T366" s="100">
        <f t="shared" si="5"/>
        <v>0</v>
      </c>
    </row>
    <row r="367" spans="2:20" ht="15.5" x14ac:dyDescent="0.35">
      <c r="B367" s="101" t="s">
        <v>8572</v>
      </c>
      <c r="C367" s="102" t="s">
        <v>5323</v>
      </c>
      <c r="D367" s="102"/>
      <c r="E367" s="102" t="s">
        <v>4516</v>
      </c>
      <c r="F367" s="102" t="s">
        <v>4517</v>
      </c>
      <c r="G367" s="102" t="s">
        <v>4518</v>
      </c>
      <c r="H367" s="103">
        <v>43647</v>
      </c>
      <c r="I367" s="104">
        <v>1</v>
      </c>
      <c r="J367" s="105" t="s">
        <v>8573</v>
      </c>
      <c r="K367" s="105" t="s">
        <v>4518</v>
      </c>
      <c r="L367" s="103">
        <v>43647</v>
      </c>
      <c r="M367" s="103">
        <v>44439</v>
      </c>
      <c r="N367" s="103"/>
      <c r="O367" s="106">
        <v>241681</v>
      </c>
      <c r="P367" s="106">
        <v>104728.02</v>
      </c>
      <c r="Q367" s="107">
        <v>136952.98000000001</v>
      </c>
      <c r="R367" s="106">
        <v>0</v>
      </c>
      <c r="S367" s="106">
        <v>0</v>
      </c>
      <c r="T367" s="100">
        <f t="shared" si="5"/>
        <v>136952.98000000001</v>
      </c>
    </row>
    <row r="368" spans="2:20" ht="15.5" x14ac:dyDescent="0.35">
      <c r="B368" s="101" t="s">
        <v>6942</v>
      </c>
      <c r="C368" s="102" t="s">
        <v>5323</v>
      </c>
      <c r="D368" s="102"/>
      <c r="E368" s="102" t="s">
        <v>4516</v>
      </c>
      <c r="F368" s="102" t="s">
        <v>4517</v>
      </c>
      <c r="G368" s="102" t="s">
        <v>4518</v>
      </c>
      <c r="H368" s="103">
        <v>43647</v>
      </c>
      <c r="I368" s="104">
        <v>1</v>
      </c>
      <c r="J368" s="105" t="s">
        <v>6943</v>
      </c>
      <c r="K368" s="105" t="s">
        <v>4518</v>
      </c>
      <c r="L368" s="103">
        <v>43647</v>
      </c>
      <c r="M368" s="103">
        <v>44439</v>
      </c>
      <c r="N368" s="103"/>
      <c r="O368" s="106">
        <v>241681</v>
      </c>
      <c r="P368" s="106">
        <v>104728.02</v>
      </c>
      <c r="Q368" s="107">
        <v>136952.98000000001</v>
      </c>
      <c r="R368" s="106">
        <v>0</v>
      </c>
      <c r="S368" s="106">
        <v>0</v>
      </c>
      <c r="T368" s="100">
        <f t="shared" si="5"/>
        <v>136952.98000000001</v>
      </c>
    </row>
    <row r="369" spans="2:20" ht="15.5" x14ac:dyDescent="0.35">
      <c r="B369" s="101" t="s">
        <v>5325</v>
      </c>
      <c r="C369" s="102" t="s">
        <v>4475</v>
      </c>
      <c r="D369" s="102"/>
      <c r="E369" s="102" t="s">
        <v>4476</v>
      </c>
      <c r="F369" s="102" t="s">
        <v>4477</v>
      </c>
      <c r="G369" s="102" t="s">
        <v>4478</v>
      </c>
      <c r="H369" s="103">
        <v>40451</v>
      </c>
      <c r="I369" s="104">
        <v>1</v>
      </c>
      <c r="J369" s="105" t="s">
        <v>5326</v>
      </c>
      <c r="K369" s="105" t="s">
        <v>4478</v>
      </c>
      <c r="L369" s="103">
        <v>40451</v>
      </c>
      <c r="M369" s="103">
        <v>44196</v>
      </c>
      <c r="N369" s="103"/>
      <c r="O369" s="106">
        <v>751463</v>
      </c>
      <c r="P369" s="106">
        <v>751463</v>
      </c>
      <c r="Q369" s="107">
        <v>0</v>
      </c>
      <c r="R369" s="106">
        <v>0</v>
      </c>
      <c r="S369" s="106">
        <v>0</v>
      </c>
      <c r="T369" s="100">
        <f t="shared" si="5"/>
        <v>0</v>
      </c>
    </row>
    <row r="370" spans="2:20" ht="15.5" x14ac:dyDescent="0.35">
      <c r="B370" s="101" t="s">
        <v>5327</v>
      </c>
      <c r="C370" s="102" t="s">
        <v>4475</v>
      </c>
      <c r="D370" s="102"/>
      <c r="E370" s="102" t="s">
        <v>4476</v>
      </c>
      <c r="F370" s="102" t="s">
        <v>4477</v>
      </c>
      <c r="G370" s="102" t="s">
        <v>4478</v>
      </c>
      <c r="H370" s="103">
        <v>40451</v>
      </c>
      <c r="I370" s="104">
        <v>1</v>
      </c>
      <c r="J370" s="105" t="s">
        <v>5328</v>
      </c>
      <c r="K370" s="105" t="s">
        <v>4478</v>
      </c>
      <c r="L370" s="103">
        <v>40451</v>
      </c>
      <c r="M370" s="103">
        <v>44196</v>
      </c>
      <c r="N370" s="103"/>
      <c r="O370" s="106">
        <v>751463</v>
      </c>
      <c r="P370" s="106">
        <v>751463</v>
      </c>
      <c r="Q370" s="107">
        <v>0</v>
      </c>
      <c r="R370" s="106">
        <v>0</v>
      </c>
      <c r="S370" s="106">
        <v>0</v>
      </c>
      <c r="T370" s="100">
        <f t="shared" si="5"/>
        <v>0</v>
      </c>
    </row>
    <row r="371" spans="2:20" ht="15.5" x14ac:dyDescent="0.35">
      <c r="B371" s="101" t="s">
        <v>5329</v>
      </c>
      <c r="C371" s="102" t="s">
        <v>4475</v>
      </c>
      <c r="D371" s="102"/>
      <c r="E371" s="102" t="s">
        <v>4476</v>
      </c>
      <c r="F371" s="102" t="s">
        <v>4477</v>
      </c>
      <c r="G371" s="102" t="s">
        <v>4478</v>
      </c>
      <c r="H371" s="103">
        <v>40451</v>
      </c>
      <c r="I371" s="104">
        <v>1</v>
      </c>
      <c r="J371" s="105" t="s">
        <v>5330</v>
      </c>
      <c r="K371" s="105" t="s">
        <v>4478</v>
      </c>
      <c r="L371" s="103">
        <v>40451</v>
      </c>
      <c r="M371" s="103">
        <v>44196</v>
      </c>
      <c r="N371" s="103"/>
      <c r="O371" s="106">
        <v>751463</v>
      </c>
      <c r="P371" s="106">
        <v>751463</v>
      </c>
      <c r="Q371" s="107">
        <v>0</v>
      </c>
      <c r="R371" s="106">
        <v>0</v>
      </c>
      <c r="S371" s="106">
        <v>0</v>
      </c>
      <c r="T371" s="100">
        <f t="shared" si="5"/>
        <v>0</v>
      </c>
    </row>
    <row r="372" spans="2:20" ht="15.5" x14ac:dyDescent="0.35">
      <c r="B372" s="101" t="s">
        <v>5331</v>
      </c>
      <c r="C372" s="102" t="s">
        <v>4475</v>
      </c>
      <c r="D372" s="102"/>
      <c r="E372" s="102" t="s">
        <v>4476</v>
      </c>
      <c r="F372" s="102" t="s">
        <v>4477</v>
      </c>
      <c r="G372" s="102" t="s">
        <v>4478</v>
      </c>
      <c r="H372" s="103">
        <v>40451</v>
      </c>
      <c r="I372" s="104">
        <v>1</v>
      </c>
      <c r="J372" s="105" t="s">
        <v>5332</v>
      </c>
      <c r="K372" s="105" t="s">
        <v>4478</v>
      </c>
      <c r="L372" s="103">
        <v>40451</v>
      </c>
      <c r="M372" s="103">
        <v>44196</v>
      </c>
      <c r="N372" s="103"/>
      <c r="O372" s="106">
        <v>751463</v>
      </c>
      <c r="P372" s="106">
        <v>751463</v>
      </c>
      <c r="Q372" s="107">
        <v>0</v>
      </c>
      <c r="R372" s="106">
        <v>0</v>
      </c>
      <c r="S372" s="106">
        <v>0</v>
      </c>
      <c r="T372" s="100">
        <f t="shared" si="5"/>
        <v>0</v>
      </c>
    </row>
    <row r="373" spans="2:20" ht="15.5" x14ac:dyDescent="0.35">
      <c r="B373" s="101" t="s">
        <v>5333</v>
      </c>
      <c r="C373" s="102" t="s">
        <v>4475</v>
      </c>
      <c r="D373" s="102"/>
      <c r="E373" s="102" t="s">
        <v>4476</v>
      </c>
      <c r="F373" s="102" t="s">
        <v>4477</v>
      </c>
      <c r="G373" s="102" t="s">
        <v>4478</v>
      </c>
      <c r="H373" s="103">
        <v>40451</v>
      </c>
      <c r="I373" s="104">
        <v>1</v>
      </c>
      <c r="J373" s="105" t="s">
        <v>5334</v>
      </c>
      <c r="K373" s="105" t="s">
        <v>4478</v>
      </c>
      <c r="L373" s="103">
        <v>40451</v>
      </c>
      <c r="M373" s="103">
        <v>44196</v>
      </c>
      <c r="N373" s="103"/>
      <c r="O373" s="106">
        <v>751463</v>
      </c>
      <c r="P373" s="106">
        <v>751463</v>
      </c>
      <c r="Q373" s="107">
        <v>0</v>
      </c>
      <c r="R373" s="106">
        <v>0</v>
      </c>
      <c r="S373" s="106">
        <v>0</v>
      </c>
      <c r="T373" s="100">
        <f t="shared" si="5"/>
        <v>0</v>
      </c>
    </row>
    <row r="374" spans="2:20" ht="15.5" x14ac:dyDescent="0.35">
      <c r="B374" s="101" t="s">
        <v>5335</v>
      </c>
      <c r="C374" s="102" t="s">
        <v>4475</v>
      </c>
      <c r="D374" s="102"/>
      <c r="E374" s="102" t="s">
        <v>4476</v>
      </c>
      <c r="F374" s="102" t="s">
        <v>4477</v>
      </c>
      <c r="G374" s="102" t="s">
        <v>4478</v>
      </c>
      <c r="H374" s="103">
        <v>40451</v>
      </c>
      <c r="I374" s="104">
        <v>1</v>
      </c>
      <c r="J374" s="105" t="s">
        <v>5336</v>
      </c>
      <c r="K374" s="105" t="s">
        <v>4478</v>
      </c>
      <c r="L374" s="103">
        <v>40451</v>
      </c>
      <c r="M374" s="103">
        <v>44196</v>
      </c>
      <c r="N374" s="103"/>
      <c r="O374" s="106">
        <v>751463</v>
      </c>
      <c r="P374" s="106">
        <v>751463</v>
      </c>
      <c r="Q374" s="107">
        <v>0</v>
      </c>
      <c r="R374" s="106">
        <v>0</v>
      </c>
      <c r="S374" s="106">
        <v>0</v>
      </c>
      <c r="T374" s="100">
        <f t="shared" si="5"/>
        <v>0</v>
      </c>
    </row>
    <row r="375" spans="2:20" ht="15.5" x14ac:dyDescent="0.35">
      <c r="B375" s="101" t="s">
        <v>5337</v>
      </c>
      <c r="C375" s="102" t="s">
        <v>4475</v>
      </c>
      <c r="D375" s="102"/>
      <c r="E375" s="102" t="s">
        <v>4476</v>
      </c>
      <c r="F375" s="102" t="s">
        <v>4477</v>
      </c>
      <c r="G375" s="102" t="s">
        <v>4478</v>
      </c>
      <c r="H375" s="103">
        <v>40451</v>
      </c>
      <c r="I375" s="104">
        <v>1</v>
      </c>
      <c r="J375" s="105" t="s">
        <v>5338</v>
      </c>
      <c r="K375" s="105" t="s">
        <v>4478</v>
      </c>
      <c r="L375" s="103">
        <v>40451</v>
      </c>
      <c r="M375" s="103">
        <v>44196</v>
      </c>
      <c r="N375" s="103"/>
      <c r="O375" s="106">
        <v>751463</v>
      </c>
      <c r="P375" s="106">
        <v>751463</v>
      </c>
      <c r="Q375" s="107">
        <v>0</v>
      </c>
      <c r="R375" s="106">
        <v>0</v>
      </c>
      <c r="S375" s="106">
        <v>0</v>
      </c>
      <c r="T375" s="100">
        <f t="shared" si="5"/>
        <v>0</v>
      </c>
    </row>
    <row r="376" spans="2:20" ht="15.5" x14ac:dyDescent="0.35">
      <c r="B376" s="101" t="s">
        <v>8594</v>
      </c>
      <c r="C376" s="102" t="s">
        <v>6963</v>
      </c>
      <c r="D376" s="102"/>
      <c r="E376" s="102" t="s">
        <v>4492</v>
      </c>
      <c r="F376" s="102" t="s">
        <v>4493</v>
      </c>
      <c r="G376" s="102" t="s">
        <v>4544</v>
      </c>
      <c r="H376" s="103">
        <v>39081</v>
      </c>
      <c r="I376" s="104">
        <v>1</v>
      </c>
      <c r="J376" s="105" t="s">
        <v>8595</v>
      </c>
      <c r="K376" s="105" t="s">
        <v>4544</v>
      </c>
      <c r="L376" s="103">
        <v>39081</v>
      </c>
      <c r="M376" s="103">
        <v>44196</v>
      </c>
      <c r="N376" s="103">
        <v>44408</v>
      </c>
      <c r="O376" s="106">
        <v>0</v>
      </c>
      <c r="P376" s="106">
        <v>0</v>
      </c>
      <c r="Q376" s="107">
        <v>0</v>
      </c>
      <c r="R376" s="106">
        <v>0</v>
      </c>
      <c r="S376" s="106">
        <v>0</v>
      </c>
      <c r="T376" s="100">
        <f t="shared" si="5"/>
        <v>0</v>
      </c>
    </row>
    <row r="377" spans="2:20" ht="15.5" x14ac:dyDescent="0.35">
      <c r="B377" s="101" t="s">
        <v>4498</v>
      </c>
      <c r="C377" s="102" t="s">
        <v>4499</v>
      </c>
      <c r="D377" s="102"/>
      <c r="E377" s="102" t="s">
        <v>4492</v>
      </c>
      <c r="F377" s="102" t="s">
        <v>4493</v>
      </c>
      <c r="G377" s="102" t="s">
        <v>4544</v>
      </c>
      <c r="H377" s="103">
        <v>39201</v>
      </c>
      <c r="I377" s="104">
        <v>1</v>
      </c>
      <c r="J377" s="105" t="s">
        <v>4500</v>
      </c>
      <c r="K377" s="105" t="s">
        <v>4544</v>
      </c>
      <c r="L377" s="103">
        <v>39201</v>
      </c>
      <c r="M377" s="103">
        <v>44196</v>
      </c>
      <c r="N377" s="103">
        <v>44408</v>
      </c>
      <c r="O377" s="106">
        <v>0</v>
      </c>
      <c r="P377" s="106">
        <v>0</v>
      </c>
      <c r="Q377" s="107">
        <v>0</v>
      </c>
      <c r="R377" s="106">
        <v>0</v>
      </c>
      <c r="S377" s="106">
        <v>0</v>
      </c>
      <c r="T377" s="100">
        <f t="shared" si="5"/>
        <v>0</v>
      </c>
    </row>
    <row r="378" spans="2:20" ht="15.5" x14ac:dyDescent="0.35">
      <c r="B378" s="101" t="s">
        <v>5339</v>
      </c>
      <c r="C378" s="102" t="s">
        <v>5340</v>
      </c>
      <c r="D378" s="102"/>
      <c r="E378" s="102" t="s">
        <v>4492</v>
      </c>
      <c r="F378" s="102" t="s">
        <v>4493</v>
      </c>
      <c r="G378" s="102" t="s">
        <v>4478</v>
      </c>
      <c r="H378" s="103">
        <v>39355</v>
      </c>
      <c r="I378" s="104">
        <v>1</v>
      </c>
      <c r="J378" s="105" t="s">
        <v>5341</v>
      </c>
      <c r="K378" s="105" t="s">
        <v>4478</v>
      </c>
      <c r="L378" s="103">
        <v>39355</v>
      </c>
      <c r="M378" s="103">
        <v>44196</v>
      </c>
      <c r="N378" s="103"/>
      <c r="O378" s="106">
        <v>1940000</v>
      </c>
      <c r="P378" s="106">
        <v>1940000</v>
      </c>
      <c r="Q378" s="107">
        <v>0</v>
      </c>
      <c r="R378" s="106">
        <v>0</v>
      </c>
      <c r="S378" s="106">
        <v>0</v>
      </c>
      <c r="T378" s="100">
        <f t="shared" si="5"/>
        <v>0</v>
      </c>
    </row>
    <row r="379" spans="2:20" ht="15.5" x14ac:dyDescent="0.35">
      <c r="B379" s="101" t="s">
        <v>5342</v>
      </c>
      <c r="C379" s="102" t="s">
        <v>4552</v>
      </c>
      <c r="D379" s="102"/>
      <c r="E379" s="102" t="s">
        <v>4492</v>
      </c>
      <c r="F379" s="102" t="s">
        <v>4493</v>
      </c>
      <c r="G379" s="102" t="s">
        <v>4478</v>
      </c>
      <c r="H379" s="103">
        <v>39434</v>
      </c>
      <c r="I379" s="104">
        <v>1</v>
      </c>
      <c r="J379" s="105" t="s">
        <v>5343</v>
      </c>
      <c r="K379" s="105" t="s">
        <v>4478</v>
      </c>
      <c r="L379" s="103">
        <v>39434</v>
      </c>
      <c r="M379" s="103">
        <v>44196</v>
      </c>
      <c r="N379" s="103"/>
      <c r="O379" s="106">
        <v>1338688</v>
      </c>
      <c r="P379" s="106">
        <v>1338688</v>
      </c>
      <c r="Q379" s="107">
        <v>0</v>
      </c>
      <c r="R379" s="106">
        <v>0</v>
      </c>
      <c r="S379" s="106">
        <v>0</v>
      </c>
      <c r="T379" s="100">
        <f t="shared" si="5"/>
        <v>0</v>
      </c>
    </row>
    <row r="380" spans="2:20" ht="15.5" x14ac:dyDescent="0.35">
      <c r="B380" s="101" t="s">
        <v>5344</v>
      </c>
      <c r="C380" s="102" t="s">
        <v>4552</v>
      </c>
      <c r="D380" s="102"/>
      <c r="E380" s="102" t="s">
        <v>4492</v>
      </c>
      <c r="F380" s="102" t="s">
        <v>4493</v>
      </c>
      <c r="G380" s="102" t="s">
        <v>4478</v>
      </c>
      <c r="H380" s="103">
        <v>39434</v>
      </c>
      <c r="I380" s="104">
        <v>1</v>
      </c>
      <c r="J380" s="105" t="s">
        <v>5345</v>
      </c>
      <c r="K380" s="105" t="s">
        <v>4478</v>
      </c>
      <c r="L380" s="103">
        <v>39434</v>
      </c>
      <c r="M380" s="103">
        <v>44196</v>
      </c>
      <c r="N380" s="103"/>
      <c r="O380" s="106">
        <v>1338688</v>
      </c>
      <c r="P380" s="106">
        <v>1338688</v>
      </c>
      <c r="Q380" s="107">
        <v>0</v>
      </c>
      <c r="R380" s="106">
        <v>0</v>
      </c>
      <c r="S380" s="106">
        <v>0</v>
      </c>
      <c r="T380" s="100">
        <f t="shared" si="5"/>
        <v>0</v>
      </c>
    </row>
    <row r="381" spans="2:20" ht="15.5" x14ac:dyDescent="0.35">
      <c r="B381" s="101" t="s">
        <v>5346</v>
      </c>
      <c r="C381" s="102" t="s">
        <v>4475</v>
      </c>
      <c r="D381" s="102"/>
      <c r="E381" s="102" t="s">
        <v>4476</v>
      </c>
      <c r="F381" s="102" t="s">
        <v>4477</v>
      </c>
      <c r="G381" s="102" t="s">
        <v>4478</v>
      </c>
      <c r="H381" s="103">
        <v>40451</v>
      </c>
      <c r="I381" s="104">
        <v>1</v>
      </c>
      <c r="J381" s="105" t="s">
        <v>5347</v>
      </c>
      <c r="K381" s="105" t="s">
        <v>4478</v>
      </c>
      <c r="L381" s="103">
        <v>40451</v>
      </c>
      <c r="M381" s="103">
        <v>44196</v>
      </c>
      <c r="N381" s="103"/>
      <c r="O381" s="106">
        <v>751463</v>
      </c>
      <c r="P381" s="106">
        <v>751463</v>
      </c>
      <c r="Q381" s="107">
        <v>0</v>
      </c>
      <c r="R381" s="106">
        <v>0</v>
      </c>
      <c r="S381" s="106">
        <v>0</v>
      </c>
      <c r="T381" s="100">
        <f t="shared" si="5"/>
        <v>0</v>
      </c>
    </row>
    <row r="382" spans="2:20" ht="15.5" x14ac:dyDescent="0.35">
      <c r="B382" s="101" t="s">
        <v>5348</v>
      </c>
      <c r="C382" s="102" t="s">
        <v>4475</v>
      </c>
      <c r="D382" s="102"/>
      <c r="E382" s="102" t="s">
        <v>4476</v>
      </c>
      <c r="F382" s="102" t="s">
        <v>4477</v>
      </c>
      <c r="G382" s="102" t="s">
        <v>4478</v>
      </c>
      <c r="H382" s="103">
        <v>40451</v>
      </c>
      <c r="I382" s="104">
        <v>1</v>
      </c>
      <c r="J382" s="105" t="s">
        <v>5349</v>
      </c>
      <c r="K382" s="105" t="s">
        <v>4478</v>
      </c>
      <c r="L382" s="103">
        <v>40451</v>
      </c>
      <c r="M382" s="103">
        <v>44196</v>
      </c>
      <c r="N382" s="103"/>
      <c r="O382" s="106">
        <v>751463</v>
      </c>
      <c r="P382" s="106">
        <v>751463</v>
      </c>
      <c r="Q382" s="107">
        <v>0</v>
      </c>
      <c r="R382" s="106">
        <v>0</v>
      </c>
      <c r="S382" s="106">
        <v>0</v>
      </c>
      <c r="T382" s="100">
        <f t="shared" si="5"/>
        <v>0</v>
      </c>
    </row>
    <row r="383" spans="2:20" ht="15.5" x14ac:dyDescent="0.35">
      <c r="B383" s="101" t="s">
        <v>5350</v>
      </c>
      <c r="C383" s="102" t="s">
        <v>4475</v>
      </c>
      <c r="D383" s="102"/>
      <c r="E383" s="102" t="s">
        <v>4476</v>
      </c>
      <c r="F383" s="102" t="s">
        <v>4477</v>
      </c>
      <c r="G383" s="102" t="s">
        <v>4478</v>
      </c>
      <c r="H383" s="103">
        <v>40451</v>
      </c>
      <c r="I383" s="104">
        <v>1</v>
      </c>
      <c r="J383" s="105" t="s">
        <v>5351</v>
      </c>
      <c r="K383" s="105" t="s">
        <v>4478</v>
      </c>
      <c r="L383" s="103">
        <v>40451</v>
      </c>
      <c r="M383" s="103">
        <v>44196</v>
      </c>
      <c r="N383" s="103"/>
      <c r="O383" s="106">
        <v>751463</v>
      </c>
      <c r="P383" s="106">
        <v>751463</v>
      </c>
      <c r="Q383" s="107">
        <v>0</v>
      </c>
      <c r="R383" s="106">
        <v>0</v>
      </c>
      <c r="S383" s="106">
        <v>0</v>
      </c>
      <c r="T383" s="100">
        <f t="shared" si="5"/>
        <v>0</v>
      </c>
    </row>
    <row r="384" spans="2:20" ht="15.5" x14ac:dyDescent="0.35">
      <c r="B384" s="101" t="s">
        <v>4514</v>
      </c>
      <c r="C384" s="102" t="s">
        <v>4515</v>
      </c>
      <c r="D384" s="102"/>
      <c r="E384" s="102" t="s">
        <v>4516</v>
      </c>
      <c r="F384" s="102" t="s">
        <v>4517</v>
      </c>
      <c r="G384" s="102" t="s">
        <v>4518</v>
      </c>
      <c r="H384" s="103">
        <v>42709</v>
      </c>
      <c r="I384" s="104">
        <v>1</v>
      </c>
      <c r="J384" s="105" t="s">
        <v>4519</v>
      </c>
      <c r="K384" s="105" t="s">
        <v>4518</v>
      </c>
      <c r="L384" s="103">
        <v>42709</v>
      </c>
      <c r="M384" s="103">
        <v>44196</v>
      </c>
      <c r="N384" s="103"/>
      <c r="O384" s="106">
        <v>310187</v>
      </c>
      <c r="P384" s="106">
        <v>147006.54</v>
      </c>
      <c r="Q384" s="107">
        <v>163180.46</v>
      </c>
      <c r="R384" s="106">
        <v>0</v>
      </c>
      <c r="S384" s="106">
        <v>0</v>
      </c>
      <c r="T384" s="100">
        <f t="shared" si="5"/>
        <v>163180.46</v>
      </c>
    </row>
    <row r="385" spans="2:20" ht="15.5" x14ac:dyDescent="0.35">
      <c r="B385" s="101" t="s">
        <v>6977</v>
      </c>
      <c r="C385" s="102" t="s">
        <v>4515</v>
      </c>
      <c r="D385" s="102"/>
      <c r="E385" s="102" t="s">
        <v>4516</v>
      </c>
      <c r="F385" s="102" t="s">
        <v>4517</v>
      </c>
      <c r="G385" s="102" t="s">
        <v>4518</v>
      </c>
      <c r="H385" s="103">
        <v>42709</v>
      </c>
      <c r="I385" s="104">
        <v>1</v>
      </c>
      <c r="J385" s="105" t="s">
        <v>6978</v>
      </c>
      <c r="K385" s="105" t="s">
        <v>4518</v>
      </c>
      <c r="L385" s="103">
        <v>42709</v>
      </c>
      <c r="M385" s="103">
        <v>44196</v>
      </c>
      <c r="N385" s="103"/>
      <c r="O385" s="106">
        <v>310187</v>
      </c>
      <c r="P385" s="106">
        <v>147006.54</v>
      </c>
      <c r="Q385" s="107">
        <v>163180.46</v>
      </c>
      <c r="R385" s="106">
        <v>0</v>
      </c>
      <c r="S385" s="106">
        <v>0</v>
      </c>
      <c r="T385" s="100">
        <f t="shared" si="5"/>
        <v>163180.46</v>
      </c>
    </row>
    <row r="386" spans="2:20" ht="15.5" x14ac:dyDescent="0.35">
      <c r="B386" s="101" t="s">
        <v>5355</v>
      </c>
      <c r="C386" s="102" t="s">
        <v>4515</v>
      </c>
      <c r="D386" s="102"/>
      <c r="E386" s="102" t="s">
        <v>4516</v>
      </c>
      <c r="F386" s="102" t="s">
        <v>4517</v>
      </c>
      <c r="G386" s="102" t="s">
        <v>4518</v>
      </c>
      <c r="H386" s="103">
        <v>42709</v>
      </c>
      <c r="I386" s="104">
        <v>1</v>
      </c>
      <c r="J386" s="105" t="s">
        <v>5356</v>
      </c>
      <c r="K386" s="105" t="s">
        <v>4518</v>
      </c>
      <c r="L386" s="103">
        <v>42709</v>
      </c>
      <c r="M386" s="103">
        <v>44196</v>
      </c>
      <c r="N386" s="103"/>
      <c r="O386" s="106">
        <v>310187</v>
      </c>
      <c r="P386" s="106">
        <v>147006.54</v>
      </c>
      <c r="Q386" s="107">
        <v>163180.46</v>
      </c>
      <c r="R386" s="106">
        <v>0</v>
      </c>
      <c r="S386" s="106">
        <v>0</v>
      </c>
      <c r="T386" s="100">
        <f t="shared" si="5"/>
        <v>163180.46</v>
      </c>
    </row>
    <row r="387" spans="2:20" ht="15.5" x14ac:dyDescent="0.35">
      <c r="B387" s="101" t="s">
        <v>9346</v>
      </c>
      <c r="C387" s="102" t="s">
        <v>4515</v>
      </c>
      <c r="D387" s="102"/>
      <c r="E387" s="102" t="s">
        <v>4516</v>
      </c>
      <c r="F387" s="102" t="s">
        <v>4517</v>
      </c>
      <c r="G387" s="102" t="s">
        <v>4518</v>
      </c>
      <c r="H387" s="103">
        <v>42709</v>
      </c>
      <c r="I387" s="104">
        <v>1</v>
      </c>
      <c r="J387" s="105" t="s">
        <v>9347</v>
      </c>
      <c r="K387" s="105" t="s">
        <v>4518</v>
      </c>
      <c r="L387" s="103">
        <v>42709</v>
      </c>
      <c r="M387" s="103">
        <v>44196</v>
      </c>
      <c r="N387" s="103"/>
      <c r="O387" s="106">
        <v>310187</v>
      </c>
      <c r="P387" s="106">
        <v>147006.54</v>
      </c>
      <c r="Q387" s="107">
        <v>163180.46</v>
      </c>
      <c r="R387" s="106">
        <v>0</v>
      </c>
      <c r="S387" s="106">
        <v>0</v>
      </c>
      <c r="T387" s="100">
        <f t="shared" si="5"/>
        <v>163180.46</v>
      </c>
    </row>
    <row r="388" spans="2:20" ht="15.5" x14ac:dyDescent="0.35">
      <c r="B388" s="101" t="s">
        <v>5357</v>
      </c>
      <c r="C388" s="102" t="s">
        <v>4475</v>
      </c>
      <c r="D388" s="102"/>
      <c r="E388" s="102" t="s">
        <v>4476</v>
      </c>
      <c r="F388" s="102" t="s">
        <v>4477</v>
      </c>
      <c r="G388" s="102" t="s">
        <v>4478</v>
      </c>
      <c r="H388" s="103">
        <v>40451</v>
      </c>
      <c r="I388" s="104">
        <v>1</v>
      </c>
      <c r="J388" s="105" t="s">
        <v>5358</v>
      </c>
      <c r="K388" s="105" t="s">
        <v>4478</v>
      </c>
      <c r="L388" s="103">
        <v>40451</v>
      </c>
      <c r="M388" s="103">
        <v>44196</v>
      </c>
      <c r="N388" s="103"/>
      <c r="O388" s="106">
        <v>751463</v>
      </c>
      <c r="P388" s="106">
        <v>751463</v>
      </c>
      <c r="Q388" s="107">
        <v>0</v>
      </c>
      <c r="R388" s="106">
        <v>0</v>
      </c>
      <c r="S388" s="106">
        <v>0</v>
      </c>
      <c r="T388" s="100">
        <f t="shared" si="5"/>
        <v>0</v>
      </c>
    </row>
    <row r="389" spans="2:20" ht="15.5" x14ac:dyDescent="0.35">
      <c r="B389" s="101" t="s">
        <v>5359</v>
      </c>
      <c r="C389" s="102" t="s">
        <v>4475</v>
      </c>
      <c r="D389" s="102"/>
      <c r="E389" s="102" t="s">
        <v>4476</v>
      </c>
      <c r="F389" s="102" t="s">
        <v>4477</v>
      </c>
      <c r="G389" s="102" t="s">
        <v>4478</v>
      </c>
      <c r="H389" s="103">
        <v>40451</v>
      </c>
      <c r="I389" s="104">
        <v>1</v>
      </c>
      <c r="J389" s="105" t="s">
        <v>5360</v>
      </c>
      <c r="K389" s="105" t="s">
        <v>4478</v>
      </c>
      <c r="L389" s="103">
        <v>40451</v>
      </c>
      <c r="M389" s="103">
        <v>44196</v>
      </c>
      <c r="N389" s="103"/>
      <c r="O389" s="106">
        <v>751463</v>
      </c>
      <c r="P389" s="106">
        <v>751463</v>
      </c>
      <c r="Q389" s="107">
        <v>0</v>
      </c>
      <c r="R389" s="106">
        <v>0</v>
      </c>
      <c r="S389" s="106">
        <v>0</v>
      </c>
      <c r="T389" s="100">
        <f t="shared" si="5"/>
        <v>0</v>
      </c>
    </row>
    <row r="390" spans="2:20" ht="15.5" x14ac:dyDescent="0.35">
      <c r="B390" s="101" t="s">
        <v>5361</v>
      </c>
      <c r="C390" s="102" t="s">
        <v>4475</v>
      </c>
      <c r="D390" s="102"/>
      <c r="E390" s="102" t="s">
        <v>4476</v>
      </c>
      <c r="F390" s="102" t="s">
        <v>4477</v>
      </c>
      <c r="G390" s="102" t="s">
        <v>4478</v>
      </c>
      <c r="H390" s="103">
        <v>40451</v>
      </c>
      <c r="I390" s="104">
        <v>1</v>
      </c>
      <c r="J390" s="105" t="s">
        <v>5362</v>
      </c>
      <c r="K390" s="105" t="s">
        <v>4478</v>
      </c>
      <c r="L390" s="103">
        <v>40451</v>
      </c>
      <c r="M390" s="103">
        <v>44196</v>
      </c>
      <c r="N390" s="103"/>
      <c r="O390" s="106">
        <v>751463</v>
      </c>
      <c r="P390" s="106">
        <v>751463</v>
      </c>
      <c r="Q390" s="107">
        <v>0</v>
      </c>
      <c r="R390" s="106">
        <v>0</v>
      </c>
      <c r="S390" s="106">
        <v>0</v>
      </c>
      <c r="T390" s="100">
        <f t="shared" si="5"/>
        <v>0</v>
      </c>
    </row>
    <row r="391" spans="2:20" ht="15.5" x14ac:dyDescent="0.35">
      <c r="B391" s="101" t="s">
        <v>5363</v>
      </c>
      <c r="C391" s="102" t="s">
        <v>4537</v>
      </c>
      <c r="D391" s="102"/>
      <c r="E391" s="102" t="s">
        <v>4492</v>
      </c>
      <c r="F391" s="102" t="s">
        <v>4493</v>
      </c>
      <c r="G391" s="102" t="s">
        <v>4478</v>
      </c>
      <c r="H391" s="103">
        <v>41182</v>
      </c>
      <c r="I391" s="104">
        <v>1</v>
      </c>
      <c r="J391" s="105" t="s">
        <v>5364</v>
      </c>
      <c r="K391" s="105" t="s">
        <v>4478</v>
      </c>
      <c r="L391" s="103">
        <v>41182</v>
      </c>
      <c r="M391" s="103">
        <v>44196</v>
      </c>
      <c r="N391" s="103"/>
      <c r="O391" s="106">
        <v>298584</v>
      </c>
      <c r="P391" s="106">
        <v>298584</v>
      </c>
      <c r="Q391" s="107">
        <v>0</v>
      </c>
      <c r="R391" s="106">
        <v>0</v>
      </c>
      <c r="S391" s="106">
        <v>0</v>
      </c>
      <c r="T391" s="100">
        <f t="shared" si="5"/>
        <v>0</v>
      </c>
    </row>
    <row r="392" spans="2:20" ht="15.5" x14ac:dyDescent="0.35">
      <c r="B392" s="101" t="s">
        <v>5365</v>
      </c>
      <c r="C392" s="102" t="s">
        <v>4537</v>
      </c>
      <c r="D392" s="102"/>
      <c r="E392" s="102" t="s">
        <v>4492</v>
      </c>
      <c r="F392" s="102" t="s">
        <v>4493</v>
      </c>
      <c r="G392" s="102" t="s">
        <v>4478</v>
      </c>
      <c r="H392" s="103">
        <v>41182</v>
      </c>
      <c r="I392" s="104">
        <v>1</v>
      </c>
      <c r="J392" s="105" t="s">
        <v>5366</v>
      </c>
      <c r="K392" s="105" t="s">
        <v>4478</v>
      </c>
      <c r="L392" s="103">
        <v>41182</v>
      </c>
      <c r="M392" s="103">
        <v>44196</v>
      </c>
      <c r="N392" s="103"/>
      <c r="O392" s="106">
        <v>298584</v>
      </c>
      <c r="P392" s="106">
        <v>298584</v>
      </c>
      <c r="Q392" s="107">
        <v>0</v>
      </c>
      <c r="R392" s="106">
        <v>0</v>
      </c>
      <c r="S392" s="106">
        <v>0</v>
      </c>
      <c r="T392" s="100">
        <f t="shared" si="5"/>
        <v>0</v>
      </c>
    </row>
    <row r="393" spans="2:20" ht="15.5" x14ac:dyDescent="0.35">
      <c r="B393" s="101" t="s">
        <v>5367</v>
      </c>
      <c r="C393" s="102" t="s">
        <v>4537</v>
      </c>
      <c r="D393" s="102"/>
      <c r="E393" s="102" t="s">
        <v>4492</v>
      </c>
      <c r="F393" s="102" t="s">
        <v>4493</v>
      </c>
      <c r="G393" s="102" t="s">
        <v>4478</v>
      </c>
      <c r="H393" s="103">
        <v>41182</v>
      </c>
      <c r="I393" s="104">
        <v>1</v>
      </c>
      <c r="J393" s="105" t="s">
        <v>5368</v>
      </c>
      <c r="K393" s="105" t="s">
        <v>4478</v>
      </c>
      <c r="L393" s="103">
        <v>41182</v>
      </c>
      <c r="M393" s="103">
        <v>44196</v>
      </c>
      <c r="N393" s="103"/>
      <c r="O393" s="106">
        <v>298584</v>
      </c>
      <c r="P393" s="106">
        <v>298584</v>
      </c>
      <c r="Q393" s="107">
        <v>0</v>
      </c>
      <c r="R393" s="106">
        <v>0</v>
      </c>
      <c r="S393" s="106">
        <v>0</v>
      </c>
      <c r="T393" s="100">
        <f t="shared" si="5"/>
        <v>0</v>
      </c>
    </row>
    <row r="394" spans="2:20" ht="15.5" x14ac:dyDescent="0.35">
      <c r="B394" s="101" t="s">
        <v>5369</v>
      </c>
      <c r="C394" s="102" t="s">
        <v>4537</v>
      </c>
      <c r="D394" s="102"/>
      <c r="E394" s="102" t="s">
        <v>4492</v>
      </c>
      <c r="F394" s="102" t="s">
        <v>4493</v>
      </c>
      <c r="G394" s="102" t="s">
        <v>4478</v>
      </c>
      <c r="H394" s="103">
        <v>41182</v>
      </c>
      <c r="I394" s="104">
        <v>1</v>
      </c>
      <c r="J394" s="105" t="s">
        <v>5370</v>
      </c>
      <c r="K394" s="105" t="s">
        <v>4478</v>
      </c>
      <c r="L394" s="103">
        <v>41182</v>
      </c>
      <c r="M394" s="103">
        <v>44196</v>
      </c>
      <c r="N394" s="103"/>
      <c r="O394" s="106">
        <v>298584</v>
      </c>
      <c r="P394" s="106">
        <v>298584</v>
      </c>
      <c r="Q394" s="107">
        <v>0</v>
      </c>
      <c r="R394" s="106">
        <v>0</v>
      </c>
      <c r="S394" s="106">
        <v>0</v>
      </c>
      <c r="T394" s="100">
        <f t="shared" ref="T394:T457" si="6">SUM(Q394,R394,S394)</f>
        <v>0</v>
      </c>
    </row>
    <row r="395" spans="2:20" ht="15.5" x14ac:dyDescent="0.35">
      <c r="B395" s="101" t="s">
        <v>5371</v>
      </c>
      <c r="C395" s="102" t="s">
        <v>5372</v>
      </c>
      <c r="D395" s="102"/>
      <c r="E395" s="102" t="s">
        <v>4492</v>
      </c>
      <c r="F395" s="102" t="s">
        <v>4493</v>
      </c>
      <c r="G395" s="102" t="s">
        <v>4478</v>
      </c>
      <c r="H395" s="103">
        <v>41182</v>
      </c>
      <c r="I395" s="104">
        <v>1</v>
      </c>
      <c r="J395" s="105" t="s">
        <v>5373</v>
      </c>
      <c r="K395" s="105" t="s">
        <v>4478</v>
      </c>
      <c r="L395" s="103">
        <v>41182</v>
      </c>
      <c r="M395" s="103">
        <v>44196</v>
      </c>
      <c r="N395" s="103"/>
      <c r="O395" s="106">
        <v>13750000</v>
      </c>
      <c r="P395" s="106">
        <v>13750000</v>
      </c>
      <c r="Q395" s="107">
        <v>0</v>
      </c>
      <c r="R395" s="106">
        <v>0</v>
      </c>
      <c r="S395" s="106">
        <v>0</v>
      </c>
      <c r="T395" s="100">
        <f t="shared" si="6"/>
        <v>0</v>
      </c>
    </row>
    <row r="396" spans="2:20" ht="15.5" x14ac:dyDescent="0.35">
      <c r="B396" s="101" t="s">
        <v>5374</v>
      </c>
      <c r="C396" s="102" t="s">
        <v>5375</v>
      </c>
      <c r="D396" s="102"/>
      <c r="E396" s="102" t="s">
        <v>4492</v>
      </c>
      <c r="F396" s="102" t="s">
        <v>4493</v>
      </c>
      <c r="G396" s="102" t="s">
        <v>4478</v>
      </c>
      <c r="H396" s="103">
        <v>41182</v>
      </c>
      <c r="I396" s="104">
        <v>1</v>
      </c>
      <c r="J396" s="105" t="s">
        <v>5376</v>
      </c>
      <c r="K396" s="105" t="s">
        <v>4478</v>
      </c>
      <c r="L396" s="103">
        <v>41182</v>
      </c>
      <c r="M396" s="103">
        <v>44196</v>
      </c>
      <c r="N396" s="103"/>
      <c r="O396" s="106">
        <v>2102500</v>
      </c>
      <c r="P396" s="106">
        <v>2102500</v>
      </c>
      <c r="Q396" s="107">
        <v>0</v>
      </c>
      <c r="R396" s="106">
        <v>0</v>
      </c>
      <c r="S396" s="106">
        <v>0</v>
      </c>
      <c r="T396" s="100">
        <f t="shared" si="6"/>
        <v>0</v>
      </c>
    </row>
    <row r="397" spans="2:20" ht="15.5" x14ac:dyDescent="0.35">
      <c r="B397" s="101" t="s">
        <v>5377</v>
      </c>
      <c r="C397" s="102" t="s">
        <v>5378</v>
      </c>
      <c r="D397" s="102"/>
      <c r="E397" s="102" t="s">
        <v>4492</v>
      </c>
      <c r="F397" s="102" t="s">
        <v>4493</v>
      </c>
      <c r="G397" s="102" t="s">
        <v>4478</v>
      </c>
      <c r="H397" s="103">
        <v>41257</v>
      </c>
      <c r="I397" s="104">
        <v>1</v>
      </c>
      <c r="J397" s="105" t="s">
        <v>5379</v>
      </c>
      <c r="K397" s="105" t="s">
        <v>4478</v>
      </c>
      <c r="L397" s="103">
        <v>41257</v>
      </c>
      <c r="M397" s="103">
        <v>44196</v>
      </c>
      <c r="N397" s="103"/>
      <c r="O397" s="106">
        <v>2926000</v>
      </c>
      <c r="P397" s="106">
        <v>2926000</v>
      </c>
      <c r="Q397" s="107">
        <v>0</v>
      </c>
      <c r="R397" s="106">
        <v>0</v>
      </c>
      <c r="S397" s="106">
        <v>0</v>
      </c>
      <c r="T397" s="100">
        <f t="shared" si="6"/>
        <v>0</v>
      </c>
    </row>
    <row r="398" spans="2:20" ht="15.5" x14ac:dyDescent="0.35">
      <c r="B398" s="101" t="s">
        <v>5380</v>
      </c>
      <c r="C398" s="102" t="s">
        <v>5381</v>
      </c>
      <c r="D398" s="102"/>
      <c r="E398" s="102" t="s">
        <v>4492</v>
      </c>
      <c r="F398" s="102" t="s">
        <v>4493</v>
      </c>
      <c r="G398" s="102" t="s">
        <v>4478</v>
      </c>
      <c r="H398" s="103">
        <v>41485</v>
      </c>
      <c r="I398" s="104">
        <v>1</v>
      </c>
      <c r="J398" s="105" t="s">
        <v>5382</v>
      </c>
      <c r="K398" s="105" t="s">
        <v>4478</v>
      </c>
      <c r="L398" s="103">
        <v>41485</v>
      </c>
      <c r="M398" s="103">
        <v>44196</v>
      </c>
      <c r="N398" s="103"/>
      <c r="O398" s="106">
        <v>6300000</v>
      </c>
      <c r="P398" s="106">
        <v>6300000</v>
      </c>
      <c r="Q398" s="107">
        <v>0</v>
      </c>
      <c r="R398" s="106">
        <v>0</v>
      </c>
      <c r="S398" s="106">
        <v>0</v>
      </c>
      <c r="T398" s="100">
        <f t="shared" si="6"/>
        <v>0</v>
      </c>
    </row>
    <row r="399" spans="2:20" ht="15.5" x14ac:dyDescent="0.35">
      <c r="B399" s="101" t="s">
        <v>5383</v>
      </c>
      <c r="C399" s="102" t="s">
        <v>5384</v>
      </c>
      <c r="D399" s="102"/>
      <c r="E399" s="102" t="s">
        <v>4492</v>
      </c>
      <c r="F399" s="102" t="s">
        <v>4493</v>
      </c>
      <c r="G399" s="102" t="s">
        <v>4478</v>
      </c>
      <c r="H399" s="103">
        <v>41486</v>
      </c>
      <c r="I399" s="104">
        <v>1</v>
      </c>
      <c r="J399" s="105" t="s">
        <v>5385</v>
      </c>
      <c r="K399" s="105" t="s">
        <v>4478</v>
      </c>
      <c r="L399" s="103">
        <v>41486</v>
      </c>
      <c r="M399" s="103">
        <v>44196</v>
      </c>
      <c r="N399" s="103"/>
      <c r="O399" s="106">
        <v>26000000</v>
      </c>
      <c r="P399" s="106">
        <v>26000000</v>
      </c>
      <c r="Q399" s="107">
        <v>0</v>
      </c>
      <c r="R399" s="106">
        <v>0</v>
      </c>
      <c r="S399" s="106">
        <v>0</v>
      </c>
      <c r="T399" s="100">
        <f t="shared" si="6"/>
        <v>0</v>
      </c>
    </row>
    <row r="400" spans="2:20" ht="15.5" x14ac:dyDescent="0.35">
      <c r="B400" s="101" t="s">
        <v>10085</v>
      </c>
      <c r="C400" s="102" t="s">
        <v>9380</v>
      </c>
      <c r="D400" s="102"/>
      <c r="E400" s="102" t="s">
        <v>4492</v>
      </c>
      <c r="F400" s="102" t="s">
        <v>4493</v>
      </c>
      <c r="G400" s="102" t="s">
        <v>4544</v>
      </c>
      <c r="H400" s="103">
        <v>41517</v>
      </c>
      <c r="I400" s="104">
        <v>1</v>
      </c>
      <c r="J400" s="105" t="s">
        <v>10086</v>
      </c>
      <c r="K400" s="105" t="s">
        <v>4544</v>
      </c>
      <c r="L400" s="103">
        <v>41517</v>
      </c>
      <c r="M400" s="103">
        <v>44196</v>
      </c>
      <c r="N400" s="103">
        <v>44408</v>
      </c>
      <c r="O400" s="106">
        <v>0</v>
      </c>
      <c r="P400" s="106">
        <v>0</v>
      </c>
      <c r="Q400" s="107">
        <v>0</v>
      </c>
      <c r="R400" s="106">
        <v>0</v>
      </c>
      <c r="S400" s="106">
        <v>0</v>
      </c>
      <c r="T400" s="100">
        <f t="shared" si="6"/>
        <v>0</v>
      </c>
    </row>
    <row r="401" spans="2:20" ht="15.5" x14ac:dyDescent="0.35">
      <c r="B401" s="101" t="s">
        <v>5386</v>
      </c>
      <c r="C401" s="102" t="s">
        <v>5387</v>
      </c>
      <c r="D401" s="102"/>
      <c r="E401" s="102" t="s">
        <v>4548</v>
      </c>
      <c r="F401" s="102" t="s">
        <v>4549</v>
      </c>
      <c r="G401" s="102" t="s">
        <v>4478</v>
      </c>
      <c r="H401" s="103">
        <v>41305</v>
      </c>
      <c r="I401" s="104">
        <v>1</v>
      </c>
      <c r="J401" s="105" t="s">
        <v>5388</v>
      </c>
      <c r="K401" s="105" t="s">
        <v>4478</v>
      </c>
      <c r="L401" s="103">
        <v>41305</v>
      </c>
      <c r="M401" s="103">
        <v>44196</v>
      </c>
      <c r="N401" s="103"/>
      <c r="O401" s="106">
        <v>9076800</v>
      </c>
      <c r="P401" s="106">
        <v>9076800</v>
      </c>
      <c r="Q401" s="107">
        <v>0</v>
      </c>
      <c r="R401" s="106">
        <v>0</v>
      </c>
      <c r="S401" s="106">
        <v>0</v>
      </c>
      <c r="T401" s="100">
        <f t="shared" si="6"/>
        <v>0</v>
      </c>
    </row>
    <row r="402" spans="2:20" ht="15.5" x14ac:dyDescent="0.35">
      <c r="B402" s="101" t="s">
        <v>5389</v>
      </c>
      <c r="C402" s="102" t="s">
        <v>5390</v>
      </c>
      <c r="D402" s="102"/>
      <c r="E402" s="102" t="s">
        <v>4553</v>
      </c>
      <c r="F402" s="102" t="s">
        <v>4554</v>
      </c>
      <c r="G402" s="102" t="s">
        <v>4478</v>
      </c>
      <c r="H402" s="103">
        <v>41425</v>
      </c>
      <c r="I402" s="104">
        <v>1</v>
      </c>
      <c r="J402" s="105" t="s">
        <v>5391</v>
      </c>
      <c r="K402" s="105" t="s">
        <v>4478</v>
      </c>
      <c r="L402" s="103">
        <v>41425</v>
      </c>
      <c r="M402" s="103">
        <v>44196</v>
      </c>
      <c r="N402" s="103"/>
      <c r="O402" s="106">
        <v>625482</v>
      </c>
      <c r="P402" s="106">
        <v>625482</v>
      </c>
      <c r="Q402" s="107">
        <v>0</v>
      </c>
      <c r="R402" s="106">
        <v>0</v>
      </c>
      <c r="S402" s="106">
        <v>0</v>
      </c>
      <c r="T402" s="100">
        <f t="shared" si="6"/>
        <v>0</v>
      </c>
    </row>
    <row r="403" spans="2:20" ht="15.5" x14ac:dyDescent="0.35">
      <c r="B403" s="101" t="s">
        <v>5392</v>
      </c>
      <c r="C403" s="102" t="s">
        <v>5390</v>
      </c>
      <c r="D403" s="102"/>
      <c r="E403" s="102" t="s">
        <v>4553</v>
      </c>
      <c r="F403" s="102" t="s">
        <v>4554</v>
      </c>
      <c r="G403" s="102" t="s">
        <v>4478</v>
      </c>
      <c r="H403" s="103">
        <v>41425</v>
      </c>
      <c r="I403" s="104">
        <v>1</v>
      </c>
      <c r="J403" s="105" t="s">
        <v>5393</v>
      </c>
      <c r="K403" s="105" t="s">
        <v>4478</v>
      </c>
      <c r="L403" s="103">
        <v>41425</v>
      </c>
      <c r="M403" s="103">
        <v>44196</v>
      </c>
      <c r="N403" s="103"/>
      <c r="O403" s="106">
        <v>625482</v>
      </c>
      <c r="P403" s="106">
        <v>625482</v>
      </c>
      <c r="Q403" s="107">
        <v>0</v>
      </c>
      <c r="R403" s="106">
        <v>0</v>
      </c>
      <c r="S403" s="106">
        <v>0</v>
      </c>
      <c r="T403" s="100">
        <f t="shared" si="6"/>
        <v>0</v>
      </c>
    </row>
    <row r="404" spans="2:20" ht="15.5" x14ac:dyDescent="0.35">
      <c r="B404" s="101" t="s">
        <v>5394</v>
      </c>
      <c r="C404" s="102" t="s">
        <v>5390</v>
      </c>
      <c r="D404" s="102"/>
      <c r="E404" s="102" t="s">
        <v>4553</v>
      </c>
      <c r="F404" s="102" t="s">
        <v>4554</v>
      </c>
      <c r="G404" s="102" t="s">
        <v>4478</v>
      </c>
      <c r="H404" s="103">
        <v>41425</v>
      </c>
      <c r="I404" s="104">
        <v>1</v>
      </c>
      <c r="J404" s="105" t="s">
        <v>5395</v>
      </c>
      <c r="K404" s="105" t="s">
        <v>4478</v>
      </c>
      <c r="L404" s="103">
        <v>41425</v>
      </c>
      <c r="M404" s="103">
        <v>44196</v>
      </c>
      <c r="N404" s="103"/>
      <c r="O404" s="106">
        <v>625482</v>
      </c>
      <c r="P404" s="106">
        <v>625482</v>
      </c>
      <c r="Q404" s="107">
        <v>0</v>
      </c>
      <c r="R404" s="106">
        <v>0</v>
      </c>
      <c r="S404" s="106">
        <v>0</v>
      </c>
      <c r="T404" s="100">
        <f t="shared" si="6"/>
        <v>0</v>
      </c>
    </row>
    <row r="405" spans="2:20" ht="15.5" x14ac:dyDescent="0.35">
      <c r="B405" s="101" t="s">
        <v>5396</v>
      </c>
      <c r="C405" s="102" t="s">
        <v>5397</v>
      </c>
      <c r="D405" s="102"/>
      <c r="E405" s="102" t="s">
        <v>4476</v>
      </c>
      <c r="F405" s="102" t="s">
        <v>4477</v>
      </c>
      <c r="G405" s="102" t="s">
        <v>4478</v>
      </c>
      <c r="H405" s="103">
        <v>41262</v>
      </c>
      <c r="I405" s="104">
        <v>1</v>
      </c>
      <c r="J405" s="105" t="s">
        <v>5398</v>
      </c>
      <c r="K405" s="105" t="s">
        <v>4478</v>
      </c>
      <c r="L405" s="103">
        <v>41262</v>
      </c>
      <c r="M405" s="103">
        <v>44196</v>
      </c>
      <c r="N405" s="103"/>
      <c r="O405" s="106">
        <v>708118</v>
      </c>
      <c r="P405" s="106">
        <v>708118</v>
      </c>
      <c r="Q405" s="107">
        <v>0</v>
      </c>
      <c r="R405" s="106">
        <v>0</v>
      </c>
      <c r="S405" s="106">
        <v>0</v>
      </c>
      <c r="T405" s="100">
        <f t="shared" si="6"/>
        <v>0</v>
      </c>
    </row>
    <row r="406" spans="2:20" ht="15.5" x14ac:dyDescent="0.35">
      <c r="B406" s="101" t="s">
        <v>5399</v>
      </c>
      <c r="C406" s="102" t="s">
        <v>5400</v>
      </c>
      <c r="D406" s="102"/>
      <c r="E406" s="102" t="s">
        <v>4476</v>
      </c>
      <c r="F406" s="102" t="s">
        <v>4477</v>
      </c>
      <c r="G406" s="102" t="s">
        <v>4478</v>
      </c>
      <c r="H406" s="103">
        <v>39446</v>
      </c>
      <c r="I406" s="104">
        <v>1</v>
      </c>
      <c r="J406" s="105" t="s">
        <v>5401</v>
      </c>
      <c r="K406" s="105" t="s">
        <v>4478</v>
      </c>
      <c r="L406" s="103">
        <v>39446</v>
      </c>
      <c r="M406" s="103">
        <v>44196</v>
      </c>
      <c r="N406" s="103"/>
      <c r="O406" s="106">
        <v>12257514</v>
      </c>
      <c r="P406" s="106">
        <v>12257514</v>
      </c>
      <c r="Q406" s="107">
        <v>0</v>
      </c>
      <c r="R406" s="106">
        <v>0</v>
      </c>
      <c r="S406" s="106">
        <v>0</v>
      </c>
      <c r="T406" s="100">
        <f t="shared" si="6"/>
        <v>0</v>
      </c>
    </row>
    <row r="407" spans="2:20" ht="15.5" x14ac:dyDescent="0.35">
      <c r="B407" s="101" t="s">
        <v>5402</v>
      </c>
      <c r="C407" s="102" t="s">
        <v>5403</v>
      </c>
      <c r="D407" s="102"/>
      <c r="E407" s="102" t="s">
        <v>4476</v>
      </c>
      <c r="F407" s="102" t="s">
        <v>4477</v>
      </c>
      <c r="G407" s="102" t="s">
        <v>4478</v>
      </c>
      <c r="H407" s="103">
        <v>39142</v>
      </c>
      <c r="I407" s="104">
        <v>1</v>
      </c>
      <c r="J407" s="105" t="s">
        <v>5404</v>
      </c>
      <c r="K407" s="105" t="s">
        <v>4478</v>
      </c>
      <c r="L407" s="103">
        <v>39142</v>
      </c>
      <c r="M407" s="103">
        <v>44196</v>
      </c>
      <c r="N407" s="103"/>
      <c r="O407" s="106">
        <v>1315920</v>
      </c>
      <c r="P407" s="106">
        <v>1315920</v>
      </c>
      <c r="Q407" s="107">
        <v>0</v>
      </c>
      <c r="R407" s="106">
        <v>0</v>
      </c>
      <c r="S407" s="106">
        <v>0</v>
      </c>
      <c r="T407" s="100">
        <f t="shared" si="6"/>
        <v>0</v>
      </c>
    </row>
    <row r="408" spans="2:20" ht="15.5" x14ac:dyDescent="0.35">
      <c r="B408" s="101" t="s">
        <v>5405</v>
      </c>
      <c r="C408" s="102" t="s">
        <v>4552</v>
      </c>
      <c r="D408" s="102"/>
      <c r="E408" s="102" t="s">
        <v>4492</v>
      </c>
      <c r="F408" s="102" t="s">
        <v>4493</v>
      </c>
      <c r="G408" s="102" t="s">
        <v>4478</v>
      </c>
      <c r="H408" s="103">
        <v>39434</v>
      </c>
      <c r="I408" s="104">
        <v>1</v>
      </c>
      <c r="J408" s="105" t="s">
        <v>5406</v>
      </c>
      <c r="K408" s="105" t="s">
        <v>4478</v>
      </c>
      <c r="L408" s="103">
        <v>39434</v>
      </c>
      <c r="M408" s="103">
        <v>44196</v>
      </c>
      <c r="N408" s="103"/>
      <c r="O408" s="106">
        <v>1338688</v>
      </c>
      <c r="P408" s="106">
        <v>1338688</v>
      </c>
      <c r="Q408" s="107">
        <v>0</v>
      </c>
      <c r="R408" s="106">
        <v>0</v>
      </c>
      <c r="S408" s="106">
        <v>0</v>
      </c>
      <c r="T408" s="100">
        <f t="shared" si="6"/>
        <v>0</v>
      </c>
    </row>
    <row r="409" spans="2:20" ht="15.5" x14ac:dyDescent="0.35">
      <c r="B409" s="101" t="s">
        <v>5407</v>
      </c>
      <c r="C409" s="102" t="s">
        <v>4552</v>
      </c>
      <c r="D409" s="102"/>
      <c r="E409" s="102" t="s">
        <v>4492</v>
      </c>
      <c r="F409" s="102" t="s">
        <v>4493</v>
      </c>
      <c r="G409" s="102" t="s">
        <v>4478</v>
      </c>
      <c r="H409" s="103">
        <v>39434</v>
      </c>
      <c r="I409" s="104">
        <v>1</v>
      </c>
      <c r="J409" s="105" t="s">
        <v>5408</v>
      </c>
      <c r="K409" s="105" t="s">
        <v>4478</v>
      </c>
      <c r="L409" s="103">
        <v>39434</v>
      </c>
      <c r="M409" s="103">
        <v>44196</v>
      </c>
      <c r="N409" s="103"/>
      <c r="O409" s="106">
        <v>1338688</v>
      </c>
      <c r="P409" s="106">
        <v>1338688</v>
      </c>
      <c r="Q409" s="107">
        <v>0</v>
      </c>
      <c r="R409" s="106">
        <v>0</v>
      </c>
      <c r="S409" s="106">
        <v>0</v>
      </c>
      <c r="T409" s="100">
        <f t="shared" si="6"/>
        <v>0</v>
      </c>
    </row>
    <row r="410" spans="2:20" ht="15.5" x14ac:dyDescent="0.35">
      <c r="B410" s="101" t="s">
        <v>5409</v>
      </c>
      <c r="C410" s="102" t="s">
        <v>4579</v>
      </c>
      <c r="D410" s="102"/>
      <c r="E410" s="102" t="s">
        <v>4492</v>
      </c>
      <c r="F410" s="102" t="s">
        <v>4493</v>
      </c>
      <c r="G410" s="102" t="s">
        <v>4478</v>
      </c>
      <c r="H410" s="103">
        <v>39458</v>
      </c>
      <c r="I410" s="104">
        <v>1</v>
      </c>
      <c r="J410" s="105" t="s">
        <v>5410</v>
      </c>
      <c r="K410" s="105" t="s">
        <v>4478</v>
      </c>
      <c r="L410" s="103">
        <v>39458</v>
      </c>
      <c r="M410" s="103">
        <v>44196</v>
      </c>
      <c r="N410" s="103"/>
      <c r="O410" s="106">
        <v>310000</v>
      </c>
      <c r="P410" s="106">
        <v>310000</v>
      </c>
      <c r="Q410" s="107">
        <v>0</v>
      </c>
      <c r="R410" s="106">
        <v>0</v>
      </c>
      <c r="S410" s="106">
        <v>0</v>
      </c>
      <c r="T410" s="100">
        <f t="shared" si="6"/>
        <v>0</v>
      </c>
    </row>
    <row r="411" spans="2:20" ht="15.5" x14ac:dyDescent="0.35">
      <c r="B411" s="101" t="s">
        <v>5411</v>
      </c>
      <c r="C411" s="102" t="s">
        <v>4579</v>
      </c>
      <c r="D411" s="102"/>
      <c r="E411" s="102" t="s">
        <v>4492</v>
      </c>
      <c r="F411" s="102" t="s">
        <v>4493</v>
      </c>
      <c r="G411" s="102" t="s">
        <v>4478</v>
      </c>
      <c r="H411" s="103">
        <v>39458</v>
      </c>
      <c r="I411" s="104">
        <v>1</v>
      </c>
      <c r="J411" s="105" t="s">
        <v>5412</v>
      </c>
      <c r="K411" s="105" t="s">
        <v>4478</v>
      </c>
      <c r="L411" s="103">
        <v>39458</v>
      </c>
      <c r="M411" s="103">
        <v>44196</v>
      </c>
      <c r="N411" s="103"/>
      <c r="O411" s="106">
        <v>310000</v>
      </c>
      <c r="P411" s="106">
        <v>310000</v>
      </c>
      <c r="Q411" s="107">
        <v>0</v>
      </c>
      <c r="R411" s="106">
        <v>0</v>
      </c>
      <c r="S411" s="106">
        <v>0</v>
      </c>
      <c r="T411" s="100">
        <f t="shared" si="6"/>
        <v>0</v>
      </c>
    </row>
    <row r="412" spans="2:20" ht="15.5" x14ac:dyDescent="0.35">
      <c r="B412" s="101" t="s">
        <v>5413</v>
      </c>
      <c r="C412" s="102" t="s">
        <v>4579</v>
      </c>
      <c r="D412" s="102"/>
      <c r="E412" s="102" t="s">
        <v>4492</v>
      </c>
      <c r="F412" s="102" t="s">
        <v>4493</v>
      </c>
      <c r="G412" s="102" t="s">
        <v>4478</v>
      </c>
      <c r="H412" s="103">
        <v>39458</v>
      </c>
      <c r="I412" s="104">
        <v>1</v>
      </c>
      <c r="J412" s="105" t="s">
        <v>5414</v>
      </c>
      <c r="K412" s="105" t="s">
        <v>4478</v>
      </c>
      <c r="L412" s="103">
        <v>39458</v>
      </c>
      <c r="M412" s="103">
        <v>44196</v>
      </c>
      <c r="N412" s="103"/>
      <c r="O412" s="106">
        <v>310000</v>
      </c>
      <c r="P412" s="106">
        <v>310000</v>
      </c>
      <c r="Q412" s="107">
        <v>0</v>
      </c>
      <c r="R412" s="106">
        <v>0</v>
      </c>
      <c r="S412" s="106">
        <v>0</v>
      </c>
      <c r="T412" s="100">
        <f t="shared" si="6"/>
        <v>0</v>
      </c>
    </row>
    <row r="413" spans="2:20" ht="15.5" x14ac:dyDescent="0.35">
      <c r="B413" s="101" t="s">
        <v>5415</v>
      </c>
      <c r="C413" s="102" t="s">
        <v>4579</v>
      </c>
      <c r="D413" s="102"/>
      <c r="E413" s="102" t="s">
        <v>4492</v>
      </c>
      <c r="F413" s="102" t="s">
        <v>4493</v>
      </c>
      <c r="G413" s="102" t="s">
        <v>4478</v>
      </c>
      <c r="H413" s="103">
        <v>39458</v>
      </c>
      <c r="I413" s="104">
        <v>1</v>
      </c>
      <c r="J413" s="105" t="s">
        <v>5416</v>
      </c>
      <c r="K413" s="105" t="s">
        <v>4478</v>
      </c>
      <c r="L413" s="103">
        <v>39458</v>
      </c>
      <c r="M413" s="103">
        <v>44196</v>
      </c>
      <c r="N413" s="103"/>
      <c r="O413" s="106">
        <v>310000</v>
      </c>
      <c r="P413" s="106">
        <v>310000</v>
      </c>
      <c r="Q413" s="107">
        <v>0</v>
      </c>
      <c r="R413" s="106">
        <v>0</v>
      </c>
      <c r="S413" s="106">
        <v>0</v>
      </c>
      <c r="T413" s="100">
        <f t="shared" si="6"/>
        <v>0</v>
      </c>
    </row>
    <row r="414" spans="2:20" ht="15.5" x14ac:dyDescent="0.35">
      <c r="B414" s="101" t="s">
        <v>5417</v>
      </c>
      <c r="C414" s="102" t="s">
        <v>5418</v>
      </c>
      <c r="D414" s="102"/>
      <c r="E414" s="102" t="s">
        <v>4492</v>
      </c>
      <c r="F414" s="102" t="s">
        <v>4493</v>
      </c>
      <c r="G414" s="102" t="s">
        <v>4478</v>
      </c>
      <c r="H414" s="103">
        <v>39542</v>
      </c>
      <c r="I414" s="104">
        <v>1</v>
      </c>
      <c r="J414" s="105" t="s">
        <v>5419</v>
      </c>
      <c r="K414" s="105" t="s">
        <v>4478</v>
      </c>
      <c r="L414" s="103">
        <v>39542</v>
      </c>
      <c r="M414" s="103">
        <v>44196</v>
      </c>
      <c r="N414" s="103"/>
      <c r="O414" s="106">
        <v>2500000</v>
      </c>
      <c r="P414" s="106">
        <v>2500000</v>
      </c>
      <c r="Q414" s="107">
        <v>0</v>
      </c>
      <c r="R414" s="106">
        <v>0</v>
      </c>
      <c r="S414" s="106">
        <v>0</v>
      </c>
      <c r="T414" s="100">
        <f t="shared" si="6"/>
        <v>0</v>
      </c>
    </row>
    <row r="415" spans="2:20" ht="15.5" x14ac:dyDescent="0.35">
      <c r="B415" s="101" t="s">
        <v>5420</v>
      </c>
      <c r="C415" s="102" t="s">
        <v>4552</v>
      </c>
      <c r="D415" s="102"/>
      <c r="E415" s="102" t="s">
        <v>4492</v>
      </c>
      <c r="F415" s="102" t="s">
        <v>4493</v>
      </c>
      <c r="G415" s="102" t="s">
        <v>4478</v>
      </c>
      <c r="H415" s="103">
        <v>39980</v>
      </c>
      <c r="I415" s="104">
        <v>1</v>
      </c>
      <c r="J415" s="105" t="s">
        <v>5421</v>
      </c>
      <c r="K415" s="105" t="s">
        <v>4478</v>
      </c>
      <c r="L415" s="103">
        <v>39980</v>
      </c>
      <c r="M415" s="103">
        <v>44196</v>
      </c>
      <c r="N415" s="103"/>
      <c r="O415" s="106">
        <v>274900</v>
      </c>
      <c r="P415" s="106">
        <v>274900</v>
      </c>
      <c r="Q415" s="107">
        <v>0</v>
      </c>
      <c r="R415" s="106">
        <v>0</v>
      </c>
      <c r="S415" s="106">
        <v>0</v>
      </c>
      <c r="T415" s="100">
        <f t="shared" si="6"/>
        <v>0</v>
      </c>
    </row>
    <row r="416" spans="2:20" ht="15.5" x14ac:dyDescent="0.35">
      <c r="B416" s="101" t="s">
        <v>5422</v>
      </c>
      <c r="C416" s="102" t="s">
        <v>4552</v>
      </c>
      <c r="D416" s="102"/>
      <c r="E416" s="102" t="s">
        <v>4492</v>
      </c>
      <c r="F416" s="102" t="s">
        <v>4493</v>
      </c>
      <c r="G416" s="102" t="s">
        <v>4478</v>
      </c>
      <c r="H416" s="103">
        <v>39980</v>
      </c>
      <c r="I416" s="104">
        <v>1</v>
      </c>
      <c r="J416" s="105" t="s">
        <v>5423</v>
      </c>
      <c r="K416" s="105" t="s">
        <v>4478</v>
      </c>
      <c r="L416" s="103">
        <v>39980</v>
      </c>
      <c r="M416" s="103">
        <v>44196</v>
      </c>
      <c r="N416" s="103"/>
      <c r="O416" s="106">
        <v>274900</v>
      </c>
      <c r="P416" s="106">
        <v>274900</v>
      </c>
      <c r="Q416" s="107">
        <v>0</v>
      </c>
      <c r="R416" s="106">
        <v>0</v>
      </c>
      <c r="S416" s="106">
        <v>0</v>
      </c>
      <c r="T416" s="100">
        <f t="shared" si="6"/>
        <v>0</v>
      </c>
    </row>
    <row r="417" spans="2:20" ht="15.5" x14ac:dyDescent="0.35">
      <c r="B417" s="101" t="s">
        <v>5424</v>
      </c>
      <c r="C417" s="102" t="s">
        <v>4552</v>
      </c>
      <c r="D417" s="102"/>
      <c r="E417" s="102" t="s">
        <v>4492</v>
      </c>
      <c r="F417" s="102" t="s">
        <v>4493</v>
      </c>
      <c r="G417" s="102" t="s">
        <v>4478</v>
      </c>
      <c r="H417" s="103">
        <v>39980</v>
      </c>
      <c r="I417" s="104">
        <v>1</v>
      </c>
      <c r="J417" s="105" t="s">
        <v>5425</v>
      </c>
      <c r="K417" s="105" t="s">
        <v>4478</v>
      </c>
      <c r="L417" s="103">
        <v>39980</v>
      </c>
      <c r="M417" s="103">
        <v>44196</v>
      </c>
      <c r="N417" s="103"/>
      <c r="O417" s="106">
        <v>274900</v>
      </c>
      <c r="P417" s="106">
        <v>274900</v>
      </c>
      <c r="Q417" s="107">
        <v>0</v>
      </c>
      <c r="R417" s="106">
        <v>0</v>
      </c>
      <c r="S417" s="106">
        <v>0</v>
      </c>
      <c r="T417" s="100">
        <f t="shared" si="6"/>
        <v>0</v>
      </c>
    </row>
    <row r="418" spans="2:20" ht="15.5" x14ac:dyDescent="0.35">
      <c r="B418" s="101" t="s">
        <v>5426</v>
      </c>
      <c r="C418" s="102" t="s">
        <v>4552</v>
      </c>
      <c r="D418" s="102"/>
      <c r="E418" s="102" t="s">
        <v>4492</v>
      </c>
      <c r="F418" s="102" t="s">
        <v>4493</v>
      </c>
      <c r="G418" s="102" t="s">
        <v>4478</v>
      </c>
      <c r="H418" s="103">
        <v>40147</v>
      </c>
      <c r="I418" s="104">
        <v>1</v>
      </c>
      <c r="J418" s="105" t="s">
        <v>5427</v>
      </c>
      <c r="K418" s="105" t="s">
        <v>4478</v>
      </c>
      <c r="L418" s="103">
        <v>40147</v>
      </c>
      <c r="M418" s="103">
        <v>44196</v>
      </c>
      <c r="N418" s="103"/>
      <c r="O418" s="106">
        <v>2374755</v>
      </c>
      <c r="P418" s="106">
        <v>2374755</v>
      </c>
      <c r="Q418" s="107">
        <v>0</v>
      </c>
      <c r="R418" s="106">
        <v>0</v>
      </c>
      <c r="S418" s="106">
        <v>0</v>
      </c>
      <c r="T418" s="100">
        <f t="shared" si="6"/>
        <v>0</v>
      </c>
    </row>
    <row r="419" spans="2:20" ht="15.5" x14ac:dyDescent="0.35">
      <c r="B419" s="101" t="s">
        <v>5428</v>
      </c>
      <c r="C419" s="102" t="s">
        <v>4603</v>
      </c>
      <c r="D419" s="102"/>
      <c r="E419" s="102" t="s">
        <v>4492</v>
      </c>
      <c r="F419" s="102" t="s">
        <v>4493</v>
      </c>
      <c r="G419" s="102" t="s">
        <v>4478</v>
      </c>
      <c r="H419" s="103">
        <v>40505</v>
      </c>
      <c r="I419" s="104">
        <v>1</v>
      </c>
      <c r="J419" s="105" t="s">
        <v>5429</v>
      </c>
      <c r="K419" s="105" t="s">
        <v>4478</v>
      </c>
      <c r="L419" s="103">
        <v>40505</v>
      </c>
      <c r="M419" s="103">
        <v>44196</v>
      </c>
      <c r="N419" s="103"/>
      <c r="O419" s="106">
        <v>990000</v>
      </c>
      <c r="P419" s="106">
        <v>990000</v>
      </c>
      <c r="Q419" s="107">
        <v>0</v>
      </c>
      <c r="R419" s="106">
        <v>0</v>
      </c>
      <c r="S419" s="106">
        <v>0</v>
      </c>
      <c r="T419" s="100">
        <f t="shared" si="6"/>
        <v>0</v>
      </c>
    </row>
    <row r="420" spans="2:20" ht="15.5" x14ac:dyDescent="0.35">
      <c r="B420" s="101" t="s">
        <v>5430</v>
      </c>
      <c r="C420" s="102" t="s">
        <v>4603</v>
      </c>
      <c r="D420" s="102"/>
      <c r="E420" s="102" t="s">
        <v>4492</v>
      </c>
      <c r="F420" s="102" t="s">
        <v>4493</v>
      </c>
      <c r="G420" s="102" t="s">
        <v>4478</v>
      </c>
      <c r="H420" s="103">
        <v>40505</v>
      </c>
      <c r="I420" s="104">
        <v>1</v>
      </c>
      <c r="J420" s="105" t="s">
        <v>5431</v>
      </c>
      <c r="K420" s="105" t="s">
        <v>4478</v>
      </c>
      <c r="L420" s="103">
        <v>40505</v>
      </c>
      <c r="M420" s="103">
        <v>44196</v>
      </c>
      <c r="N420" s="103"/>
      <c r="O420" s="106">
        <v>990000</v>
      </c>
      <c r="P420" s="106">
        <v>990000</v>
      </c>
      <c r="Q420" s="107">
        <v>0</v>
      </c>
      <c r="R420" s="106">
        <v>0</v>
      </c>
      <c r="S420" s="106">
        <v>0</v>
      </c>
      <c r="T420" s="100">
        <f t="shared" si="6"/>
        <v>0</v>
      </c>
    </row>
    <row r="421" spans="2:20" ht="15.5" x14ac:dyDescent="0.35">
      <c r="B421" s="101" t="s">
        <v>5432</v>
      </c>
      <c r="C421" s="102" t="s">
        <v>4603</v>
      </c>
      <c r="D421" s="102"/>
      <c r="E421" s="102" t="s">
        <v>4492</v>
      </c>
      <c r="F421" s="102" t="s">
        <v>4493</v>
      </c>
      <c r="G421" s="102" t="s">
        <v>4478</v>
      </c>
      <c r="H421" s="103">
        <v>40505</v>
      </c>
      <c r="I421" s="104">
        <v>1</v>
      </c>
      <c r="J421" s="105" t="s">
        <v>5433</v>
      </c>
      <c r="K421" s="105" t="s">
        <v>4478</v>
      </c>
      <c r="L421" s="103">
        <v>40505</v>
      </c>
      <c r="M421" s="103">
        <v>44196</v>
      </c>
      <c r="N421" s="103"/>
      <c r="O421" s="106">
        <v>990000</v>
      </c>
      <c r="P421" s="106">
        <v>990000</v>
      </c>
      <c r="Q421" s="107">
        <v>0</v>
      </c>
      <c r="R421" s="106">
        <v>0</v>
      </c>
      <c r="S421" s="106">
        <v>0</v>
      </c>
      <c r="T421" s="100">
        <f t="shared" si="6"/>
        <v>0</v>
      </c>
    </row>
    <row r="422" spans="2:20" ht="15.5" x14ac:dyDescent="0.35">
      <c r="B422" s="101" t="s">
        <v>5434</v>
      </c>
      <c r="C422" s="102" t="s">
        <v>4603</v>
      </c>
      <c r="D422" s="102"/>
      <c r="E422" s="102" t="s">
        <v>4492</v>
      </c>
      <c r="F422" s="102" t="s">
        <v>4493</v>
      </c>
      <c r="G422" s="102" t="s">
        <v>4478</v>
      </c>
      <c r="H422" s="103">
        <v>40505</v>
      </c>
      <c r="I422" s="104">
        <v>1</v>
      </c>
      <c r="J422" s="105" t="s">
        <v>5435</v>
      </c>
      <c r="K422" s="105" t="s">
        <v>4478</v>
      </c>
      <c r="L422" s="103">
        <v>40505</v>
      </c>
      <c r="M422" s="103">
        <v>44196</v>
      </c>
      <c r="N422" s="103"/>
      <c r="O422" s="106">
        <v>990000</v>
      </c>
      <c r="P422" s="106">
        <v>990000</v>
      </c>
      <c r="Q422" s="107">
        <v>0</v>
      </c>
      <c r="R422" s="106">
        <v>0</v>
      </c>
      <c r="S422" s="106">
        <v>0</v>
      </c>
      <c r="T422" s="100">
        <f t="shared" si="6"/>
        <v>0</v>
      </c>
    </row>
    <row r="423" spans="2:20" ht="15.5" x14ac:dyDescent="0.35">
      <c r="B423" s="101" t="s">
        <v>5436</v>
      </c>
      <c r="C423" s="102" t="s">
        <v>4606</v>
      </c>
      <c r="D423" s="102"/>
      <c r="E423" s="102" t="s">
        <v>4492</v>
      </c>
      <c r="F423" s="102" t="s">
        <v>4493</v>
      </c>
      <c r="G423" s="102" t="s">
        <v>4478</v>
      </c>
      <c r="H423" s="103">
        <v>40573</v>
      </c>
      <c r="I423" s="104">
        <v>1</v>
      </c>
      <c r="J423" s="105" t="s">
        <v>5437</v>
      </c>
      <c r="K423" s="105" t="s">
        <v>4478</v>
      </c>
      <c r="L423" s="103">
        <v>40573</v>
      </c>
      <c r="M423" s="103">
        <v>44196</v>
      </c>
      <c r="N423" s="103"/>
      <c r="O423" s="106">
        <v>2773560</v>
      </c>
      <c r="P423" s="106">
        <v>2773560</v>
      </c>
      <c r="Q423" s="107">
        <v>0</v>
      </c>
      <c r="R423" s="106">
        <v>0</v>
      </c>
      <c r="S423" s="106">
        <v>0</v>
      </c>
      <c r="T423" s="100">
        <f t="shared" si="6"/>
        <v>0</v>
      </c>
    </row>
    <row r="424" spans="2:20" ht="15.5" x14ac:dyDescent="0.35">
      <c r="B424" s="101" t="s">
        <v>5438</v>
      </c>
      <c r="C424" s="102" t="s">
        <v>4606</v>
      </c>
      <c r="D424" s="102"/>
      <c r="E424" s="102" t="s">
        <v>4492</v>
      </c>
      <c r="F424" s="102" t="s">
        <v>4493</v>
      </c>
      <c r="G424" s="102" t="s">
        <v>4478</v>
      </c>
      <c r="H424" s="103">
        <v>40573</v>
      </c>
      <c r="I424" s="104">
        <v>1</v>
      </c>
      <c r="J424" s="105" t="s">
        <v>5439</v>
      </c>
      <c r="K424" s="105" t="s">
        <v>4478</v>
      </c>
      <c r="L424" s="103">
        <v>40573</v>
      </c>
      <c r="M424" s="103">
        <v>44196</v>
      </c>
      <c r="N424" s="103"/>
      <c r="O424" s="106">
        <v>2773560</v>
      </c>
      <c r="P424" s="106">
        <v>2773560</v>
      </c>
      <c r="Q424" s="107">
        <v>0</v>
      </c>
      <c r="R424" s="106">
        <v>0</v>
      </c>
      <c r="S424" s="106">
        <v>0</v>
      </c>
      <c r="T424" s="100">
        <f t="shared" si="6"/>
        <v>0</v>
      </c>
    </row>
    <row r="425" spans="2:20" ht="15.5" x14ac:dyDescent="0.35">
      <c r="B425" s="101" t="s">
        <v>5440</v>
      </c>
      <c r="C425" s="102" t="s">
        <v>4606</v>
      </c>
      <c r="D425" s="102"/>
      <c r="E425" s="102" t="s">
        <v>4492</v>
      </c>
      <c r="F425" s="102" t="s">
        <v>4493</v>
      </c>
      <c r="G425" s="102" t="s">
        <v>4478</v>
      </c>
      <c r="H425" s="103">
        <v>40573</v>
      </c>
      <c r="I425" s="104">
        <v>1</v>
      </c>
      <c r="J425" s="105" t="s">
        <v>5441</v>
      </c>
      <c r="K425" s="105" t="s">
        <v>4478</v>
      </c>
      <c r="L425" s="103">
        <v>40573</v>
      </c>
      <c r="M425" s="103">
        <v>44196</v>
      </c>
      <c r="N425" s="103"/>
      <c r="O425" s="106">
        <v>2773560</v>
      </c>
      <c r="P425" s="106">
        <v>2773560</v>
      </c>
      <c r="Q425" s="107">
        <v>0</v>
      </c>
      <c r="R425" s="106">
        <v>0</v>
      </c>
      <c r="S425" s="106">
        <v>0</v>
      </c>
      <c r="T425" s="100">
        <f t="shared" si="6"/>
        <v>0</v>
      </c>
    </row>
    <row r="426" spans="2:20" ht="15.5" x14ac:dyDescent="0.35">
      <c r="B426" s="101" t="s">
        <v>5442</v>
      </c>
      <c r="C426" s="102" t="s">
        <v>4606</v>
      </c>
      <c r="D426" s="102"/>
      <c r="E426" s="102" t="s">
        <v>4492</v>
      </c>
      <c r="F426" s="102" t="s">
        <v>4493</v>
      </c>
      <c r="G426" s="102" t="s">
        <v>4478</v>
      </c>
      <c r="H426" s="103">
        <v>40573</v>
      </c>
      <c r="I426" s="104">
        <v>1</v>
      </c>
      <c r="J426" s="105" t="s">
        <v>5443</v>
      </c>
      <c r="K426" s="105" t="s">
        <v>4478</v>
      </c>
      <c r="L426" s="103">
        <v>40573</v>
      </c>
      <c r="M426" s="103">
        <v>44196</v>
      </c>
      <c r="N426" s="103"/>
      <c r="O426" s="106">
        <v>2773560</v>
      </c>
      <c r="P426" s="106">
        <v>2773560</v>
      </c>
      <c r="Q426" s="107">
        <v>0</v>
      </c>
      <c r="R426" s="106">
        <v>0</v>
      </c>
      <c r="S426" s="106">
        <v>0</v>
      </c>
      <c r="T426" s="100">
        <f t="shared" si="6"/>
        <v>0</v>
      </c>
    </row>
    <row r="427" spans="2:20" ht="15.5" x14ac:dyDescent="0.35">
      <c r="B427" s="101" t="s">
        <v>5444</v>
      </c>
      <c r="C427" s="102" t="s">
        <v>4606</v>
      </c>
      <c r="D427" s="102"/>
      <c r="E427" s="102" t="s">
        <v>4492</v>
      </c>
      <c r="F427" s="102" t="s">
        <v>4493</v>
      </c>
      <c r="G427" s="102" t="s">
        <v>4478</v>
      </c>
      <c r="H427" s="103">
        <v>40573</v>
      </c>
      <c r="I427" s="104">
        <v>1</v>
      </c>
      <c r="J427" s="105" t="s">
        <v>5445</v>
      </c>
      <c r="K427" s="105" t="s">
        <v>4478</v>
      </c>
      <c r="L427" s="103">
        <v>40573</v>
      </c>
      <c r="M427" s="103">
        <v>44196</v>
      </c>
      <c r="N427" s="103"/>
      <c r="O427" s="106">
        <v>2773560</v>
      </c>
      <c r="P427" s="106">
        <v>2773560</v>
      </c>
      <c r="Q427" s="107">
        <v>0</v>
      </c>
      <c r="R427" s="106">
        <v>0</v>
      </c>
      <c r="S427" s="106">
        <v>0</v>
      </c>
      <c r="T427" s="100">
        <f t="shared" si="6"/>
        <v>0</v>
      </c>
    </row>
    <row r="428" spans="2:20" ht="15.5" x14ac:dyDescent="0.35">
      <c r="B428" s="101" t="s">
        <v>5446</v>
      </c>
      <c r="C428" s="102" t="s">
        <v>4606</v>
      </c>
      <c r="D428" s="102"/>
      <c r="E428" s="102" t="s">
        <v>4492</v>
      </c>
      <c r="F428" s="102" t="s">
        <v>4493</v>
      </c>
      <c r="G428" s="102" t="s">
        <v>4478</v>
      </c>
      <c r="H428" s="103">
        <v>40573</v>
      </c>
      <c r="I428" s="104">
        <v>1</v>
      </c>
      <c r="J428" s="105" t="s">
        <v>5447</v>
      </c>
      <c r="K428" s="105" t="s">
        <v>4478</v>
      </c>
      <c r="L428" s="103">
        <v>40573</v>
      </c>
      <c r="M428" s="103">
        <v>44196</v>
      </c>
      <c r="N428" s="103"/>
      <c r="O428" s="106">
        <v>2773560</v>
      </c>
      <c r="P428" s="106">
        <v>2773560</v>
      </c>
      <c r="Q428" s="107">
        <v>0</v>
      </c>
      <c r="R428" s="106">
        <v>0</v>
      </c>
      <c r="S428" s="106">
        <v>0</v>
      </c>
      <c r="T428" s="100">
        <f t="shared" si="6"/>
        <v>0</v>
      </c>
    </row>
    <row r="429" spans="2:20" ht="15.5" x14ac:dyDescent="0.35">
      <c r="B429" s="101" t="s">
        <v>5448</v>
      </c>
      <c r="C429" s="102" t="s">
        <v>4606</v>
      </c>
      <c r="D429" s="102"/>
      <c r="E429" s="102" t="s">
        <v>4492</v>
      </c>
      <c r="F429" s="102" t="s">
        <v>4493</v>
      </c>
      <c r="G429" s="102" t="s">
        <v>4478</v>
      </c>
      <c r="H429" s="103">
        <v>40573</v>
      </c>
      <c r="I429" s="104">
        <v>1</v>
      </c>
      <c r="J429" s="105" t="s">
        <v>5449</v>
      </c>
      <c r="K429" s="105" t="s">
        <v>4478</v>
      </c>
      <c r="L429" s="103">
        <v>40573</v>
      </c>
      <c r="M429" s="103">
        <v>44196</v>
      </c>
      <c r="N429" s="103"/>
      <c r="O429" s="106">
        <v>2773560</v>
      </c>
      <c r="P429" s="106">
        <v>2773560</v>
      </c>
      <c r="Q429" s="107">
        <v>0</v>
      </c>
      <c r="R429" s="106">
        <v>0</v>
      </c>
      <c r="S429" s="106">
        <v>0</v>
      </c>
      <c r="T429" s="100">
        <f t="shared" si="6"/>
        <v>0</v>
      </c>
    </row>
    <row r="430" spans="2:20" ht="15.5" x14ac:dyDescent="0.35">
      <c r="B430" s="101" t="s">
        <v>5450</v>
      </c>
      <c r="C430" s="102" t="s">
        <v>5451</v>
      </c>
      <c r="D430" s="102"/>
      <c r="E430" s="102" t="s">
        <v>4492</v>
      </c>
      <c r="F430" s="102" t="s">
        <v>4493</v>
      </c>
      <c r="G430" s="102" t="s">
        <v>4478</v>
      </c>
      <c r="H430" s="103">
        <v>40648</v>
      </c>
      <c r="I430" s="104">
        <v>1</v>
      </c>
      <c r="J430" s="105" t="s">
        <v>5452</v>
      </c>
      <c r="K430" s="105" t="s">
        <v>4478</v>
      </c>
      <c r="L430" s="103">
        <v>40648</v>
      </c>
      <c r="M430" s="103">
        <v>44196</v>
      </c>
      <c r="N430" s="103"/>
      <c r="O430" s="106">
        <v>364900</v>
      </c>
      <c r="P430" s="106">
        <v>364900</v>
      </c>
      <c r="Q430" s="107">
        <v>0</v>
      </c>
      <c r="R430" s="106">
        <v>0</v>
      </c>
      <c r="S430" s="106">
        <v>0</v>
      </c>
      <c r="T430" s="100">
        <f t="shared" si="6"/>
        <v>0</v>
      </c>
    </row>
    <row r="431" spans="2:20" ht="15.5" x14ac:dyDescent="0.35">
      <c r="B431" s="101" t="s">
        <v>5453</v>
      </c>
      <c r="C431" s="102" t="s">
        <v>4552</v>
      </c>
      <c r="D431" s="102"/>
      <c r="E431" s="102" t="s">
        <v>4492</v>
      </c>
      <c r="F431" s="102" t="s">
        <v>4493</v>
      </c>
      <c r="G431" s="102" t="s">
        <v>4478</v>
      </c>
      <c r="H431" s="103">
        <v>40649</v>
      </c>
      <c r="I431" s="104">
        <v>1</v>
      </c>
      <c r="J431" s="105" t="s">
        <v>5454</v>
      </c>
      <c r="K431" s="105" t="s">
        <v>4478</v>
      </c>
      <c r="L431" s="103">
        <v>40649</v>
      </c>
      <c r="M431" s="103">
        <v>44196</v>
      </c>
      <c r="N431" s="103"/>
      <c r="O431" s="106">
        <v>274900</v>
      </c>
      <c r="P431" s="106">
        <v>274900</v>
      </c>
      <c r="Q431" s="107">
        <v>0</v>
      </c>
      <c r="R431" s="106">
        <v>0</v>
      </c>
      <c r="S431" s="106">
        <v>0</v>
      </c>
      <c r="T431" s="100">
        <f t="shared" si="6"/>
        <v>0</v>
      </c>
    </row>
    <row r="432" spans="2:20" ht="15.5" x14ac:dyDescent="0.35">
      <c r="B432" s="101" t="s">
        <v>5455</v>
      </c>
      <c r="C432" s="102" t="s">
        <v>5456</v>
      </c>
      <c r="D432" s="102"/>
      <c r="E432" s="102" t="s">
        <v>4492</v>
      </c>
      <c r="F432" s="102" t="s">
        <v>4493</v>
      </c>
      <c r="G432" s="102" t="s">
        <v>4478</v>
      </c>
      <c r="H432" s="103">
        <v>40682</v>
      </c>
      <c r="I432" s="104">
        <v>1</v>
      </c>
      <c r="J432" s="105" t="s">
        <v>5457</v>
      </c>
      <c r="K432" s="105" t="s">
        <v>4478</v>
      </c>
      <c r="L432" s="103">
        <v>40682</v>
      </c>
      <c r="M432" s="103">
        <v>44196</v>
      </c>
      <c r="N432" s="103"/>
      <c r="O432" s="106">
        <v>1370000</v>
      </c>
      <c r="P432" s="106">
        <v>1370000</v>
      </c>
      <c r="Q432" s="107">
        <v>0</v>
      </c>
      <c r="R432" s="106">
        <v>0</v>
      </c>
      <c r="S432" s="106">
        <v>0</v>
      </c>
      <c r="T432" s="100">
        <f t="shared" si="6"/>
        <v>0</v>
      </c>
    </row>
    <row r="433" spans="2:20" ht="15.5" x14ac:dyDescent="0.35">
      <c r="B433" s="101" t="s">
        <v>5458</v>
      </c>
      <c r="C433" s="102" t="s">
        <v>4600</v>
      </c>
      <c r="D433" s="102"/>
      <c r="E433" s="102" t="s">
        <v>4492</v>
      </c>
      <c r="F433" s="102" t="s">
        <v>4493</v>
      </c>
      <c r="G433" s="102" t="s">
        <v>4478</v>
      </c>
      <c r="H433" s="103">
        <v>40694</v>
      </c>
      <c r="I433" s="104">
        <v>1</v>
      </c>
      <c r="J433" s="105" t="s">
        <v>5459</v>
      </c>
      <c r="K433" s="105" t="s">
        <v>4478</v>
      </c>
      <c r="L433" s="103">
        <v>40694</v>
      </c>
      <c r="M433" s="103">
        <v>44196</v>
      </c>
      <c r="N433" s="103"/>
      <c r="O433" s="106">
        <v>1496400</v>
      </c>
      <c r="P433" s="106">
        <v>1496400</v>
      </c>
      <c r="Q433" s="107">
        <v>0</v>
      </c>
      <c r="R433" s="106">
        <v>0</v>
      </c>
      <c r="S433" s="106">
        <v>0</v>
      </c>
      <c r="T433" s="100">
        <f t="shared" si="6"/>
        <v>0</v>
      </c>
    </row>
    <row r="434" spans="2:20" ht="15.5" x14ac:dyDescent="0.35">
      <c r="B434" s="101" t="s">
        <v>5460</v>
      </c>
      <c r="C434" s="102" t="s">
        <v>5461</v>
      </c>
      <c r="D434" s="102"/>
      <c r="E434" s="102" t="s">
        <v>4492</v>
      </c>
      <c r="F434" s="102" t="s">
        <v>4493</v>
      </c>
      <c r="G434" s="102" t="s">
        <v>4478</v>
      </c>
      <c r="H434" s="103">
        <v>41119</v>
      </c>
      <c r="I434" s="104">
        <v>1</v>
      </c>
      <c r="J434" s="105" t="s">
        <v>5462</v>
      </c>
      <c r="K434" s="105" t="s">
        <v>4478</v>
      </c>
      <c r="L434" s="103">
        <v>41119</v>
      </c>
      <c r="M434" s="103">
        <v>44196</v>
      </c>
      <c r="N434" s="103"/>
      <c r="O434" s="106">
        <v>1602000</v>
      </c>
      <c r="P434" s="106">
        <v>1602000</v>
      </c>
      <c r="Q434" s="107">
        <v>0</v>
      </c>
      <c r="R434" s="106">
        <v>0</v>
      </c>
      <c r="S434" s="106">
        <v>0</v>
      </c>
      <c r="T434" s="100">
        <f t="shared" si="6"/>
        <v>0</v>
      </c>
    </row>
    <row r="435" spans="2:20" ht="15.5" x14ac:dyDescent="0.35">
      <c r="B435" s="101" t="s">
        <v>5463</v>
      </c>
      <c r="C435" s="102" t="s">
        <v>5464</v>
      </c>
      <c r="D435" s="102"/>
      <c r="E435" s="102" t="s">
        <v>4492</v>
      </c>
      <c r="F435" s="102" t="s">
        <v>4493</v>
      </c>
      <c r="G435" s="102" t="s">
        <v>4478</v>
      </c>
      <c r="H435" s="103">
        <v>41182</v>
      </c>
      <c r="I435" s="104">
        <v>1</v>
      </c>
      <c r="J435" s="105" t="s">
        <v>5465</v>
      </c>
      <c r="K435" s="105" t="s">
        <v>4478</v>
      </c>
      <c r="L435" s="103">
        <v>41182</v>
      </c>
      <c r="M435" s="103">
        <v>44196</v>
      </c>
      <c r="N435" s="103"/>
      <c r="O435" s="106">
        <v>16180280</v>
      </c>
      <c r="P435" s="106">
        <v>16180280</v>
      </c>
      <c r="Q435" s="107">
        <v>0</v>
      </c>
      <c r="R435" s="106">
        <v>0</v>
      </c>
      <c r="S435" s="106">
        <v>0</v>
      </c>
      <c r="T435" s="100">
        <f t="shared" si="6"/>
        <v>0</v>
      </c>
    </row>
    <row r="436" spans="2:20" ht="15.5" x14ac:dyDescent="0.35">
      <c r="B436" s="101" t="s">
        <v>5466</v>
      </c>
      <c r="C436" s="102" t="s">
        <v>5467</v>
      </c>
      <c r="D436" s="102"/>
      <c r="E436" s="102" t="s">
        <v>4492</v>
      </c>
      <c r="F436" s="102" t="s">
        <v>4493</v>
      </c>
      <c r="G436" s="102" t="s">
        <v>4478</v>
      </c>
      <c r="H436" s="103">
        <v>41182</v>
      </c>
      <c r="I436" s="104">
        <v>1</v>
      </c>
      <c r="J436" s="105" t="s">
        <v>5468</v>
      </c>
      <c r="K436" s="105" t="s">
        <v>4478</v>
      </c>
      <c r="L436" s="103">
        <v>41182</v>
      </c>
      <c r="M436" s="103">
        <v>44196</v>
      </c>
      <c r="N436" s="103"/>
      <c r="O436" s="106">
        <v>1502200</v>
      </c>
      <c r="P436" s="106">
        <v>1502200</v>
      </c>
      <c r="Q436" s="107">
        <v>0</v>
      </c>
      <c r="R436" s="106">
        <v>0</v>
      </c>
      <c r="S436" s="106">
        <v>0</v>
      </c>
      <c r="T436" s="100">
        <f t="shared" si="6"/>
        <v>0</v>
      </c>
    </row>
    <row r="437" spans="2:20" ht="15.5" x14ac:dyDescent="0.35">
      <c r="B437" s="101" t="s">
        <v>5469</v>
      </c>
      <c r="C437" s="102" t="s">
        <v>4537</v>
      </c>
      <c r="D437" s="102"/>
      <c r="E437" s="102" t="s">
        <v>4492</v>
      </c>
      <c r="F437" s="102" t="s">
        <v>4493</v>
      </c>
      <c r="G437" s="102" t="s">
        <v>4478</v>
      </c>
      <c r="H437" s="103">
        <v>41182</v>
      </c>
      <c r="I437" s="104">
        <v>1</v>
      </c>
      <c r="J437" s="105" t="s">
        <v>5470</v>
      </c>
      <c r="K437" s="105" t="s">
        <v>4478</v>
      </c>
      <c r="L437" s="103">
        <v>41182</v>
      </c>
      <c r="M437" s="103">
        <v>44196</v>
      </c>
      <c r="N437" s="103"/>
      <c r="O437" s="106">
        <v>298584</v>
      </c>
      <c r="P437" s="106">
        <v>298584</v>
      </c>
      <c r="Q437" s="107">
        <v>0</v>
      </c>
      <c r="R437" s="106">
        <v>0</v>
      </c>
      <c r="S437" s="106">
        <v>0</v>
      </c>
      <c r="T437" s="100">
        <f t="shared" si="6"/>
        <v>0</v>
      </c>
    </row>
    <row r="438" spans="2:20" ht="15.5" x14ac:dyDescent="0.35">
      <c r="B438" s="101" t="s">
        <v>5471</v>
      </c>
      <c r="C438" s="102" t="s">
        <v>4537</v>
      </c>
      <c r="D438" s="102"/>
      <c r="E438" s="102" t="s">
        <v>4492</v>
      </c>
      <c r="F438" s="102" t="s">
        <v>4493</v>
      </c>
      <c r="G438" s="102" t="s">
        <v>4478</v>
      </c>
      <c r="H438" s="103">
        <v>41182</v>
      </c>
      <c r="I438" s="104">
        <v>1</v>
      </c>
      <c r="J438" s="105" t="s">
        <v>5472</v>
      </c>
      <c r="K438" s="105" t="s">
        <v>4478</v>
      </c>
      <c r="L438" s="103">
        <v>41182</v>
      </c>
      <c r="M438" s="103">
        <v>44196</v>
      </c>
      <c r="N438" s="103"/>
      <c r="O438" s="106">
        <v>298584</v>
      </c>
      <c r="P438" s="106">
        <v>298584</v>
      </c>
      <c r="Q438" s="107">
        <v>0</v>
      </c>
      <c r="R438" s="106">
        <v>0</v>
      </c>
      <c r="S438" s="106">
        <v>0</v>
      </c>
      <c r="T438" s="100">
        <f t="shared" si="6"/>
        <v>0</v>
      </c>
    </row>
    <row r="439" spans="2:20" ht="15.5" x14ac:dyDescent="0.35">
      <c r="B439" s="101" t="s">
        <v>5473</v>
      </c>
      <c r="C439" s="102" t="s">
        <v>4633</v>
      </c>
      <c r="D439" s="102"/>
      <c r="E439" s="102" t="s">
        <v>4634</v>
      </c>
      <c r="F439" s="102" t="s">
        <v>4635</v>
      </c>
      <c r="G439" s="102" t="s">
        <v>4478</v>
      </c>
      <c r="H439" s="103">
        <v>39685</v>
      </c>
      <c r="I439" s="104">
        <v>1</v>
      </c>
      <c r="J439" s="105" t="s">
        <v>5474</v>
      </c>
      <c r="K439" s="105" t="s">
        <v>4478</v>
      </c>
      <c r="L439" s="103">
        <v>39685</v>
      </c>
      <c r="M439" s="103">
        <v>44196</v>
      </c>
      <c r="N439" s="103"/>
      <c r="O439" s="106">
        <v>75000</v>
      </c>
      <c r="P439" s="106">
        <v>75000</v>
      </c>
      <c r="Q439" s="107">
        <v>0</v>
      </c>
      <c r="R439" s="106">
        <v>0</v>
      </c>
      <c r="S439" s="106">
        <v>0</v>
      </c>
      <c r="T439" s="100">
        <f t="shared" si="6"/>
        <v>0</v>
      </c>
    </row>
    <row r="440" spans="2:20" ht="15.5" x14ac:dyDescent="0.35">
      <c r="B440" s="101" t="s">
        <v>5475</v>
      </c>
      <c r="C440" s="102" t="s">
        <v>4633</v>
      </c>
      <c r="D440" s="102"/>
      <c r="E440" s="102" t="s">
        <v>4634</v>
      </c>
      <c r="F440" s="102" t="s">
        <v>4635</v>
      </c>
      <c r="G440" s="102" t="s">
        <v>4478</v>
      </c>
      <c r="H440" s="103">
        <v>39933</v>
      </c>
      <c r="I440" s="104">
        <v>1</v>
      </c>
      <c r="J440" s="105" t="s">
        <v>5476</v>
      </c>
      <c r="K440" s="105" t="s">
        <v>4478</v>
      </c>
      <c r="L440" s="103">
        <v>39933</v>
      </c>
      <c r="M440" s="103">
        <v>44196</v>
      </c>
      <c r="N440" s="103"/>
      <c r="O440" s="106">
        <v>69000</v>
      </c>
      <c r="P440" s="106">
        <v>69000</v>
      </c>
      <c r="Q440" s="107">
        <v>0</v>
      </c>
      <c r="R440" s="106">
        <v>0</v>
      </c>
      <c r="S440" s="106">
        <v>0</v>
      </c>
      <c r="T440" s="100">
        <f t="shared" si="6"/>
        <v>0</v>
      </c>
    </row>
    <row r="441" spans="2:20" ht="15.5" x14ac:dyDescent="0.35">
      <c r="B441" s="101" t="s">
        <v>5477</v>
      </c>
      <c r="C441" s="102" t="s">
        <v>4633</v>
      </c>
      <c r="D441" s="102"/>
      <c r="E441" s="102" t="s">
        <v>4634</v>
      </c>
      <c r="F441" s="102" t="s">
        <v>4635</v>
      </c>
      <c r="G441" s="102" t="s">
        <v>4478</v>
      </c>
      <c r="H441" s="103">
        <v>39933</v>
      </c>
      <c r="I441" s="104">
        <v>1</v>
      </c>
      <c r="J441" s="105" t="s">
        <v>5478</v>
      </c>
      <c r="K441" s="105" t="s">
        <v>4478</v>
      </c>
      <c r="L441" s="103">
        <v>39933</v>
      </c>
      <c r="M441" s="103">
        <v>44196</v>
      </c>
      <c r="N441" s="103"/>
      <c r="O441" s="106">
        <v>69000</v>
      </c>
      <c r="P441" s="106">
        <v>69000</v>
      </c>
      <c r="Q441" s="107">
        <v>0</v>
      </c>
      <c r="R441" s="106">
        <v>0</v>
      </c>
      <c r="S441" s="106">
        <v>0</v>
      </c>
      <c r="T441" s="100">
        <f t="shared" si="6"/>
        <v>0</v>
      </c>
    </row>
    <row r="442" spans="2:20" ht="15.5" x14ac:dyDescent="0.35">
      <c r="B442" s="101" t="s">
        <v>5479</v>
      </c>
      <c r="C442" s="102" t="s">
        <v>4633</v>
      </c>
      <c r="D442" s="102"/>
      <c r="E442" s="102" t="s">
        <v>4634</v>
      </c>
      <c r="F442" s="102" t="s">
        <v>4635</v>
      </c>
      <c r="G442" s="102" t="s">
        <v>4478</v>
      </c>
      <c r="H442" s="103">
        <v>39933</v>
      </c>
      <c r="I442" s="104">
        <v>1</v>
      </c>
      <c r="J442" s="105" t="s">
        <v>5480</v>
      </c>
      <c r="K442" s="105" t="s">
        <v>4478</v>
      </c>
      <c r="L442" s="103">
        <v>39933</v>
      </c>
      <c r="M442" s="103">
        <v>44196</v>
      </c>
      <c r="N442" s="103"/>
      <c r="O442" s="106">
        <v>69000</v>
      </c>
      <c r="P442" s="106">
        <v>69000</v>
      </c>
      <c r="Q442" s="107">
        <v>0</v>
      </c>
      <c r="R442" s="106">
        <v>0</v>
      </c>
      <c r="S442" s="106">
        <v>0</v>
      </c>
      <c r="T442" s="100">
        <f t="shared" si="6"/>
        <v>0</v>
      </c>
    </row>
    <row r="443" spans="2:20" ht="15.5" x14ac:dyDescent="0.35">
      <c r="B443" s="101" t="s">
        <v>5481</v>
      </c>
      <c r="C443" s="102" t="s">
        <v>4633</v>
      </c>
      <c r="D443" s="102"/>
      <c r="E443" s="102" t="s">
        <v>4634</v>
      </c>
      <c r="F443" s="102" t="s">
        <v>4635</v>
      </c>
      <c r="G443" s="102" t="s">
        <v>4478</v>
      </c>
      <c r="H443" s="103">
        <v>39933</v>
      </c>
      <c r="I443" s="104">
        <v>1</v>
      </c>
      <c r="J443" s="105" t="s">
        <v>5482</v>
      </c>
      <c r="K443" s="105" t="s">
        <v>4478</v>
      </c>
      <c r="L443" s="103">
        <v>39933</v>
      </c>
      <c r="M443" s="103">
        <v>44196</v>
      </c>
      <c r="N443" s="103"/>
      <c r="O443" s="106">
        <v>69000</v>
      </c>
      <c r="P443" s="106">
        <v>69000</v>
      </c>
      <c r="Q443" s="107">
        <v>0</v>
      </c>
      <c r="R443" s="106">
        <v>0</v>
      </c>
      <c r="S443" s="106">
        <v>0</v>
      </c>
      <c r="T443" s="100">
        <f t="shared" si="6"/>
        <v>0</v>
      </c>
    </row>
    <row r="444" spans="2:20" ht="15.5" x14ac:dyDescent="0.35">
      <c r="B444" s="101" t="s">
        <v>5483</v>
      </c>
      <c r="C444" s="102" t="s">
        <v>4633</v>
      </c>
      <c r="D444" s="102"/>
      <c r="E444" s="102" t="s">
        <v>4634</v>
      </c>
      <c r="F444" s="102" t="s">
        <v>4635</v>
      </c>
      <c r="G444" s="102" t="s">
        <v>4478</v>
      </c>
      <c r="H444" s="103">
        <v>39933</v>
      </c>
      <c r="I444" s="104">
        <v>1</v>
      </c>
      <c r="J444" s="105" t="s">
        <v>5484</v>
      </c>
      <c r="K444" s="105" t="s">
        <v>4478</v>
      </c>
      <c r="L444" s="103">
        <v>39933</v>
      </c>
      <c r="M444" s="103">
        <v>44196</v>
      </c>
      <c r="N444" s="103"/>
      <c r="O444" s="106">
        <v>69000</v>
      </c>
      <c r="P444" s="106">
        <v>69000</v>
      </c>
      <c r="Q444" s="107">
        <v>0</v>
      </c>
      <c r="R444" s="106">
        <v>0</v>
      </c>
      <c r="S444" s="106">
        <v>0</v>
      </c>
      <c r="T444" s="100">
        <f t="shared" si="6"/>
        <v>0</v>
      </c>
    </row>
    <row r="445" spans="2:20" ht="15.5" x14ac:dyDescent="0.35">
      <c r="B445" s="101" t="s">
        <v>5485</v>
      </c>
      <c r="C445" s="102" t="s">
        <v>4633</v>
      </c>
      <c r="D445" s="102"/>
      <c r="E445" s="102" t="s">
        <v>4634</v>
      </c>
      <c r="F445" s="102" t="s">
        <v>4635</v>
      </c>
      <c r="G445" s="102" t="s">
        <v>4478</v>
      </c>
      <c r="H445" s="103">
        <v>39933</v>
      </c>
      <c r="I445" s="104">
        <v>1</v>
      </c>
      <c r="J445" s="105" t="s">
        <v>5486</v>
      </c>
      <c r="K445" s="105" t="s">
        <v>4478</v>
      </c>
      <c r="L445" s="103">
        <v>39933</v>
      </c>
      <c r="M445" s="103">
        <v>44196</v>
      </c>
      <c r="N445" s="103"/>
      <c r="O445" s="106">
        <v>69000</v>
      </c>
      <c r="P445" s="106">
        <v>69000</v>
      </c>
      <c r="Q445" s="107">
        <v>0</v>
      </c>
      <c r="R445" s="106">
        <v>0</v>
      </c>
      <c r="S445" s="106">
        <v>0</v>
      </c>
      <c r="T445" s="100">
        <f t="shared" si="6"/>
        <v>0</v>
      </c>
    </row>
    <row r="446" spans="2:20" ht="15.5" x14ac:dyDescent="0.35">
      <c r="B446" s="101" t="s">
        <v>5487</v>
      </c>
      <c r="C446" s="102" t="s">
        <v>4633</v>
      </c>
      <c r="D446" s="102"/>
      <c r="E446" s="102" t="s">
        <v>4634</v>
      </c>
      <c r="F446" s="102" t="s">
        <v>4635</v>
      </c>
      <c r="G446" s="102" t="s">
        <v>4478</v>
      </c>
      <c r="H446" s="103">
        <v>39933</v>
      </c>
      <c r="I446" s="104">
        <v>1</v>
      </c>
      <c r="J446" s="105" t="s">
        <v>5488</v>
      </c>
      <c r="K446" s="105" t="s">
        <v>4478</v>
      </c>
      <c r="L446" s="103">
        <v>39933</v>
      </c>
      <c r="M446" s="103">
        <v>44196</v>
      </c>
      <c r="N446" s="103"/>
      <c r="O446" s="106">
        <v>69000</v>
      </c>
      <c r="P446" s="106">
        <v>69000</v>
      </c>
      <c r="Q446" s="107">
        <v>0</v>
      </c>
      <c r="R446" s="106">
        <v>0</v>
      </c>
      <c r="S446" s="106">
        <v>0</v>
      </c>
      <c r="T446" s="100">
        <f t="shared" si="6"/>
        <v>0</v>
      </c>
    </row>
    <row r="447" spans="2:20" ht="15.5" x14ac:dyDescent="0.35">
      <c r="B447" s="101" t="s">
        <v>5489</v>
      </c>
      <c r="C447" s="102" t="s">
        <v>4633</v>
      </c>
      <c r="D447" s="102"/>
      <c r="E447" s="102" t="s">
        <v>4634</v>
      </c>
      <c r="F447" s="102" t="s">
        <v>4635</v>
      </c>
      <c r="G447" s="102" t="s">
        <v>4478</v>
      </c>
      <c r="H447" s="103">
        <v>39933</v>
      </c>
      <c r="I447" s="104">
        <v>1</v>
      </c>
      <c r="J447" s="105" t="s">
        <v>5490</v>
      </c>
      <c r="K447" s="105" t="s">
        <v>4478</v>
      </c>
      <c r="L447" s="103">
        <v>39933</v>
      </c>
      <c r="M447" s="103">
        <v>44196</v>
      </c>
      <c r="N447" s="103"/>
      <c r="O447" s="106">
        <v>69000</v>
      </c>
      <c r="P447" s="106">
        <v>69000</v>
      </c>
      <c r="Q447" s="107">
        <v>0</v>
      </c>
      <c r="R447" s="106">
        <v>0</v>
      </c>
      <c r="S447" s="106">
        <v>0</v>
      </c>
      <c r="T447" s="100">
        <f t="shared" si="6"/>
        <v>0</v>
      </c>
    </row>
    <row r="448" spans="2:20" ht="15.5" x14ac:dyDescent="0.35">
      <c r="B448" s="101" t="s">
        <v>5491</v>
      </c>
      <c r="C448" s="102" t="s">
        <v>4633</v>
      </c>
      <c r="D448" s="102"/>
      <c r="E448" s="102" t="s">
        <v>4634</v>
      </c>
      <c r="F448" s="102" t="s">
        <v>4635</v>
      </c>
      <c r="G448" s="102" t="s">
        <v>4478</v>
      </c>
      <c r="H448" s="103">
        <v>39933</v>
      </c>
      <c r="I448" s="104">
        <v>1</v>
      </c>
      <c r="J448" s="105" t="s">
        <v>5492</v>
      </c>
      <c r="K448" s="105" t="s">
        <v>4478</v>
      </c>
      <c r="L448" s="103">
        <v>39933</v>
      </c>
      <c r="M448" s="103">
        <v>44196</v>
      </c>
      <c r="N448" s="103"/>
      <c r="O448" s="106">
        <v>69000</v>
      </c>
      <c r="P448" s="106">
        <v>69000</v>
      </c>
      <c r="Q448" s="107">
        <v>0</v>
      </c>
      <c r="R448" s="106">
        <v>0</v>
      </c>
      <c r="S448" s="106">
        <v>0</v>
      </c>
      <c r="T448" s="100">
        <f t="shared" si="6"/>
        <v>0</v>
      </c>
    </row>
    <row r="449" spans="2:20" ht="15.5" x14ac:dyDescent="0.35">
      <c r="B449" s="101" t="s">
        <v>5493</v>
      </c>
      <c r="C449" s="102" t="s">
        <v>4633</v>
      </c>
      <c r="D449" s="102"/>
      <c r="E449" s="102" t="s">
        <v>4634</v>
      </c>
      <c r="F449" s="102" t="s">
        <v>4635</v>
      </c>
      <c r="G449" s="102" t="s">
        <v>4478</v>
      </c>
      <c r="H449" s="103">
        <v>39933</v>
      </c>
      <c r="I449" s="104">
        <v>1</v>
      </c>
      <c r="J449" s="105" t="s">
        <v>5494</v>
      </c>
      <c r="K449" s="105" t="s">
        <v>4478</v>
      </c>
      <c r="L449" s="103">
        <v>39933</v>
      </c>
      <c r="M449" s="103">
        <v>44196</v>
      </c>
      <c r="N449" s="103"/>
      <c r="O449" s="106">
        <v>69000</v>
      </c>
      <c r="P449" s="106">
        <v>69000</v>
      </c>
      <c r="Q449" s="107">
        <v>0</v>
      </c>
      <c r="R449" s="106">
        <v>0</v>
      </c>
      <c r="S449" s="106">
        <v>0</v>
      </c>
      <c r="T449" s="100">
        <f t="shared" si="6"/>
        <v>0</v>
      </c>
    </row>
    <row r="450" spans="2:20" ht="15.5" x14ac:dyDescent="0.35">
      <c r="B450" s="101" t="s">
        <v>5495</v>
      </c>
      <c r="C450" s="102" t="s">
        <v>4633</v>
      </c>
      <c r="D450" s="102"/>
      <c r="E450" s="102" t="s">
        <v>4634</v>
      </c>
      <c r="F450" s="102" t="s">
        <v>4635</v>
      </c>
      <c r="G450" s="102" t="s">
        <v>4478</v>
      </c>
      <c r="H450" s="103">
        <v>39933</v>
      </c>
      <c r="I450" s="104">
        <v>1</v>
      </c>
      <c r="J450" s="105" t="s">
        <v>5496</v>
      </c>
      <c r="K450" s="105" t="s">
        <v>4478</v>
      </c>
      <c r="L450" s="103">
        <v>39933</v>
      </c>
      <c r="M450" s="103">
        <v>44196</v>
      </c>
      <c r="N450" s="103"/>
      <c r="O450" s="106">
        <v>69000</v>
      </c>
      <c r="P450" s="106">
        <v>69000</v>
      </c>
      <c r="Q450" s="107">
        <v>0</v>
      </c>
      <c r="R450" s="106">
        <v>0</v>
      </c>
      <c r="S450" s="106">
        <v>0</v>
      </c>
      <c r="T450" s="100">
        <f t="shared" si="6"/>
        <v>0</v>
      </c>
    </row>
    <row r="451" spans="2:20" ht="15.5" x14ac:dyDescent="0.35">
      <c r="B451" s="101" t="s">
        <v>5497</v>
      </c>
      <c r="C451" s="102" t="s">
        <v>4633</v>
      </c>
      <c r="D451" s="102"/>
      <c r="E451" s="102" t="s">
        <v>4634</v>
      </c>
      <c r="F451" s="102" t="s">
        <v>4635</v>
      </c>
      <c r="G451" s="102" t="s">
        <v>4478</v>
      </c>
      <c r="H451" s="103">
        <v>39685</v>
      </c>
      <c r="I451" s="104">
        <v>1</v>
      </c>
      <c r="J451" s="105" t="s">
        <v>5498</v>
      </c>
      <c r="K451" s="105" t="s">
        <v>4478</v>
      </c>
      <c r="L451" s="103">
        <v>39685</v>
      </c>
      <c r="M451" s="103">
        <v>44196</v>
      </c>
      <c r="N451" s="103"/>
      <c r="O451" s="106">
        <v>75000</v>
      </c>
      <c r="P451" s="106">
        <v>75000</v>
      </c>
      <c r="Q451" s="107">
        <v>0</v>
      </c>
      <c r="R451" s="106">
        <v>0</v>
      </c>
      <c r="S451" s="106">
        <v>0</v>
      </c>
      <c r="T451" s="100">
        <f t="shared" si="6"/>
        <v>0</v>
      </c>
    </row>
    <row r="452" spans="2:20" ht="15.5" x14ac:dyDescent="0.35">
      <c r="B452" s="101" t="s">
        <v>5499</v>
      </c>
      <c r="C452" s="102" t="s">
        <v>4633</v>
      </c>
      <c r="D452" s="102"/>
      <c r="E452" s="102" t="s">
        <v>4634</v>
      </c>
      <c r="F452" s="102" t="s">
        <v>4635</v>
      </c>
      <c r="G452" s="102" t="s">
        <v>4478</v>
      </c>
      <c r="H452" s="103">
        <v>39685</v>
      </c>
      <c r="I452" s="104">
        <v>1</v>
      </c>
      <c r="J452" s="105" t="s">
        <v>5500</v>
      </c>
      <c r="K452" s="105" t="s">
        <v>4478</v>
      </c>
      <c r="L452" s="103">
        <v>39685</v>
      </c>
      <c r="M452" s="103">
        <v>44196</v>
      </c>
      <c r="N452" s="103"/>
      <c r="O452" s="106">
        <v>75000</v>
      </c>
      <c r="P452" s="106">
        <v>75000</v>
      </c>
      <c r="Q452" s="107">
        <v>0</v>
      </c>
      <c r="R452" s="106">
        <v>0</v>
      </c>
      <c r="S452" s="106">
        <v>0</v>
      </c>
      <c r="T452" s="100">
        <f t="shared" si="6"/>
        <v>0</v>
      </c>
    </row>
    <row r="453" spans="2:20" ht="15.5" x14ac:dyDescent="0.35">
      <c r="B453" s="101" t="s">
        <v>5501</v>
      </c>
      <c r="C453" s="102" t="s">
        <v>4633</v>
      </c>
      <c r="D453" s="102"/>
      <c r="E453" s="102" t="s">
        <v>4634</v>
      </c>
      <c r="F453" s="102" t="s">
        <v>4635</v>
      </c>
      <c r="G453" s="102" t="s">
        <v>4478</v>
      </c>
      <c r="H453" s="103">
        <v>39685</v>
      </c>
      <c r="I453" s="104">
        <v>1</v>
      </c>
      <c r="J453" s="105" t="s">
        <v>5502</v>
      </c>
      <c r="K453" s="105" t="s">
        <v>4478</v>
      </c>
      <c r="L453" s="103">
        <v>39685</v>
      </c>
      <c r="M453" s="103">
        <v>44196</v>
      </c>
      <c r="N453" s="103"/>
      <c r="O453" s="106">
        <v>75000</v>
      </c>
      <c r="P453" s="106">
        <v>75000</v>
      </c>
      <c r="Q453" s="107">
        <v>0</v>
      </c>
      <c r="R453" s="106">
        <v>0</v>
      </c>
      <c r="S453" s="106">
        <v>0</v>
      </c>
      <c r="T453" s="100">
        <f t="shared" si="6"/>
        <v>0</v>
      </c>
    </row>
    <row r="454" spans="2:20" ht="15.5" x14ac:dyDescent="0.35">
      <c r="B454" s="101" t="s">
        <v>5503</v>
      </c>
      <c r="C454" s="102" t="s">
        <v>4633</v>
      </c>
      <c r="D454" s="102"/>
      <c r="E454" s="102" t="s">
        <v>4634</v>
      </c>
      <c r="F454" s="102" t="s">
        <v>4635</v>
      </c>
      <c r="G454" s="102" t="s">
        <v>4478</v>
      </c>
      <c r="H454" s="103">
        <v>39685</v>
      </c>
      <c r="I454" s="104">
        <v>1</v>
      </c>
      <c r="J454" s="105" t="s">
        <v>5504</v>
      </c>
      <c r="K454" s="105" t="s">
        <v>4478</v>
      </c>
      <c r="L454" s="103">
        <v>39685</v>
      </c>
      <c r="M454" s="103">
        <v>44196</v>
      </c>
      <c r="N454" s="103"/>
      <c r="O454" s="106">
        <v>75000</v>
      </c>
      <c r="P454" s="106">
        <v>75000</v>
      </c>
      <c r="Q454" s="107">
        <v>0</v>
      </c>
      <c r="R454" s="106">
        <v>0</v>
      </c>
      <c r="S454" s="106">
        <v>0</v>
      </c>
      <c r="T454" s="100">
        <f t="shared" si="6"/>
        <v>0</v>
      </c>
    </row>
    <row r="455" spans="2:20" ht="15.5" x14ac:dyDescent="0.35">
      <c r="B455" s="101" t="s">
        <v>5505</v>
      </c>
      <c r="C455" s="102" t="s">
        <v>4633</v>
      </c>
      <c r="D455" s="102"/>
      <c r="E455" s="102" t="s">
        <v>4634</v>
      </c>
      <c r="F455" s="102" t="s">
        <v>4635</v>
      </c>
      <c r="G455" s="102" t="s">
        <v>4478</v>
      </c>
      <c r="H455" s="103">
        <v>39685</v>
      </c>
      <c r="I455" s="104">
        <v>1</v>
      </c>
      <c r="J455" s="105" t="s">
        <v>5506</v>
      </c>
      <c r="K455" s="105" t="s">
        <v>4478</v>
      </c>
      <c r="L455" s="103">
        <v>39685</v>
      </c>
      <c r="M455" s="103">
        <v>44196</v>
      </c>
      <c r="N455" s="103"/>
      <c r="O455" s="106">
        <v>75000</v>
      </c>
      <c r="P455" s="106">
        <v>75000</v>
      </c>
      <c r="Q455" s="107">
        <v>0</v>
      </c>
      <c r="R455" s="106">
        <v>0</v>
      </c>
      <c r="S455" s="106">
        <v>0</v>
      </c>
      <c r="T455" s="100">
        <f t="shared" si="6"/>
        <v>0</v>
      </c>
    </row>
    <row r="456" spans="2:20" ht="15.5" x14ac:dyDescent="0.35">
      <c r="B456" s="101" t="s">
        <v>5507</v>
      </c>
      <c r="C456" s="102" t="s">
        <v>4633</v>
      </c>
      <c r="D456" s="102"/>
      <c r="E456" s="102" t="s">
        <v>4634</v>
      </c>
      <c r="F456" s="102" t="s">
        <v>4635</v>
      </c>
      <c r="G456" s="102" t="s">
        <v>4478</v>
      </c>
      <c r="H456" s="103">
        <v>39685</v>
      </c>
      <c r="I456" s="104">
        <v>1</v>
      </c>
      <c r="J456" s="105" t="s">
        <v>5508</v>
      </c>
      <c r="K456" s="105" t="s">
        <v>4478</v>
      </c>
      <c r="L456" s="103">
        <v>39685</v>
      </c>
      <c r="M456" s="103">
        <v>44196</v>
      </c>
      <c r="N456" s="103"/>
      <c r="O456" s="106">
        <v>75000</v>
      </c>
      <c r="P456" s="106">
        <v>75000</v>
      </c>
      <c r="Q456" s="107">
        <v>0</v>
      </c>
      <c r="R456" s="106">
        <v>0</v>
      </c>
      <c r="S456" s="106">
        <v>0</v>
      </c>
      <c r="T456" s="100">
        <f t="shared" si="6"/>
        <v>0</v>
      </c>
    </row>
    <row r="457" spans="2:20" ht="15.5" x14ac:dyDescent="0.35">
      <c r="B457" s="101" t="s">
        <v>5509</v>
      </c>
      <c r="C457" s="102" t="s">
        <v>4633</v>
      </c>
      <c r="D457" s="102"/>
      <c r="E457" s="102" t="s">
        <v>4634</v>
      </c>
      <c r="F457" s="102" t="s">
        <v>4635</v>
      </c>
      <c r="G457" s="102" t="s">
        <v>4478</v>
      </c>
      <c r="H457" s="103">
        <v>39685</v>
      </c>
      <c r="I457" s="104">
        <v>1</v>
      </c>
      <c r="J457" s="105" t="s">
        <v>5510</v>
      </c>
      <c r="K457" s="105" t="s">
        <v>4478</v>
      </c>
      <c r="L457" s="103">
        <v>39685</v>
      </c>
      <c r="M457" s="103">
        <v>44196</v>
      </c>
      <c r="N457" s="103"/>
      <c r="O457" s="106">
        <v>75000</v>
      </c>
      <c r="P457" s="106">
        <v>75000</v>
      </c>
      <c r="Q457" s="107">
        <v>0</v>
      </c>
      <c r="R457" s="106">
        <v>0</v>
      </c>
      <c r="S457" s="106">
        <v>0</v>
      </c>
      <c r="T457" s="100">
        <f t="shared" si="6"/>
        <v>0</v>
      </c>
    </row>
    <row r="458" spans="2:20" ht="15.5" x14ac:dyDescent="0.35">
      <c r="B458" s="101" t="s">
        <v>5511</v>
      </c>
      <c r="C458" s="102" t="s">
        <v>4633</v>
      </c>
      <c r="D458" s="102"/>
      <c r="E458" s="102" t="s">
        <v>4634</v>
      </c>
      <c r="F458" s="102" t="s">
        <v>4635</v>
      </c>
      <c r="G458" s="102" t="s">
        <v>4478</v>
      </c>
      <c r="H458" s="103">
        <v>39685</v>
      </c>
      <c r="I458" s="104">
        <v>1</v>
      </c>
      <c r="J458" s="105" t="s">
        <v>5512</v>
      </c>
      <c r="K458" s="105" t="s">
        <v>4478</v>
      </c>
      <c r="L458" s="103">
        <v>39685</v>
      </c>
      <c r="M458" s="103">
        <v>44196</v>
      </c>
      <c r="N458" s="103"/>
      <c r="O458" s="106">
        <v>75000</v>
      </c>
      <c r="P458" s="106">
        <v>75000</v>
      </c>
      <c r="Q458" s="107">
        <v>0</v>
      </c>
      <c r="R458" s="106">
        <v>0</v>
      </c>
      <c r="S458" s="106">
        <v>0</v>
      </c>
      <c r="T458" s="100">
        <f t="shared" ref="T458:T521" si="7">SUM(Q458,R458,S458)</f>
        <v>0</v>
      </c>
    </row>
    <row r="459" spans="2:20" ht="15.5" x14ac:dyDescent="0.35">
      <c r="B459" s="101" t="s">
        <v>5513</v>
      </c>
      <c r="C459" s="102" t="s">
        <v>4633</v>
      </c>
      <c r="D459" s="102"/>
      <c r="E459" s="102" t="s">
        <v>4634</v>
      </c>
      <c r="F459" s="102" t="s">
        <v>4635</v>
      </c>
      <c r="G459" s="102" t="s">
        <v>4478</v>
      </c>
      <c r="H459" s="103">
        <v>39685</v>
      </c>
      <c r="I459" s="104">
        <v>1</v>
      </c>
      <c r="J459" s="105" t="s">
        <v>5514</v>
      </c>
      <c r="K459" s="105" t="s">
        <v>4478</v>
      </c>
      <c r="L459" s="103">
        <v>39685</v>
      </c>
      <c r="M459" s="103">
        <v>44196</v>
      </c>
      <c r="N459" s="103"/>
      <c r="O459" s="106">
        <v>75000</v>
      </c>
      <c r="P459" s="106">
        <v>75000</v>
      </c>
      <c r="Q459" s="107">
        <v>0</v>
      </c>
      <c r="R459" s="106">
        <v>0</v>
      </c>
      <c r="S459" s="106">
        <v>0</v>
      </c>
      <c r="T459" s="100">
        <f t="shared" si="7"/>
        <v>0</v>
      </c>
    </row>
    <row r="460" spans="2:20" ht="15.5" x14ac:dyDescent="0.35">
      <c r="B460" s="101" t="s">
        <v>5515</v>
      </c>
      <c r="C460" s="102" t="s">
        <v>4633</v>
      </c>
      <c r="D460" s="102"/>
      <c r="E460" s="102" t="s">
        <v>4634</v>
      </c>
      <c r="F460" s="102" t="s">
        <v>4635</v>
      </c>
      <c r="G460" s="102" t="s">
        <v>4478</v>
      </c>
      <c r="H460" s="103">
        <v>39685</v>
      </c>
      <c r="I460" s="104">
        <v>1</v>
      </c>
      <c r="J460" s="105" t="s">
        <v>5516</v>
      </c>
      <c r="K460" s="105" t="s">
        <v>4478</v>
      </c>
      <c r="L460" s="103">
        <v>39685</v>
      </c>
      <c r="M460" s="103">
        <v>44196</v>
      </c>
      <c r="N460" s="103"/>
      <c r="O460" s="106">
        <v>75000</v>
      </c>
      <c r="P460" s="106">
        <v>75000</v>
      </c>
      <c r="Q460" s="107">
        <v>0</v>
      </c>
      <c r="R460" s="106">
        <v>0</v>
      </c>
      <c r="S460" s="106">
        <v>0</v>
      </c>
      <c r="T460" s="100">
        <f t="shared" si="7"/>
        <v>0</v>
      </c>
    </row>
    <row r="461" spans="2:20" ht="15.5" x14ac:dyDescent="0.35">
      <c r="B461" s="101" t="s">
        <v>5517</v>
      </c>
      <c r="C461" s="102" t="s">
        <v>4633</v>
      </c>
      <c r="D461" s="102"/>
      <c r="E461" s="102" t="s">
        <v>4634</v>
      </c>
      <c r="F461" s="102" t="s">
        <v>4635</v>
      </c>
      <c r="G461" s="102" t="s">
        <v>4478</v>
      </c>
      <c r="H461" s="103">
        <v>39685</v>
      </c>
      <c r="I461" s="104">
        <v>1</v>
      </c>
      <c r="J461" s="105" t="s">
        <v>5518</v>
      </c>
      <c r="K461" s="105" t="s">
        <v>4478</v>
      </c>
      <c r="L461" s="103">
        <v>39685</v>
      </c>
      <c r="M461" s="103">
        <v>44196</v>
      </c>
      <c r="N461" s="103"/>
      <c r="O461" s="106">
        <v>75000</v>
      </c>
      <c r="P461" s="106">
        <v>75000</v>
      </c>
      <c r="Q461" s="107">
        <v>0</v>
      </c>
      <c r="R461" s="106">
        <v>0</v>
      </c>
      <c r="S461" s="106">
        <v>0</v>
      </c>
      <c r="T461" s="100">
        <f t="shared" si="7"/>
        <v>0</v>
      </c>
    </row>
    <row r="462" spans="2:20" ht="15.5" x14ac:dyDescent="0.35">
      <c r="B462" s="101" t="s">
        <v>5519</v>
      </c>
      <c r="C462" s="102" t="s">
        <v>4633</v>
      </c>
      <c r="D462" s="102"/>
      <c r="E462" s="102" t="s">
        <v>4634</v>
      </c>
      <c r="F462" s="102" t="s">
        <v>4635</v>
      </c>
      <c r="G462" s="102" t="s">
        <v>4478</v>
      </c>
      <c r="H462" s="103">
        <v>39685</v>
      </c>
      <c r="I462" s="104">
        <v>1</v>
      </c>
      <c r="J462" s="105" t="s">
        <v>5520</v>
      </c>
      <c r="K462" s="105" t="s">
        <v>4478</v>
      </c>
      <c r="L462" s="103">
        <v>39685</v>
      </c>
      <c r="M462" s="103">
        <v>44196</v>
      </c>
      <c r="N462" s="103"/>
      <c r="O462" s="106">
        <v>75000</v>
      </c>
      <c r="P462" s="106">
        <v>75000</v>
      </c>
      <c r="Q462" s="107">
        <v>0</v>
      </c>
      <c r="R462" s="106">
        <v>0</v>
      </c>
      <c r="S462" s="106">
        <v>0</v>
      </c>
      <c r="T462" s="100">
        <f t="shared" si="7"/>
        <v>0</v>
      </c>
    </row>
    <row r="463" spans="2:20" ht="15.5" x14ac:dyDescent="0.35">
      <c r="B463" s="101" t="s">
        <v>5521</v>
      </c>
      <c r="C463" s="102" t="s">
        <v>4633</v>
      </c>
      <c r="D463" s="102"/>
      <c r="E463" s="102" t="s">
        <v>4634</v>
      </c>
      <c r="F463" s="102" t="s">
        <v>4635</v>
      </c>
      <c r="G463" s="102" t="s">
        <v>4478</v>
      </c>
      <c r="H463" s="103">
        <v>39685</v>
      </c>
      <c r="I463" s="104">
        <v>1</v>
      </c>
      <c r="J463" s="105" t="s">
        <v>5522</v>
      </c>
      <c r="K463" s="105" t="s">
        <v>4478</v>
      </c>
      <c r="L463" s="103">
        <v>39685</v>
      </c>
      <c r="M463" s="103">
        <v>44196</v>
      </c>
      <c r="N463" s="103"/>
      <c r="O463" s="106">
        <v>75000</v>
      </c>
      <c r="P463" s="106">
        <v>75000</v>
      </c>
      <c r="Q463" s="107">
        <v>0</v>
      </c>
      <c r="R463" s="106">
        <v>0</v>
      </c>
      <c r="S463" s="106">
        <v>0</v>
      </c>
      <c r="T463" s="100">
        <f t="shared" si="7"/>
        <v>0</v>
      </c>
    </row>
    <row r="464" spans="2:20" ht="15.5" x14ac:dyDescent="0.35">
      <c r="B464" s="101" t="s">
        <v>5523</v>
      </c>
      <c r="C464" s="102" t="s">
        <v>4633</v>
      </c>
      <c r="D464" s="102"/>
      <c r="E464" s="102" t="s">
        <v>4634</v>
      </c>
      <c r="F464" s="102" t="s">
        <v>4635</v>
      </c>
      <c r="G464" s="102" t="s">
        <v>4478</v>
      </c>
      <c r="H464" s="103">
        <v>39685</v>
      </c>
      <c r="I464" s="104">
        <v>1</v>
      </c>
      <c r="J464" s="105" t="s">
        <v>5524</v>
      </c>
      <c r="K464" s="105" t="s">
        <v>4478</v>
      </c>
      <c r="L464" s="103">
        <v>39685</v>
      </c>
      <c r="M464" s="103">
        <v>44196</v>
      </c>
      <c r="N464" s="103"/>
      <c r="O464" s="106">
        <v>75000</v>
      </c>
      <c r="P464" s="106">
        <v>75000</v>
      </c>
      <c r="Q464" s="107">
        <v>0</v>
      </c>
      <c r="R464" s="106">
        <v>0</v>
      </c>
      <c r="S464" s="106">
        <v>0</v>
      </c>
      <c r="T464" s="100">
        <f t="shared" si="7"/>
        <v>0</v>
      </c>
    </row>
    <row r="465" spans="2:20" ht="15.5" x14ac:dyDescent="0.35">
      <c r="B465" s="101" t="s">
        <v>5525</v>
      </c>
      <c r="C465" s="102" t="s">
        <v>4633</v>
      </c>
      <c r="D465" s="102"/>
      <c r="E465" s="102" t="s">
        <v>4634</v>
      </c>
      <c r="F465" s="102" t="s">
        <v>4635</v>
      </c>
      <c r="G465" s="102" t="s">
        <v>4478</v>
      </c>
      <c r="H465" s="103">
        <v>39685</v>
      </c>
      <c r="I465" s="104">
        <v>1</v>
      </c>
      <c r="J465" s="105" t="s">
        <v>5526</v>
      </c>
      <c r="K465" s="105" t="s">
        <v>4478</v>
      </c>
      <c r="L465" s="103">
        <v>39685</v>
      </c>
      <c r="M465" s="103">
        <v>44196</v>
      </c>
      <c r="N465" s="103"/>
      <c r="O465" s="106">
        <v>75000</v>
      </c>
      <c r="P465" s="106">
        <v>75000</v>
      </c>
      <c r="Q465" s="107">
        <v>0</v>
      </c>
      <c r="R465" s="106">
        <v>0</v>
      </c>
      <c r="S465" s="106">
        <v>0</v>
      </c>
      <c r="T465" s="100">
        <f t="shared" si="7"/>
        <v>0</v>
      </c>
    </row>
    <row r="466" spans="2:20" ht="15.5" x14ac:dyDescent="0.35">
      <c r="B466" s="101" t="s">
        <v>5527</v>
      </c>
      <c r="C466" s="102" t="s">
        <v>4633</v>
      </c>
      <c r="D466" s="102"/>
      <c r="E466" s="102" t="s">
        <v>4634</v>
      </c>
      <c r="F466" s="102" t="s">
        <v>4635</v>
      </c>
      <c r="G466" s="102" t="s">
        <v>4478</v>
      </c>
      <c r="H466" s="103">
        <v>39685</v>
      </c>
      <c r="I466" s="104">
        <v>1</v>
      </c>
      <c r="J466" s="105" t="s">
        <v>5528</v>
      </c>
      <c r="K466" s="105" t="s">
        <v>4478</v>
      </c>
      <c r="L466" s="103">
        <v>39685</v>
      </c>
      <c r="M466" s="103">
        <v>44196</v>
      </c>
      <c r="N466" s="103"/>
      <c r="O466" s="106">
        <v>75000</v>
      </c>
      <c r="P466" s="106">
        <v>75000</v>
      </c>
      <c r="Q466" s="107">
        <v>0</v>
      </c>
      <c r="R466" s="106">
        <v>0</v>
      </c>
      <c r="S466" s="106">
        <v>0</v>
      </c>
      <c r="T466" s="100">
        <f t="shared" si="7"/>
        <v>0</v>
      </c>
    </row>
    <row r="467" spans="2:20" ht="15.5" x14ac:dyDescent="0.35">
      <c r="B467" s="101" t="s">
        <v>5529</v>
      </c>
      <c r="C467" s="102" t="s">
        <v>4633</v>
      </c>
      <c r="D467" s="102"/>
      <c r="E467" s="102" t="s">
        <v>4634</v>
      </c>
      <c r="F467" s="102" t="s">
        <v>4635</v>
      </c>
      <c r="G467" s="102" t="s">
        <v>4478</v>
      </c>
      <c r="H467" s="103">
        <v>39685</v>
      </c>
      <c r="I467" s="104">
        <v>1</v>
      </c>
      <c r="J467" s="105" t="s">
        <v>5530</v>
      </c>
      <c r="K467" s="105" t="s">
        <v>4478</v>
      </c>
      <c r="L467" s="103">
        <v>39685</v>
      </c>
      <c r="M467" s="103">
        <v>44196</v>
      </c>
      <c r="N467" s="103"/>
      <c r="O467" s="106">
        <v>75000</v>
      </c>
      <c r="P467" s="106">
        <v>75000</v>
      </c>
      <c r="Q467" s="107">
        <v>0</v>
      </c>
      <c r="R467" s="106">
        <v>0</v>
      </c>
      <c r="S467" s="106">
        <v>0</v>
      </c>
      <c r="T467" s="100">
        <f t="shared" si="7"/>
        <v>0</v>
      </c>
    </row>
    <row r="468" spans="2:20" ht="15.5" x14ac:dyDescent="0.35">
      <c r="B468" s="101" t="s">
        <v>5531</v>
      </c>
      <c r="C468" s="102" t="s">
        <v>4633</v>
      </c>
      <c r="D468" s="102"/>
      <c r="E468" s="102" t="s">
        <v>4634</v>
      </c>
      <c r="F468" s="102" t="s">
        <v>4635</v>
      </c>
      <c r="G468" s="102" t="s">
        <v>4478</v>
      </c>
      <c r="H468" s="103">
        <v>39685</v>
      </c>
      <c r="I468" s="104">
        <v>1</v>
      </c>
      <c r="J468" s="105" t="s">
        <v>5532</v>
      </c>
      <c r="K468" s="105" t="s">
        <v>4478</v>
      </c>
      <c r="L468" s="103">
        <v>39685</v>
      </c>
      <c r="M468" s="103">
        <v>44196</v>
      </c>
      <c r="N468" s="103"/>
      <c r="O468" s="106">
        <v>75000</v>
      </c>
      <c r="P468" s="106">
        <v>75000</v>
      </c>
      <c r="Q468" s="107">
        <v>0</v>
      </c>
      <c r="R468" s="106">
        <v>0</v>
      </c>
      <c r="S468" s="106">
        <v>0</v>
      </c>
      <c r="T468" s="100">
        <f t="shared" si="7"/>
        <v>0</v>
      </c>
    </row>
    <row r="469" spans="2:20" ht="15.5" x14ac:dyDescent="0.35">
      <c r="B469" s="101" t="s">
        <v>5533</v>
      </c>
      <c r="C469" s="102" t="s">
        <v>4633</v>
      </c>
      <c r="D469" s="102"/>
      <c r="E469" s="102" t="s">
        <v>4634</v>
      </c>
      <c r="F469" s="102" t="s">
        <v>4635</v>
      </c>
      <c r="G469" s="102" t="s">
        <v>4478</v>
      </c>
      <c r="H469" s="103">
        <v>39685</v>
      </c>
      <c r="I469" s="104">
        <v>1</v>
      </c>
      <c r="J469" s="105" t="s">
        <v>5534</v>
      </c>
      <c r="K469" s="105" t="s">
        <v>4478</v>
      </c>
      <c r="L469" s="103">
        <v>39685</v>
      </c>
      <c r="M469" s="103">
        <v>44196</v>
      </c>
      <c r="N469" s="103"/>
      <c r="O469" s="106">
        <v>75000</v>
      </c>
      <c r="P469" s="106">
        <v>75000</v>
      </c>
      <c r="Q469" s="107">
        <v>0</v>
      </c>
      <c r="R469" s="106">
        <v>0</v>
      </c>
      <c r="S469" s="106">
        <v>0</v>
      </c>
      <c r="T469" s="100">
        <f t="shared" si="7"/>
        <v>0</v>
      </c>
    </row>
    <row r="470" spans="2:20" ht="15.5" x14ac:dyDescent="0.35">
      <c r="B470" s="101" t="s">
        <v>5535</v>
      </c>
      <c r="C470" s="102" t="s">
        <v>4633</v>
      </c>
      <c r="D470" s="102"/>
      <c r="E470" s="102" t="s">
        <v>4634</v>
      </c>
      <c r="F470" s="102" t="s">
        <v>4635</v>
      </c>
      <c r="G470" s="102" t="s">
        <v>4478</v>
      </c>
      <c r="H470" s="103">
        <v>39685</v>
      </c>
      <c r="I470" s="104">
        <v>1</v>
      </c>
      <c r="J470" s="105" t="s">
        <v>5536</v>
      </c>
      <c r="K470" s="105" t="s">
        <v>4478</v>
      </c>
      <c r="L470" s="103">
        <v>39685</v>
      </c>
      <c r="M470" s="103">
        <v>44196</v>
      </c>
      <c r="N470" s="103"/>
      <c r="O470" s="106">
        <v>75000</v>
      </c>
      <c r="P470" s="106">
        <v>75000</v>
      </c>
      <c r="Q470" s="107">
        <v>0</v>
      </c>
      <c r="R470" s="106">
        <v>0</v>
      </c>
      <c r="S470" s="106">
        <v>0</v>
      </c>
      <c r="T470" s="100">
        <f t="shared" si="7"/>
        <v>0</v>
      </c>
    </row>
    <row r="471" spans="2:20" ht="15.5" x14ac:dyDescent="0.35">
      <c r="B471" s="101" t="s">
        <v>5537</v>
      </c>
      <c r="C471" s="102" t="s">
        <v>4633</v>
      </c>
      <c r="D471" s="102"/>
      <c r="E471" s="102" t="s">
        <v>4634</v>
      </c>
      <c r="F471" s="102" t="s">
        <v>4635</v>
      </c>
      <c r="G471" s="102" t="s">
        <v>4478</v>
      </c>
      <c r="H471" s="103">
        <v>39685</v>
      </c>
      <c r="I471" s="104">
        <v>1</v>
      </c>
      <c r="J471" s="105" t="s">
        <v>5538</v>
      </c>
      <c r="K471" s="105" t="s">
        <v>4478</v>
      </c>
      <c r="L471" s="103">
        <v>39685</v>
      </c>
      <c r="M471" s="103">
        <v>44196</v>
      </c>
      <c r="N471" s="103"/>
      <c r="O471" s="106">
        <v>75000</v>
      </c>
      <c r="P471" s="106">
        <v>75000</v>
      </c>
      <c r="Q471" s="107">
        <v>0</v>
      </c>
      <c r="R471" s="106">
        <v>0</v>
      </c>
      <c r="S471" s="106">
        <v>0</v>
      </c>
      <c r="T471" s="100">
        <f t="shared" si="7"/>
        <v>0</v>
      </c>
    </row>
    <row r="472" spans="2:20" ht="15.5" x14ac:dyDescent="0.35">
      <c r="B472" s="101" t="s">
        <v>5539</v>
      </c>
      <c r="C472" s="102" t="s">
        <v>4633</v>
      </c>
      <c r="D472" s="102"/>
      <c r="E472" s="102" t="s">
        <v>4634</v>
      </c>
      <c r="F472" s="102" t="s">
        <v>4635</v>
      </c>
      <c r="G472" s="102" t="s">
        <v>4478</v>
      </c>
      <c r="H472" s="103">
        <v>39685</v>
      </c>
      <c r="I472" s="104">
        <v>1</v>
      </c>
      <c r="J472" s="105" t="s">
        <v>5540</v>
      </c>
      <c r="K472" s="105" t="s">
        <v>4478</v>
      </c>
      <c r="L472" s="103">
        <v>39685</v>
      </c>
      <c r="M472" s="103">
        <v>44196</v>
      </c>
      <c r="N472" s="103"/>
      <c r="O472" s="106">
        <v>75000</v>
      </c>
      <c r="P472" s="106">
        <v>75000</v>
      </c>
      <c r="Q472" s="107">
        <v>0</v>
      </c>
      <c r="R472" s="106">
        <v>0</v>
      </c>
      <c r="S472" s="106">
        <v>0</v>
      </c>
      <c r="T472" s="100">
        <f t="shared" si="7"/>
        <v>0</v>
      </c>
    </row>
    <row r="473" spans="2:20" ht="15.5" x14ac:dyDescent="0.35">
      <c r="B473" s="101" t="s">
        <v>5541</v>
      </c>
      <c r="C473" s="102" t="s">
        <v>4633</v>
      </c>
      <c r="D473" s="102"/>
      <c r="E473" s="102" t="s">
        <v>4634</v>
      </c>
      <c r="F473" s="102" t="s">
        <v>4635</v>
      </c>
      <c r="G473" s="102" t="s">
        <v>4478</v>
      </c>
      <c r="H473" s="103">
        <v>39685</v>
      </c>
      <c r="I473" s="104">
        <v>1</v>
      </c>
      <c r="J473" s="105" t="s">
        <v>5542</v>
      </c>
      <c r="K473" s="105" t="s">
        <v>4478</v>
      </c>
      <c r="L473" s="103">
        <v>39685</v>
      </c>
      <c r="M473" s="103">
        <v>44196</v>
      </c>
      <c r="N473" s="103"/>
      <c r="O473" s="106">
        <v>75000</v>
      </c>
      <c r="P473" s="106">
        <v>75000</v>
      </c>
      <c r="Q473" s="107">
        <v>0</v>
      </c>
      <c r="R473" s="106">
        <v>0</v>
      </c>
      <c r="S473" s="106">
        <v>0</v>
      </c>
      <c r="T473" s="100">
        <f t="shared" si="7"/>
        <v>0</v>
      </c>
    </row>
    <row r="474" spans="2:20" ht="15.5" x14ac:dyDescent="0.35">
      <c r="B474" s="101" t="s">
        <v>5543</v>
      </c>
      <c r="C474" s="102" t="s">
        <v>4633</v>
      </c>
      <c r="D474" s="102"/>
      <c r="E474" s="102" t="s">
        <v>4634</v>
      </c>
      <c r="F474" s="102" t="s">
        <v>4635</v>
      </c>
      <c r="G474" s="102" t="s">
        <v>4478</v>
      </c>
      <c r="H474" s="103">
        <v>39685</v>
      </c>
      <c r="I474" s="104">
        <v>1</v>
      </c>
      <c r="J474" s="105" t="s">
        <v>5544</v>
      </c>
      <c r="K474" s="105" t="s">
        <v>4478</v>
      </c>
      <c r="L474" s="103">
        <v>39685</v>
      </c>
      <c r="M474" s="103">
        <v>44196</v>
      </c>
      <c r="N474" s="103"/>
      <c r="O474" s="106">
        <v>75000</v>
      </c>
      <c r="P474" s="106">
        <v>75000</v>
      </c>
      <c r="Q474" s="107">
        <v>0</v>
      </c>
      <c r="R474" s="106">
        <v>0</v>
      </c>
      <c r="S474" s="106">
        <v>0</v>
      </c>
      <c r="T474" s="100">
        <f t="shared" si="7"/>
        <v>0</v>
      </c>
    </row>
    <row r="475" spans="2:20" ht="15.5" x14ac:dyDescent="0.35">
      <c r="B475" s="101" t="s">
        <v>5545</v>
      </c>
      <c r="C475" s="102" t="s">
        <v>4633</v>
      </c>
      <c r="D475" s="102"/>
      <c r="E475" s="102" t="s">
        <v>4634</v>
      </c>
      <c r="F475" s="102" t="s">
        <v>4635</v>
      </c>
      <c r="G475" s="102" t="s">
        <v>4478</v>
      </c>
      <c r="H475" s="103">
        <v>39685</v>
      </c>
      <c r="I475" s="104">
        <v>1</v>
      </c>
      <c r="J475" s="105" t="s">
        <v>5546</v>
      </c>
      <c r="K475" s="105" t="s">
        <v>4478</v>
      </c>
      <c r="L475" s="103">
        <v>39685</v>
      </c>
      <c r="M475" s="103">
        <v>44196</v>
      </c>
      <c r="N475" s="103"/>
      <c r="O475" s="106">
        <v>75000</v>
      </c>
      <c r="P475" s="106">
        <v>75000</v>
      </c>
      <c r="Q475" s="107">
        <v>0</v>
      </c>
      <c r="R475" s="106">
        <v>0</v>
      </c>
      <c r="S475" s="106">
        <v>0</v>
      </c>
      <c r="T475" s="100">
        <f t="shared" si="7"/>
        <v>0</v>
      </c>
    </row>
    <row r="476" spans="2:20" ht="15.5" x14ac:dyDescent="0.35">
      <c r="B476" s="101" t="s">
        <v>5547</v>
      </c>
      <c r="C476" s="102" t="s">
        <v>4475</v>
      </c>
      <c r="D476" s="102"/>
      <c r="E476" s="102" t="s">
        <v>4476</v>
      </c>
      <c r="F476" s="102" t="s">
        <v>4477</v>
      </c>
      <c r="G476" s="102" t="s">
        <v>4478</v>
      </c>
      <c r="H476" s="103">
        <v>40451</v>
      </c>
      <c r="I476" s="104">
        <v>1</v>
      </c>
      <c r="J476" s="105" t="s">
        <v>5548</v>
      </c>
      <c r="K476" s="105" t="s">
        <v>4478</v>
      </c>
      <c r="L476" s="103">
        <v>40451</v>
      </c>
      <c r="M476" s="103">
        <v>44196</v>
      </c>
      <c r="N476" s="103"/>
      <c r="O476" s="106">
        <v>751463</v>
      </c>
      <c r="P476" s="106">
        <v>751463</v>
      </c>
      <c r="Q476" s="107">
        <v>0</v>
      </c>
      <c r="R476" s="106">
        <v>0</v>
      </c>
      <c r="S476" s="106">
        <v>0</v>
      </c>
      <c r="T476" s="100">
        <f t="shared" si="7"/>
        <v>0</v>
      </c>
    </row>
    <row r="477" spans="2:20" ht="15.5" x14ac:dyDescent="0.35">
      <c r="B477" s="101" t="s">
        <v>5549</v>
      </c>
      <c r="C477" s="102" t="s">
        <v>4475</v>
      </c>
      <c r="D477" s="102"/>
      <c r="E477" s="102" t="s">
        <v>4476</v>
      </c>
      <c r="F477" s="102" t="s">
        <v>4477</v>
      </c>
      <c r="G477" s="102" t="s">
        <v>4478</v>
      </c>
      <c r="H477" s="103">
        <v>40451</v>
      </c>
      <c r="I477" s="104">
        <v>1</v>
      </c>
      <c r="J477" s="105" t="s">
        <v>5550</v>
      </c>
      <c r="K477" s="105" t="s">
        <v>4478</v>
      </c>
      <c r="L477" s="103">
        <v>40451</v>
      </c>
      <c r="M477" s="103">
        <v>44196</v>
      </c>
      <c r="N477" s="103"/>
      <c r="O477" s="106">
        <v>751463</v>
      </c>
      <c r="P477" s="106">
        <v>751463</v>
      </c>
      <c r="Q477" s="107">
        <v>0</v>
      </c>
      <c r="R477" s="106">
        <v>0</v>
      </c>
      <c r="S477" s="106">
        <v>0</v>
      </c>
      <c r="T477" s="100">
        <f t="shared" si="7"/>
        <v>0</v>
      </c>
    </row>
    <row r="478" spans="2:20" ht="15.5" x14ac:dyDescent="0.35">
      <c r="B478" s="101" t="s">
        <v>5551</v>
      </c>
      <c r="C478" s="102" t="s">
        <v>4475</v>
      </c>
      <c r="D478" s="102"/>
      <c r="E478" s="102" t="s">
        <v>4476</v>
      </c>
      <c r="F478" s="102" t="s">
        <v>4477</v>
      </c>
      <c r="G478" s="102" t="s">
        <v>4478</v>
      </c>
      <c r="H478" s="103">
        <v>40451</v>
      </c>
      <c r="I478" s="104">
        <v>1</v>
      </c>
      <c r="J478" s="105" t="s">
        <v>5552</v>
      </c>
      <c r="K478" s="105" t="s">
        <v>4478</v>
      </c>
      <c r="L478" s="103">
        <v>40451</v>
      </c>
      <c r="M478" s="103">
        <v>44196</v>
      </c>
      <c r="N478" s="103"/>
      <c r="O478" s="106">
        <v>751463</v>
      </c>
      <c r="P478" s="106">
        <v>751463</v>
      </c>
      <c r="Q478" s="107">
        <v>0</v>
      </c>
      <c r="R478" s="106">
        <v>0</v>
      </c>
      <c r="S478" s="106">
        <v>0</v>
      </c>
      <c r="T478" s="100">
        <f t="shared" si="7"/>
        <v>0</v>
      </c>
    </row>
    <row r="479" spans="2:20" ht="15.5" x14ac:dyDescent="0.35">
      <c r="B479" s="101" t="s">
        <v>5553</v>
      </c>
      <c r="C479" s="102" t="s">
        <v>4475</v>
      </c>
      <c r="D479" s="102"/>
      <c r="E479" s="102" t="s">
        <v>4476</v>
      </c>
      <c r="F479" s="102" t="s">
        <v>4477</v>
      </c>
      <c r="G479" s="102" t="s">
        <v>4478</v>
      </c>
      <c r="H479" s="103">
        <v>40451</v>
      </c>
      <c r="I479" s="104">
        <v>1</v>
      </c>
      <c r="J479" s="105" t="s">
        <v>5554</v>
      </c>
      <c r="K479" s="105" t="s">
        <v>4478</v>
      </c>
      <c r="L479" s="103">
        <v>40451</v>
      </c>
      <c r="M479" s="103">
        <v>44196</v>
      </c>
      <c r="N479" s="103"/>
      <c r="O479" s="106">
        <v>751463</v>
      </c>
      <c r="P479" s="106">
        <v>751463</v>
      </c>
      <c r="Q479" s="107">
        <v>0</v>
      </c>
      <c r="R479" s="106">
        <v>0</v>
      </c>
      <c r="S479" s="106">
        <v>0</v>
      </c>
      <c r="T479" s="100">
        <f t="shared" si="7"/>
        <v>0</v>
      </c>
    </row>
    <row r="480" spans="2:20" ht="15.5" x14ac:dyDescent="0.35">
      <c r="B480" s="101" t="s">
        <v>5555</v>
      </c>
      <c r="C480" s="102" t="s">
        <v>4475</v>
      </c>
      <c r="D480" s="102"/>
      <c r="E480" s="102" t="s">
        <v>4476</v>
      </c>
      <c r="F480" s="102" t="s">
        <v>4477</v>
      </c>
      <c r="G480" s="102" t="s">
        <v>4478</v>
      </c>
      <c r="H480" s="103">
        <v>40451</v>
      </c>
      <c r="I480" s="104">
        <v>1</v>
      </c>
      <c r="J480" s="105" t="s">
        <v>5556</v>
      </c>
      <c r="K480" s="105" t="s">
        <v>4478</v>
      </c>
      <c r="L480" s="103">
        <v>40451</v>
      </c>
      <c r="M480" s="103">
        <v>44196</v>
      </c>
      <c r="N480" s="103"/>
      <c r="O480" s="106">
        <v>751463</v>
      </c>
      <c r="P480" s="106">
        <v>751463</v>
      </c>
      <c r="Q480" s="107">
        <v>0</v>
      </c>
      <c r="R480" s="106">
        <v>0</v>
      </c>
      <c r="S480" s="106">
        <v>0</v>
      </c>
      <c r="T480" s="100">
        <f t="shared" si="7"/>
        <v>0</v>
      </c>
    </row>
    <row r="481" spans="2:20" ht="15.5" x14ac:dyDescent="0.35">
      <c r="B481" s="101" t="s">
        <v>5557</v>
      </c>
      <c r="C481" s="102" t="s">
        <v>4475</v>
      </c>
      <c r="D481" s="102"/>
      <c r="E481" s="102" t="s">
        <v>4476</v>
      </c>
      <c r="F481" s="102" t="s">
        <v>4477</v>
      </c>
      <c r="G481" s="102" t="s">
        <v>4478</v>
      </c>
      <c r="H481" s="103">
        <v>40451</v>
      </c>
      <c r="I481" s="104">
        <v>1</v>
      </c>
      <c r="J481" s="105" t="s">
        <v>5558</v>
      </c>
      <c r="K481" s="105" t="s">
        <v>4478</v>
      </c>
      <c r="L481" s="103">
        <v>40451</v>
      </c>
      <c r="M481" s="103">
        <v>44196</v>
      </c>
      <c r="N481" s="103"/>
      <c r="O481" s="106">
        <v>751463</v>
      </c>
      <c r="P481" s="106">
        <v>751463</v>
      </c>
      <c r="Q481" s="107">
        <v>0</v>
      </c>
      <c r="R481" s="106">
        <v>0</v>
      </c>
      <c r="S481" s="106">
        <v>0</v>
      </c>
      <c r="T481" s="100">
        <f t="shared" si="7"/>
        <v>0</v>
      </c>
    </row>
    <row r="482" spans="2:20" ht="15.5" x14ac:dyDescent="0.35">
      <c r="B482" s="101" t="s">
        <v>5559</v>
      </c>
      <c r="C482" s="102" t="s">
        <v>4633</v>
      </c>
      <c r="D482" s="102"/>
      <c r="E482" s="102" t="s">
        <v>4634</v>
      </c>
      <c r="F482" s="102" t="s">
        <v>4635</v>
      </c>
      <c r="G482" s="102" t="s">
        <v>4478</v>
      </c>
      <c r="H482" s="103">
        <v>39685</v>
      </c>
      <c r="I482" s="104">
        <v>1</v>
      </c>
      <c r="J482" s="105" t="s">
        <v>5560</v>
      </c>
      <c r="K482" s="105" t="s">
        <v>4478</v>
      </c>
      <c r="L482" s="103">
        <v>39685</v>
      </c>
      <c r="M482" s="103">
        <v>44196</v>
      </c>
      <c r="N482" s="103"/>
      <c r="O482" s="106">
        <v>75000</v>
      </c>
      <c r="P482" s="106">
        <v>75000</v>
      </c>
      <c r="Q482" s="107">
        <v>0</v>
      </c>
      <c r="R482" s="106">
        <v>0</v>
      </c>
      <c r="S482" s="106">
        <v>0</v>
      </c>
      <c r="T482" s="100">
        <f t="shared" si="7"/>
        <v>0</v>
      </c>
    </row>
    <row r="483" spans="2:20" ht="15.5" x14ac:dyDescent="0.35">
      <c r="B483" s="101" t="s">
        <v>5561</v>
      </c>
      <c r="C483" s="102" t="s">
        <v>4633</v>
      </c>
      <c r="D483" s="102"/>
      <c r="E483" s="102" t="s">
        <v>4634</v>
      </c>
      <c r="F483" s="102" t="s">
        <v>4635</v>
      </c>
      <c r="G483" s="102" t="s">
        <v>4478</v>
      </c>
      <c r="H483" s="103">
        <v>39685</v>
      </c>
      <c r="I483" s="104">
        <v>1</v>
      </c>
      <c r="J483" s="105" t="s">
        <v>5562</v>
      </c>
      <c r="K483" s="105" t="s">
        <v>4478</v>
      </c>
      <c r="L483" s="103">
        <v>39685</v>
      </c>
      <c r="M483" s="103">
        <v>44196</v>
      </c>
      <c r="N483" s="103"/>
      <c r="O483" s="106">
        <v>75000</v>
      </c>
      <c r="P483" s="106">
        <v>75000</v>
      </c>
      <c r="Q483" s="107">
        <v>0</v>
      </c>
      <c r="R483" s="106">
        <v>0</v>
      </c>
      <c r="S483" s="106">
        <v>0</v>
      </c>
      <c r="T483" s="100">
        <f t="shared" si="7"/>
        <v>0</v>
      </c>
    </row>
    <row r="484" spans="2:20" ht="15.5" x14ac:dyDescent="0.35">
      <c r="B484" s="101" t="s">
        <v>5563</v>
      </c>
      <c r="C484" s="102" t="s">
        <v>4633</v>
      </c>
      <c r="D484" s="102"/>
      <c r="E484" s="102" t="s">
        <v>4634</v>
      </c>
      <c r="F484" s="102" t="s">
        <v>4635</v>
      </c>
      <c r="G484" s="102" t="s">
        <v>4478</v>
      </c>
      <c r="H484" s="103">
        <v>39685</v>
      </c>
      <c r="I484" s="104">
        <v>1</v>
      </c>
      <c r="J484" s="105" t="s">
        <v>5564</v>
      </c>
      <c r="K484" s="105" t="s">
        <v>4478</v>
      </c>
      <c r="L484" s="103">
        <v>39685</v>
      </c>
      <c r="M484" s="103">
        <v>44196</v>
      </c>
      <c r="N484" s="103"/>
      <c r="O484" s="106">
        <v>75000</v>
      </c>
      <c r="P484" s="106">
        <v>75000</v>
      </c>
      <c r="Q484" s="107">
        <v>0</v>
      </c>
      <c r="R484" s="106">
        <v>0</v>
      </c>
      <c r="S484" s="106">
        <v>0</v>
      </c>
      <c r="T484" s="100">
        <f t="shared" si="7"/>
        <v>0</v>
      </c>
    </row>
    <row r="485" spans="2:20" ht="15.5" x14ac:dyDescent="0.35">
      <c r="B485" s="101" t="s">
        <v>5565</v>
      </c>
      <c r="C485" s="102" t="s">
        <v>4633</v>
      </c>
      <c r="D485" s="102"/>
      <c r="E485" s="102" t="s">
        <v>4634</v>
      </c>
      <c r="F485" s="102" t="s">
        <v>4635</v>
      </c>
      <c r="G485" s="102" t="s">
        <v>4478</v>
      </c>
      <c r="H485" s="103">
        <v>39685</v>
      </c>
      <c r="I485" s="104">
        <v>1</v>
      </c>
      <c r="J485" s="105" t="s">
        <v>5566</v>
      </c>
      <c r="K485" s="105" t="s">
        <v>4478</v>
      </c>
      <c r="L485" s="103">
        <v>39685</v>
      </c>
      <c r="M485" s="103">
        <v>44196</v>
      </c>
      <c r="N485" s="103"/>
      <c r="O485" s="106">
        <v>75000</v>
      </c>
      <c r="P485" s="106">
        <v>75000</v>
      </c>
      <c r="Q485" s="107">
        <v>0</v>
      </c>
      <c r="R485" s="106">
        <v>0</v>
      </c>
      <c r="S485" s="106">
        <v>0</v>
      </c>
      <c r="T485" s="100">
        <f t="shared" si="7"/>
        <v>0</v>
      </c>
    </row>
    <row r="486" spans="2:20" ht="15.5" x14ac:dyDescent="0.35">
      <c r="B486" s="101" t="s">
        <v>5567</v>
      </c>
      <c r="C486" s="102" t="s">
        <v>4633</v>
      </c>
      <c r="D486" s="102"/>
      <c r="E486" s="102" t="s">
        <v>4634</v>
      </c>
      <c r="F486" s="102" t="s">
        <v>4635</v>
      </c>
      <c r="G486" s="102" t="s">
        <v>4478</v>
      </c>
      <c r="H486" s="103">
        <v>39685</v>
      </c>
      <c r="I486" s="104">
        <v>1</v>
      </c>
      <c r="J486" s="105" t="s">
        <v>5568</v>
      </c>
      <c r="K486" s="105" t="s">
        <v>4478</v>
      </c>
      <c r="L486" s="103">
        <v>39685</v>
      </c>
      <c r="M486" s="103">
        <v>44196</v>
      </c>
      <c r="N486" s="103"/>
      <c r="O486" s="106">
        <v>75000</v>
      </c>
      <c r="P486" s="106">
        <v>75000</v>
      </c>
      <c r="Q486" s="107">
        <v>0</v>
      </c>
      <c r="R486" s="106">
        <v>0</v>
      </c>
      <c r="S486" s="106">
        <v>0</v>
      </c>
      <c r="T486" s="100">
        <f t="shared" si="7"/>
        <v>0</v>
      </c>
    </row>
    <row r="487" spans="2:20" ht="15.5" x14ac:dyDescent="0.35">
      <c r="B487" s="101" t="s">
        <v>5569</v>
      </c>
      <c r="C487" s="102" t="s">
        <v>4633</v>
      </c>
      <c r="D487" s="102"/>
      <c r="E487" s="102" t="s">
        <v>4634</v>
      </c>
      <c r="F487" s="102" t="s">
        <v>4635</v>
      </c>
      <c r="G487" s="102" t="s">
        <v>4478</v>
      </c>
      <c r="H487" s="103">
        <v>39685</v>
      </c>
      <c r="I487" s="104">
        <v>1</v>
      </c>
      <c r="J487" s="105" t="s">
        <v>5570</v>
      </c>
      <c r="K487" s="105" t="s">
        <v>4478</v>
      </c>
      <c r="L487" s="103">
        <v>39685</v>
      </c>
      <c r="M487" s="103">
        <v>44196</v>
      </c>
      <c r="N487" s="103"/>
      <c r="O487" s="106">
        <v>75000</v>
      </c>
      <c r="P487" s="106">
        <v>75000</v>
      </c>
      <c r="Q487" s="107">
        <v>0</v>
      </c>
      <c r="R487" s="106">
        <v>0</v>
      </c>
      <c r="S487" s="106">
        <v>0</v>
      </c>
      <c r="T487" s="100">
        <f t="shared" si="7"/>
        <v>0</v>
      </c>
    </row>
    <row r="488" spans="2:20" ht="15.5" x14ac:dyDescent="0.35">
      <c r="B488" s="101" t="s">
        <v>5571</v>
      </c>
      <c r="C488" s="102" t="s">
        <v>4633</v>
      </c>
      <c r="D488" s="102"/>
      <c r="E488" s="102" t="s">
        <v>4634</v>
      </c>
      <c r="F488" s="102" t="s">
        <v>4635</v>
      </c>
      <c r="G488" s="102" t="s">
        <v>4478</v>
      </c>
      <c r="H488" s="103">
        <v>39685</v>
      </c>
      <c r="I488" s="104">
        <v>1</v>
      </c>
      <c r="J488" s="105" t="s">
        <v>5572</v>
      </c>
      <c r="K488" s="105" t="s">
        <v>4478</v>
      </c>
      <c r="L488" s="103">
        <v>39685</v>
      </c>
      <c r="M488" s="103">
        <v>44196</v>
      </c>
      <c r="N488" s="103"/>
      <c r="O488" s="106">
        <v>75000</v>
      </c>
      <c r="P488" s="106">
        <v>75000</v>
      </c>
      <c r="Q488" s="107">
        <v>0</v>
      </c>
      <c r="R488" s="106">
        <v>0</v>
      </c>
      <c r="S488" s="106">
        <v>0</v>
      </c>
      <c r="T488" s="100">
        <f t="shared" si="7"/>
        <v>0</v>
      </c>
    </row>
    <row r="489" spans="2:20" ht="15.5" x14ac:dyDescent="0.35">
      <c r="B489" s="101" t="s">
        <v>5573</v>
      </c>
      <c r="C489" s="102" t="s">
        <v>4633</v>
      </c>
      <c r="D489" s="102"/>
      <c r="E489" s="102" t="s">
        <v>4634</v>
      </c>
      <c r="F489" s="102" t="s">
        <v>4635</v>
      </c>
      <c r="G489" s="102" t="s">
        <v>4478</v>
      </c>
      <c r="H489" s="103">
        <v>39685</v>
      </c>
      <c r="I489" s="104">
        <v>1</v>
      </c>
      <c r="J489" s="105" t="s">
        <v>5574</v>
      </c>
      <c r="K489" s="105" t="s">
        <v>4478</v>
      </c>
      <c r="L489" s="103">
        <v>39685</v>
      </c>
      <c r="M489" s="103">
        <v>44196</v>
      </c>
      <c r="N489" s="103"/>
      <c r="O489" s="106">
        <v>75000</v>
      </c>
      <c r="P489" s="106">
        <v>75000</v>
      </c>
      <c r="Q489" s="107">
        <v>0</v>
      </c>
      <c r="R489" s="106">
        <v>0</v>
      </c>
      <c r="S489" s="106">
        <v>0</v>
      </c>
      <c r="T489" s="100">
        <f t="shared" si="7"/>
        <v>0</v>
      </c>
    </row>
    <row r="490" spans="2:20" ht="15.5" x14ac:dyDescent="0.35">
      <c r="B490" s="101" t="s">
        <v>5575</v>
      </c>
      <c r="C490" s="102" t="s">
        <v>4712</v>
      </c>
      <c r="D490" s="102"/>
      <c r="E490" s="102" t="s">
        <v>4634</v>
      </c>
      <c r="F490" s="102" t="s">
        <v>4635</v>
      </c>
      <c r="G490" s="102" t="s">
        <v>4478</v>
      </c>
      <c r="H490" s="103">
        <v>39783</v>
      </c>
      <c r="I490" s="104">
        <v>1</v>
      </c>
      <c r="J490" s="105" t="s">
        <v>5576</v>
      </c>
      <c r="K490" s="105" t="s">
        <v>4478</v>
      </c>
      <c r="L490" s="103">
        <v>39783</v>
      </c>
      <c r="M490" s="103">
        <v>44196</v>
      </c>
      <c r="N490" s="103"/>
      <c r="O490" s="106">
        <v>1149560</v>
      </c>
      <c r="P490" s="106">
        <v>1149560</v>
      </c>
      <c r="Q490" s="107">
        <v>0</v>
      </c>
      <c r="R490" s="106">
        <v>0</v>
      </c>
      <c r="S490" s="106">
        <v>0</v>
      </c>
      <c r="T490" s="100">
        <f t="shared" si="7"/>
        <v>0</v>
      </c>
    </row>
    <row r="491" spans="2:20" ht="15.5" x14ac:dyDescent="0.35">
      <c r="B491" s="101" t="s">
        <v>5577</v>
      </c>
      <c r="C491" s="102" t="s">
        <v>4712</v>
      </c>
      <c r="D491" s="102"/>
      <c r="E491" s="102" t="s">
        <v>4634</v>
      </c>
      <c r="F491" s="102" t="s">
        <v>4635</v>
      </c>
      <c r="G491" s="102" t="s">
        <v>4478</v>
      </c>
      <c r="H491" s="103">
        <v>39783</v>
      </c>
      <c r="I491" s="104">
        <v>1</v>
      </c>
      <c r="J491" s="105" t="s">
        <v>5578</v>
      </c>
      <c r="K491" s="105" t="s">
        <v>4478</v>
      </c>
      <c r="L491" s="103">
        <v>39783</v>
      </c>
      <c r="M491" s="103">
        <v>44196</v>
      </c>
      <c r="N491" s="103"/>
      <c r="O491" s="106">
        <v>1149560</v>
      </c>
      <c r="P491" s="106">
        <v>1149560</v>
      </c>
      <c r="Q491" s="107">
        <v>0</v>
      </c>
      <c r="R491" s="106">
        <v>0</v>
      </c>
      <c r="S491" s="106">
        <v>0</v>
      </c>
      <c r="T491" s="100">
        <f t="shared" si="7"/>
        <v>0</v>
      </c>
    </row>
    <row r="492" spans="2:20" ht="15.5" x14ac:dyDescent="0.35">
      <c r="B492" s="101" t="s">
        <v>5579</v>
      </c>
      <c r="C492" s="102" t="s">
        <v>4712</v>
      </c>
      <c r="D492" s="102"/>
      <c r="E492" s="102" t="s">
        <v>4634</v>
      </c>
      <c r="F492" s="102" t="s">
        <v>4635</v>
      </c>
      <c r="G492" s="102" t="s">
        <v>4478</v>
      </c>
      <c r="H492" s="103">
        <v>39783</v>
      </c>
      <c r="I492" s="104">
        <v>1</v>
      </c>
      <c r="J492" s="105" t="s">
        <v>5580</v>
      </c>
      <c r="K492" s="105" t="s">
        <v>4478</v>
      </c>
      <c r="L492" s="103">
        <v>39783</v>
      </c>
      <c r="M492" s="103">
        <v>44196</v>
      </c>
      <c r="N492" s="103"/>
      <c r="O492" s="106">
        <v>1149560</v>
      </c>
      <c r="P492" s="106">
        <v>1149560</v>
      </c>
      <c r="Q492" s="107">
        <v>0</v>
      </c>
      <c r="R492" s="106">
        <v>0</v>
      </c>
      <c r="S492" s="106">
        <v>0</v>
      </c>
      <c r="T492" s="100">
        <f t="shared" si="7"/>
        <v>0</v>
      </c>
    </row>
    <row r="493" spans="2:20" ht="15.5" x14ac:dyDescent="0.35">
      <c r="B493" s="101" t="s">
        <v>5581</v>
      </c>
      <c r="C493" s="102" t="s">
        <v>5582</v>
      </c>
      <c r="D493" s="102"/>
      <c r="E493" s="102" t="s">
        <v>4634</v>
      </c>
      <c r="F493" s="102" t="s">
        <v>4635</v>
      </c>
      <c r="G493" s="102" t="s">
        <v>4478</v>
      </c>
      <c r="H493" s="103">
        <v>39859</v>
      </c>
      <c r="I493" s="104">
        <v>1</v>
      </c>
      <c r="J493" s="105" t="s">
        <v>5583</v>
      </c>
      <c r="K493" s="105" t="s">
        <v>4478</v>
      </c>
      <c r="L493" s="103">
        <v>39859</v>
      </c>
      <c r="M493" s="103">
        <v>44196</v>
      </c>
      <c r="N493" s="103"/>
      <c r="O493" s="106">
        <v>556830</v>
      </c>
      <c r="P493" s="106">
        <v>556830</v>
      </c>
      <c r="Q493" s="107">
        <v>0</v>
      </c>
      <c r="R493" s="106">
        <v>0</v>
      </c>
      <c r="S493" s="106">
        <v>0</v>
      </c>
      <c r="T493" s="100">
        <f t="shared" si="7"/>
        <v>0</v>
      </c>
    </row>
    <row r="494" spans="2:20" ht="15.5" x14ac:dyDescent="0.35">
      <c r="B494" s="101" t="s">
        <v>5584</v>
      </c>
      <c r="C494" s="102" t="s">
        <v>5585</v>
      </c>
      <c r="D494" s="102"/>
      <c r="E494" s="102" t="s">
        <v>4634</v>
      </c>
      <c r="F494" s="102" t="s">
        <v>4635</v>
      </c>
      <c r="G494" s="102" t="s">
        <v>4478</v>
      </c>
      <c r="H494" s="103">
        <v>39904</v>
      </c>
      <c r="I494" s="104">
        <v>1</v>
      </c>
      <c r="J494" s="105" t="s">
        <v>5586</v>
      </c>
      <c r="K494" s="105" t="s">
        <v>4478</v>
      </c>
      <c r="L494" s="103">
        <v>39904</v>
      </c>
      <c r="M494" s="103">
        <v>44196</v>
      </c>
      <c r="N494" s="103"/>
      <c r="O494" s="106">
        <v>7255000</v>
      </c>
      <c r="P494" s="106">
        <v>7255000</v>
      </c>
      <c r="Q494" s="107">
        <v>0</v>
      </c>
      <c r="R494" s="106">
        <v>0</v>
      </c>
      <c r="S494" s="106">
        <v>0</v>
      </c>
      <c r="T494" s="100">
        <f t="shared" si="7"/>
        <v>0</v>
      </c>
    </row>
    <row r="495" spans="2:20" ht="15.5" x14ac:dyDescent="0.35">
      <c r="B495" s="101" t="s">
        <v>5587</v>
      </c>
      <c r="C495" s="102" t="s">
        <v>5588</v>
      </c>
      <c r="D495" s="102"/>
      <c r="E495" s="102" t="s">
        <v>4634</v>
      </c>
      <c r="F495" s="102" t="s">
        <v>4635</v>
      </c>
      <c r="G495" s="102" t="s">
        <v>4478</v>
      </c>
      <c r="H495" s="103">
        <v>39933</v>
      </c>
      <c r="I495" s="104">
        <v>1</v>
      </c>
      <c r="J495" s="105" t="s">
        <v>5589</v>
      </c>
      <c r="K495" s="105" t="s">
        <v>4478</v>
      </c>
      <c r="L495" s="103">
        <v>39933</v>
      </c>
      <c r="M495" s="103">
        <v>44196</v>
      </c>
      <c r="N495" s="103"/>
      <c r="O495" s="106">
        <v>1425000</v>
      </c>
      <c r="P495" s="106">
        <v>1425000</v>
      </c>
      <c r="Q495" s="107">
        <v>0</v>
      </c>
      <c r="R495" s="106">
        <v>0</v>
      </c>
      <c r="S495" s="106">
        <v>0</v>
      </c>
      <c r="T495" s="100">
        <f t="shared" si="7"/>
        <v>0</v>
      </c>
    </row>
    <row r="496" spans="2:20" ht="15.5" x14ac:dyDescent="0.35">
      <c r="B496" s="101" t="s">
        <v>5590</v>
      </c>
      <c r="C496" s="102" t="s">
        <v>4633</v>
      </c>
      <c r="D496" s="102"/>
      <c r="E496" s="102" t="s">
        <v>4634</v>
      </c>
      <c r="F496" s="102" t="s">
        <v>4635</v>
      </c>
      <c r="G496" s="102" t="s">
        <v>4478</v>
      </c>
      <c r="H496" s="103">
        <v>39933</v>
      </c>
      <c r="I496" s="104">
        <v>1</v>
      </c>
      <c r="J496" s="105" t="s">
        <v>5591</v>
      </c>
      <c r="K496" s="105" t="s">
        <v>4478</v>
      </c>
      <c r="L496" s="103">
        <v>39933</v>
      </c>
      <c r="M496" s="103">
        <v>44196</v>
      </c>
      <c r="N496" s="103"/>
      <c r="O496" s="106">
        <v>69000</v>
      </c>
      <c r="P496" s="106">
        <v>69000</v>
      </c>
      <c r="Q496" s="107">
        <v>0</v>
      </c>
      <c r="R496" s="106">
        <v>0</v>
      </c>
      <c r="S496" s="106">
        <v>0</v>
      </c>
      <c r="T496" s="100">
        <f t="shared" si="7"/>
        <v>0</v>
      </c>
    </row>
    <row r="497" spans="2:20" ht="15.5" x14ac:dyDescent="0.35">
      <c r="B497" s="101" t="s">
        <v>5592</v>
      </c>
      <c r="C497" s="102" t="s">
        <v>4633</v>
      </c>
      <c r="D497" s="102"/>
      <c r="E497" s="102" t="s">
        <v>4634</v>
      </c>
      <c r="F497" s="102" t="s">
        <v>4635</v>
      </c>
      <c r="G497" s="102" t="s">
        <v>4478</v>
      </c>
      <c r="H497" s="103">
        <v>39933</v>
      </c>
      <c r="I497" s="104">
        <v>1</v>
      </c>
      <c r="J497" s="105" t="s">
        <v>5593</v>
      </c>
      <c r="K497" s="105" t="s">
        <v>4478</v>
      </c>
      <c r="L497" s="103">
        <v>39933</v>
      </c>
      <c r="M497" s="103">
        <v>44196</v>
      </c>
      <c r="N497" s="103"/>
      <c r="O497" s="106">
        <v>69000</v>
      </c>
      <c r="P497" s="106">
        <v>69000</v>
      </c>
      <c r="Q497" s="107">
        <v>0</v>
      </c>
      <c r="R497" s="106">
        <v>0</v>
      </c>
      <c r="S497" s="106">
        <v>0</v>
      </c>
      <c r="T497" s="100">
        <f t="shared" si="7"/>
        <v>0</v>
      </c>
    </row>
    <row r="498" spans="2:20" ht="15.5" x14ac:dyDescent="0.35">
      <c r="B498" s="101" t="s">
        <v>5594</v>
      </c>
      <c r="C498" s="102" t="s">
        <v>4633</v>
      </c>
      <c r="D498" s="102"/>
      <c r="E498" s="102" t="s">
        <v>4634</v>
      </c>
      <c r="F498" s="102" t="s">
        <v>4635</v>
      </c>
      <c r="G498" s="102" t="s">
        <v>4478</v>
      </c>
      <c r="H498" s="103">
        <v>39933</v>
      </c>
      <c r="I498" s="104">
        <v>1</v>
      </c>
      <c r="J498" s="105" t="s">
        <v>5595</v>
      </c>
      <c r="K498" s="105" t="s">
        <v>4478</v>
      </c>
      <c r="L498" s="103">
        <v>39933</v>
      </c>
      <c r="M498" s="103">
        <v>44196</v>
      </c>
      <c r="N498" s="103"/>
      <c r="O498" s="106">
        <v>69000</v>
      </c>
      <c r="P498" s="106">
        <v>69000</v>
      </c>
      <c r="Q498" s="107">
        <v>0</v>
      </c>
      <c r="R498" s="106">
        <v>0</v>
      </c>
      <c r="S498" s="106">
        <v>0</v>
      </c>
      <c r="T498" s="100">
        <f t="shared" si="7"/>
        <v>0</v>
      </c>
    </row>
    <row r="499" spans="2:20" ht="15.5" x14ac:dyDescent="0.35">
      <c r="B499" s="101" t="s">
        <v>5596</v>
      </c>
      <c r="C499" s="102" t="s">
        <v>4633</v>
      </c>
      <c r="D499" s="102"/>
      <c r="E499" s="102" t="s">
        <v>4634</v>
      </c>
      <c r="F499" s="102" t="s">
        <v>4635</v>
      </c>
      <c r="G499" s="102" t="s">
        <v>4478</v>
      </c>
      <c r="H499" s="103">
        <v>39933</v>
      </c>
      <c r="I499" s="104">
        <v>1</v>
      </c>
      <c r="J499" s="105" t="s">
        <v>5597</v>
      </c>
      <c r="K499" s="105" t="s">
        <v>4478</v>
      </c>
      <c r="L499" s="103">
        <v>39933</v>
      </c>
      <c r="M499" s="103">
        <v>44196</v>
      </c>
      <c r="N499" s="103"/>
      <c r="O499" s="106">
        <v>69000</v>
      </c>
      <c r="P499" s="106">
        <v>69000</v>
      </c>
      <c r="Q499" s="107">
        <v>0</v>
      </c>
      <c r="R499" s="106">
        <v>0</v>
      </c>
      <c r="S499" s="106">
        <v>0</v>
      </c>
      <c r="T499" s="100">
        <f t="shared" si="7"/>
        <v>0</v>
      </c>
    </row>
    <row r="500" spans="2:20" ht="15.5" x14ac:dyDescent="0.35">
      <c r="B500" s="101" t="s">
        <v>5598</v>
      </c>
      <c r="C500" s="102" t="s">
        <v>4633</v>
      </c>
      <c r="D500" s="102"/>
      <c r="E500" s="102" t="s">
        <v>4634</v>
      </c>
      <c r="F500" s="102" t="s">
        <v>4635</v>
      </c>
      <c r="G500" s="102" t="s">
        <v>4478</v>
      </c>
      <c r="H500" s="103">
        <v>39933</v>
      </c>
      <c r="I500" s="104">
        <v>1</v>
      </c>
      <c r="J500" s="105" t="s">
        <v>5599</v>
      </c>
      <c r="K500" s="105" t="s">
        <v>4478</v>
      </c>
      <c r="L500" s="103">
        <v>39933</v>
      </c>
      <c r="M500" s="103">
        <v>44196</v>
      </c>
      <c r="N500" s="103"/>
      <c r="O500" s="106">
        <v>69000</v>
      </c>
      <c r="P500" s="106">
        <v>69000</v>
      </c>
      <c r="Q500" s="107">
        <v>0</v>
      </c>
      <c r="R500" s="106">
        <v>0</v>
      </c>
      <c r="S500" s="106">
        <v>0</v>
      </c>
      <c r="T500" s="100">
        <f t="shared" si="7"/>
        <v>0</v>
      </c>
    </row>
    <row r="501" spans="2:20" ht="15.5" x14ac:dyDescent="0.35">
      <c r="B501" s="101" t="s">
        <v>5600</v>
      </c>
      <c r="C501" s="102" t="s">
        <v>4633</v>
      </c>
      <c r="D501" s="102"/>
      <c r="E501" s="102" t="s">
        <v>4634</v>
      </c>
      <c r="F501" s="102" t="s">
        <v>4635</v>
      </c>
      <c r="G501" s="102" t="s">
        <v>4478</v>
      </c>
      <c r="H501" s="103">
        <v>39933</v>
      </c>
      <c r="I501" s="104">
        <v>1</v>
      </c>
      <c r="J501" s="105" t="s">
        <v>5601</v>
      </c>
      <c r="K501" s="105" t="s">
        <v>4478</v>
      </c>
      <c r="L501" s="103">
        <v>39933</v>
      </c>
      <c r="M501" s="103">
        <v>44196</v>
      </c>
      <c r="N501" s="103"/>
      <c r="O501" s="106">
        <v>69000</v>
      </c>
      <c r="P501" s="106">
        <v>69000</v>
      </c>
      <c r="Q501" s="107">
        <v>0</v>
      </c>
      <c r="R501" s="106">
        <v>0</v>
      </c>
      <c r="S501" s="106">
        <v>0</v>
      </c>
      <c r="T501" s="100">
        <f t="shared" si="7"/>
        <v>0</v>
      </c>
    </row>
    <row r="502" spans="2:20" ht="15.5" x14ac:dyDescent="0.35">
      <c r="B502" s="101" t="s">
        <v>5602</v>
      </c>
      <c r="C502" s="102" t="s">
        <v>4633</v>
      </c>
      <c r="D502" s="102"/>
      <c r="E502" s="102" t="s">
        <v>4634</v>
      </c>
      <c r="F502" s="102" t="s">
        <v>4635</v>
      </c>
      <c r="G502" s="102" t="s">
        <v>4478</v>
      </c>
      <c r="H502" s="103">
        <v>39933</v>
      </c>
      <c r="I502" s="104">
        <v>1</v>
      </c>
      <c r="J502" s="105" t="s">
        <v>5603</v>
      </c>
      <c r="K502" s="105" t="s">
        <v>4478</v>
      </c>
      <c r="L502" s="103">
        <v>39933</v>
      </c>
      <c r="M502" s="103">
        <v>44196</v>
      </c>
      <c r="N502" s="103"/>
      <c r="O502" s="106">
        <v>69000</v>
      </c>
      <c r="P502" s="106">
        <v>69000</v>
      </c>
      <c r="Q502" s="107">
        <v>0</v>
      </c>
      <c r="R502" s="106">
        <v>0</v>
      </c>
      <c r="S502" s="106">
        <v>0</v>
      </c>
      <c r="T502" s="100">
        <f t="shared" si="7"/>
        <v>0</v>
      </c>
    </row>
    <row r="503" spans="2:20" ht="15.5" x14ac:dyDescent="0.35">
      <c r="B503" s="101" t="s">
        <v>5604</v>
      </c>
      <c r="C503" s="102" t="s">
        <v>4633</v>
      </c>
      <c r="D503" s="102"/>
      <c r="E503" s="102" t="s">
        <v>4634</v>
      </c>
      <c r="F503" s="102" t="s">
        <v>4635</v>
      </c>
      <c r="G503" s="102" t="s">
        <v>4478</v>
      </c>
      <c r="H503" s="103">
        <v>39933</v>
      </c>
      <c r="I503" s="104">
        <v>1</v>
      </c>
      <c r="J503" s="105" t="s">
        <v>5605</v>
      </c>
      <c r="K503" s="105" t="s">
        <v>4478</v>
      </c>
      <c r="L503" s="103">
        <v>39933</v>
      </c>
      <c r="M503" s="103">
        <v>44196</v>
      </c>
      <c r="N503" s="103"/>
      <c r="O503" s="106">
        <v>69000</v>
      </c>
      <c r="P503" s="106">
        <v>69000</v>
      </c>
      <c r="Q503" s="107">
        <v>0</v>
      </c>
      <c r="R503" s="106">
        <v>0</v>
      </c>
      <c r="S503" s="106">
        <v>0</v>
      </c>
      <c r="T503" s="100">
        <f t="shared" si="7"/>
        <v>0</v>
      </c>
    </row>
    <row r="504" spans="2:20" ht="15.5" x14ac:dyDescent="0.35">
      <c r="B504" s="101" t="s">
        <v>5606</v>
      </c>
      <c r="C504" s="102" t="s">
        <v>4633</v>
      </c>
      <c r="D504" s="102"/>
      <c r="E504" s="102" t="s">
        <v>4634</v>
      </c>
      <c r="F504" s="102" t="s">
        <v>4635</v>
      </c>
      <c r="G504" s="102" t="s">
        <v>4478</v>
      </c>
      <c r="H504" s="103">
        <v>39933</v>
      </c>
      <c r="I504" s="104">
        <v>1</v>
      </c>
      <c r="J504" s="105" t="s">
        <v>5607</v>
      </c>
      <c r="K504" s="105" t="s">
        <v>4478</v>
      </c>
      <c r="L504" s="103">
        <v>39933</v>
      </c>
      <c r="M504" s="103">
        <v>44196</v>
      </c>
      <c r="N504" s="103"/>
      <c r="O504" s="106">
        <v>69000</v>
      </c>
      <c r="P504" s="106">
        <v>69000</v>
      </c>
      <c r="Q504" s="107">
        <v>0</v>
      </c>
      <c r="R504" s="106">
        <v>0</v>
      </c>
      <c r="S504" s="106">
        <v>0</v>
      </c>
      <c r="T504" s="100">
        <f t="shared" si="7"/>
        <v>0</v>
      </c>
    </row>
    <row r="505" spans="2:20" ht="15.5" x14ac:dyDescent="0.35">
      <c r="B505" s="101" t="s">
        <v>5608</v>
      </c>
      <c r="C505" s="102" t="s">
        <v>4633</v>
      </c>
      <c r="D505" s="102"/>
      <c r="E505" s="102" t="s">
        <v>4634</v>
      </c>
      <c r="F505" s="102" t="s">
        <v>4635</v>
      </c>
      <c r="G505" s="102" t="s">
        <v>4478</v>
      </c>
      <c r="H505" s="103">
        <v>39933</v>
      </c>
      <c r="I505" s="104">
        <v>1</v>
      </c>
      <c r="J505" s="105" t="s">
        <v>5609</v>
      </c>
      <c r="K505" s="105" t="s">
        <v>4478</v>
      </c>
      <c r="L505" s="103">
        <v>39933</v>
      </c>
      <c r="M505" s="103">
        <v>44196</v>
      </c>
      <c r="N505" s="103"/>
      <c r="O505" s="106">
        <v>69000</v>
      </c>
      <c r="P505" s="106">
        <v>69000</v>
      </c>
      <c r="Q505" s="107">
        <v>0</v>
      </c>
      <c r="R505" s="106">
        <v>0</v>
      </c>
      <c r="S505" s="106">
        <v>0</v>
      </c>
      <c r="T505" s="100">
        <f t="shared" si="7"/>
        <v>0</v>
      </c>
    </row>
    <row r="506" spans="2:20" ht="15.5" x14ac:dyDescent="0.35">
      <c r="B506" s="101" t="s">
        <v>5610</v>
      </c>
      <c r="C506" s="102" t="s">
        <v>4633</v>
      </c>
      <c r="D506" s="102"/>
      <c r="E506" s="102" t="s">
        <v>4634</v>
      </c>
      <c r="F506" s="102" t="s">
        <v>4635</v>
      </c>
      <c r="G506" s="102" t="s">
        <v>4478</v>
      </c>
      <c r="H506" s="103">
        <v>39933</v>
      </c>
      <c r="I506" s="104">
        <v>1</v>
      </c>
      <c r="J506" s="105" t="s">
        <v>5611</v>
      </c>
      <c r="K506" s="105" t="s">
        <v>4478</v>
      </c>
      <c r="L506" s="103">
        <v>39933</v>
      </c>
      <c r="M506" s="103">
        <v>44196</v>
      </c>
      <c r="N506" s="103"/>
      <c r="O506" s="106">
        <v>69000</v>
      </c>
      <c r="P506" s="106">
        <v>69000</v>
      </c>
      <c r="Q506" s="107">
        <v>0</v>
      </c>
      <c r="R506" s="106">
        <v>0</v>
      </c>
      <c r="S506" s="106">
        <v>0</v>
      </c>
      <c r="T506" s="100">
        <f t="shared" si="7"/>
        <v>0</v>
      </c>
    </row>
    <row r="507" spans="2:20" ht="15.5" x14ac:dyDescent="0.35">
      <c r="B507" s="101" t="s">
        <v>5612</v>
      </c>
      <c r="C507" s="102" t="s">
        <v>4633</v>
      </c>
      <c r="D507" s="102"/>
      <c r="E507" s="102" t="s">
        <v>4634</v>
      </c>
      <c r="F507" s="102" t="s">
        <v>4635</v>
      </c>
      <c r="G507" s="102" t="s">
        <v>4478</v>
      </c>
      <c r="H507" s="103">
        <v>39933</v>
      </c>
      <c r="I507" s="104">
        <v>1</v>
      </c>
      <c r="J507" s="105" t="s">
        <v>5613</v>
      </c>
      <c r="K507" s="105" t="s">
        <v>4478</v>
      </c>
      <c r="L507" s="103">
        <v>39933</v>
      </c>
      <c r="M507" s="103">
        <v>44196</v>
      </c>
      <c r="N507" s="103"/>
      <c r="O507" s="106">
        <v>69000</v>
      </c>
      <c r="P507" s="106">
        <v>69000</v>
      </c>
      <c r="Q507" s="107">
        <v>0</v>
      </c>
      <c r="R507" s="106">
        <v>0</v>
      </c>
      <c r="S507" s="106">
        <v>0</v>
      </c>
      <c r="T507" s="100">
        <f t="shared" si="7"/>
        <v>0</v>
      </c>
    </row>
    <row r="508" spans="2:20" ht="15.5" x14ac:dyDescent="0.35">
      <c r="B508" s="101" t="s">
        <v>5614</v>
      </c>
      <c r="C508" s="102" t="s">
        <v>4633</v>
      </c>
      <c r="D508" s="102"/>
      <c r="E508" s="102" t="s">
        <v>4634</v>
      </c>
      <c r="F508" s="102" t="s">
        <v>4635</v>
      </c>
      <c r="G508" s="102" t="s">
        <v>4478</v>
      </c>
      <c r="H508" s="103">
        <v>39933</v>
      </c>
      <c r="I508" s="104">
        <v>1</v>
      </c>
      <c r="J508" s="105" t="s">
        <v>5615</v>
      </c>
      <c r="K508" s="105" t="s">
        <v>4478</v>
      </c>
      <c r="L508" s="103">
        <v>39933</v>
      </c>
      <c r="M508" s="103">
        <v>44196</v>
      </c>
      <c r="N508" s="103"/>
      <c r="O508" s="106">
        <v>69000</v>
      </c>
      <c r="P508" s="106">
        <v>69000</v>
      </c>
      <c r="Q508" s="107">
        <v>0</v>
      </c>
      <c r="R508" s="106">
        <v>0</v>
      </c>
      <c r="S508" s="106">
        <v>0</v>
      </c>
      <c r="T508" s="100">
        <f t="shared" si="7"/>
        <v>0</v>
      </c>
    </row>
    <row r="509" spans="2:20" ht="15.5" x14ac:dyDescent="0.35">
      <c r="B509" s="101" t="s">
        <v>5616</v>
      </c>
      <c r="C509" s="102" t="s">
        <v>4633</v>
      </c>
      <c r="D509" s="102"/>
      <c r="E509" s="102" t="s">
        <v>4634</v>
      </c>
      <c r="F509" s="102" t="s">
        <v>4635</v>
      </c>
      <c r="G509" s="102" t="s">
        <v>4478</v>
      </c>
      <c r="H509" s="103">
        <v>39933</v>
      </c>
      <c r="I509" s="104">
        <v>1</v>
      </c>
      <c r="J509" s="105" t="s">
        <v>5617</v>
      </c>
      <c r="K509" s="105" t="s">
        <v>4478</v>
      </c>
      <c r="L509" s="103">
        <v>39933</v>
      </c>
      <c r="M509" s="103">
        <v>44196</v>
      </c>
      <c r="N509" s="103"/>
      <c r="O509" s="106">
        <v>69000</v>
      </c>
      <c r="P509" s="106">
        <v>69000</v>
      </c>
      <c r="Q509" s="107">
        <v>0</v>
      </c>
      <c r="R509" s="106">
        <v>0</v>
      </c>
      <c r="S509" s="106">
        <v>0</v>
      </c>
      <c r="T509" s="100">
        <f t="shared" si="7"/>
        <v>0</v>
      </c>
    </row>
    <row r="510" spans="2:20" ht="15.5" x14ac:dyDescent="0.35">
      <c r="B510" s="101" t="s">
        <v>5618</v>
      </c>
      <c r="C510" s="102" t="s">
        <v>4633</v>
      </c>
      <c r="D510" s="102"/>
      <c r="E510" s="102" t="s">
        <v>4634</v>
      </c>
      <c r="F510" s="102" t="s">
        <v>4635</v>
      </c>
      <c r="G510" s="102" t="s">
        <v>4478</v>
      </c>
      <c r="H510" s="103">
        <v>39933</v>
      </c>
      <c r="I510" s="104">
        <v>1</v>
      </c>
      <c r="J510" s="105" t="s">
        <v>5619</v>
      </c>
      <c r="K510" s="105" t="s">
        <v>4478</v>
      </c>
      <c r="L510" s="103">
        <v>39933</v>
      </c>
      <c r="M510" s="103">
        <v>44196</v>
      </c>
      <c r="N510" s="103"/>
      <c r="O510" s="106">
        <v>69000</v>
      </c>
      <c r="P510" s="106">
        <v>69000</v>
      </c>
      <c r="Q510" s="107">
        <v>0</v>
      </c>
      <c r="R510" s="106">
        <v>0</v>
      </c>
      <c r="S510" s="106">
        <v>0</v>
      </c>
      <c r="T510" s="100">
        <f t="shared" si="7"/>
        <v>0</v>
      </c>
    </row>
    <row r="511" spans="2:20" ht="15.5" x14ac:dyDescent="0.35">
      <c r="B511" s="101" t="s">
        <v>5620</v>
      </c>
      <c r="C511" s="102" t="s">
        <v>4633</v>
      </c>
      <c r="D511" s="102"/>
      <c r="E511" s="102" t="s">
        <v>4634</v>
      </c>
      <c r="F511" s="102" t="s">
        <v>4635</v>
      </c>
      <c r="G511" s="102" t="s">
        <v>4478</v>
      </c>
      <c r="H511" s="103">
        <v>39685</v>
      </c>
      <c r="I511" s="104">
        <v>1</v>
      </c>
      <c r="J511" s="105" t="s">
        <v>5621</v>
      </c>
      <c r="K511" s="105" t="s">
        <v>4478</v>
      </c>
      <c r="L511" s="103">
        <v>39685</v>
      </c>
      <c r="M511" s="103">
        <v>44196</v>
      </c>
      <c r="N511" s="103"/>
      <c r="O511" s="106">
        <v>75000</v>
      </c>
      <c r="P511" s="106">
        <v>75000</v>
      </c>
      <c r="Q511" s="107">
        <v>0</v>
      </c>
      <c r="R511" s="106">
        <v>0</v>
      </c>
      <c r="S511" s="106">
        <v>0</v>
      </c>
      <c r="T511" s="100">
        <f t="shared" si="7"/>
        <v>0</v>
      </c>
    </row>
    <row r="512" spans="2:20" ht="15.5" x14ac:dyDescent="0.35">
      <c r="B512" s="101" t="s">
        <v>5622</v>
      </c>
      <c r="C512" s="102" t="s">
        <v>4633</v>
      </c>
      <c r="D512" s="102"/>
      <c r="E512" s="102" t="s">
        <v>4634</v>
      </c>
      <c r="F512" s="102" t="s">
        <v>4635</v>
      </c>
      <c r="G512" s="102" t="s">
        <v>4478</v>
      </c>
      <c r="H512" s="103">
        <v>39685</v>
      </c>
      <c r="I512" s="104">
        <v>1</v>
      </c>
      <c r="J512" s="105" t="s">
        <v>5623</v>
      </c>
      <c r="K512" s="105" t="s">
        <v>4478</v>
      </c>
      <c r="L512" s="103">
        <v>39685</v>
      </c>
      <c r="M512" s="103">
        <v>44196</v>
      </c>
      <c r="N512" s="103"/>
      <c r="O512" s="106">
        <v>75000</v>
      </c>
      <c r="P512" s="106">
        <v>75000</v>
      </c>
      <c r="Q512" s="107">
        <v>0</v>
      </c>
      <c r="R512" s="106">
        <v>0</v>
      </c>
      <c r="S512" s="106">
        <v>0</v>
      </c>
      <c r="T512" s="100">
        <f t="shared" si="7"/>
        <v>0</v>
      </c>
    </row>
    <row r="513" spans="2:20" ht="15.5" x14ac:dyDescent="0.35">
      <c r="B513" s="101" t="s">
        <v>5624</v>
      </c>
      <c r="C513" s="102" t="s">
        <v>4633</v>
      </c>
      <c r="D513" s="102"/>
      <c r="E513" s="102" t="s">
        <v>4634</v>
      </c>
      <c r="F513" s="102" t="s">
        <v>4635</v>
      </c>
      <c r="G513" s="102" t="s">
        <v>4478</v>
      </c>
      <c r="H513" s="103">
        <v>39685</v>
      </c>
      <c r="I513" s="104">
        <v>1</v>
      </c>
      <c r="J513" s="105" t="s">
        <v>5625</v>
      </c>
      <c r="K513" s="105" t="s">
        <v>4478</v>
      </c>
      <c r="L513" s="103">
        <v>39685</v>
      </c>
      <c r="M513" s="103">
        <v>44196</v>
      </c>
      <c r="N513" s="103"/>
      <c r="O513" s="106">
        <v>75000</v>
      </c>
      <c r="P513" s="106">
        <v>75000</v>
      </c>
      <c r="Q513" s="107">
        <v>0</v>
      </c>
      <c r="R513" s="106">
        <v>0</v>
      </c>
      <c r="S513" s="106">
        <v>0</v>
      </c>
      <c r="T513" s="100">
        <f t="shared" si="7"/>
        <v>0</v>
      </c>
    </row>
    <row r="514" spans="2:20" ht="15.5" x14ac:dyDescent="0.35">
      <c r="B514" s="101" t="s">
        <v>5626</v>
      </c>
      <c r="C514" s="102" t="s">
        <v>4633</v>
      </c>
      <c r="D514" s="102"/>
      <c r="E514" s="102" t="s">
        <v>4634</v>
      </c>
      <c r="F514" s="102" t="s">
        <v>4635</v>
      </c>
      <c r="G514" s="102" t="s">
        <v>4478</v>
      </c>
      <c r="H514" s="103">
        <v>39685</v>
      </c>
      <c r="I514" s="104">
        <v>1</v>
      </c>
      <c r="J514" s="105" t="s">
        <v>5627</v>
      </c>
      <c r="K514" s="105" t="s">
        <v>4478</v>
      </c>
      <c r="L514" s="103">
        <v>39685</v>
      </c>
      <c r="M514" s="103">
        <v>44196</v>
      </c>
      <c r="N514" s="103"/>
      <c r="O514" s="106">
        <v>75000</v>
      </c>
      <c r="P514" s="106">
        <v>75000</v>
      </c>
      <c r="Q514" s="107">
        <v>0</v>
      </c>
      <c r="R514" s="106">
        <v>0</v>
      </c>
      <c r="S514" s="106">
        <v>0</v>
      </c>
      <c r="T514" s="100">
        <f t="shared" si="7"/>
        <v>0</v>
      </c>
    </row>
    <row r="515" spans="2:20" ht="15.5" x14ac:dyDescent="0.35">
      <c r="B515" s="101" t="s">
        <v>5628</v>
      </c>
      <c r="C515" s="102" t="s">
        <v>4633</v>
      </c>
      <c r="D515" s="102"/>
      <c r="E515" s="102" t="s">
        <v>4634</v>
      </c>
      <c r="F515" s="102" t="s">
        <v>4635</v>
      </c>
      <c r="G515" s="102" t="s">
        <v>4478</v>
      </c>
      <c r="H515" s="103">
        <v>39685</v>
      </c>
      <c r="I515" s="104">
        <v>1</v>
      </c>
      <c r="J515" s="105" t="s">
        <v>5629</v>
      </c>
      <c r="K515" s="105" t="s">
        <v>4478</v>
      </c>
      <c r="L515" s="103">
        <v>39685</v>
      </c>
      <c r="M515" s="103">
        <v>44196</v>
      </c>
      <c r="N515" s="103"/>
      <c r="O515" s="106">
        <v>75000</v>
      </c>
      <c r="P515" s="106">
        <v>75000</v>
      </c>
      <c r="Q515" s="107">
        <v>0</v>
      </c>
      <c r="R515" s="106">
        <v>0</v>
      </c>
      <c r="S515" s="106">
        <v>0</v>
      </c>
      <c r="T515" s="100">
        <f t="shared" si="7"/>
        <v>0</v>
      </c>
    </row>
    <row r="516" spans="2:20" ht="15.5" x14ac:dyDescent="0.35">
      <c r="B516" s="101" t="s">
        <v>5630</v>
      </c>
      <c r="C516" s="102" t="s">
        <v>4633</v>
      </c>
      <c r="D516" s="102"/>
      <c r="E516" s="102" t="s">
        <v>4634</v>
      </c>
      <c r="F516" s="102" t="s">
        <v>4635</v>
      </c>
      <c r="G516" s="102" t="s">
        <v>4478</v>
      </c>
      <c r="H516" s="103">
        <v>39685</v>
      </c>
      <c r="I516" s="104">
        <v>1</v>
      </c>
      <c r="J516" s="105" t="s">
        <v>5631</v>
      </c>
      <c r="K516" s="105" t="s">
        <v>4478</v>
      </c>
      <c r="L516" s="103">
        <v>39685</v>
      </c>
      <c r="M516" s="103">
        <v>44196</v>
      </c>
      <c r="N516" s="103"/>
      <c r="O516" s="106">
        <v>75000</v>
      </c>
      <c r="P516" s="106">
        <v>75000</v>
      </c>
      <c r="Q516" s="107">
        <v>0</v>
      </c>
      <c r="R516" s="106">
        <v>0</v>
      </c>
      <c r="S516" s="106">
        <v>0</v>
      </c>
      <c r="T516" s="100">
        <f t="shared" si="7"/>
        <v>0</v>
      </c>
    </row>
    <row r="517" spans="2:20" ht="15.5" x14ac:dyDescent="0.35">
      <c r="B517" s="101" t="s">
        <v>5632</v>
      </c>
      <c r="C517" s="102" t="s">
        <v>4633</v>
      </c>
      <c r="D517" s="102"/>
      <c r="E517" s="102" t="s">
        <v>4634</v>
      </c>
      <c r="F517" s="102" t="s">
        <v>4635</v>
      </c>
      <c r="G517" s="102" t="s">
        <v>4478</v>
      </c>
      <c r="H517" s="103">
        <v>39685</v>
      </c>
      <c r="I517" s="104">
        <v>1</v>
      </c>
      <c r="J517" s="105" t="s">
        <v>5633</v>
      </c>
      <c r="K517" s="105" t="s">
        <v>4478</v>
      </c>
      <c r="L517" s="103">
        <v>39685</v>
      </c>
      <c r="M517" s="103">
        <v>44196</v>
      </c>
      <c r="N517" s="103"/>
      <c r="O517" s="106">
        <v>75000</v>
      </c>
      <c r="P517" s="106">
        <v>75000</v>
      </c>
      <c r="Q517" s="107">
        <v>0</v>
      </c>
      <c r="R517" s="106">
        <v>0</v>
      </c>
      <c r="S517" s="106">
        <v>0</v>
      </c>
      <c r="T517" s="100">
        <f t="shared" si="7"/>
        <v>0</v>
      </c>
    </row>
    <row r="518" spans="2:20" ht="15.5" x14ac:dyDescent="0.35">
      <c r="B518" s="101" t="s">
        <v>5634</v>
      </c>
      <c r="C518" s="102" t="s">
        <v>4633</v>
      </c>
      <c r="D518" s="102"/>
      <c r="E518" s="102" t="s">
        <v>4634</v>
      </c>
      <c r="F518" s="102" t="s">
        <v>4635</v>
      </c>
      <c r="G518" s="102" t="s">
        <v>4478</v>
      </c>
      <c r="H518" s="103">
        <v>39685</v>
      </c>
      <c r="I518" s="104">
        <v>1</v>
      </c>
      <c r="J518" s="105" t="s">
        <v>5635</v>
      </c>
      <c r="K518" s="105" t="s">
        <v>4478</v>
      </c>
      <c r="L518" s="103">
        <v>39685</v>
      </c>
      <c r="M518" s="103">
        <v>44196</v>
      </c>
      <c r="N518" s="103"/>
      <c r="O518" s="106">
        <v>75000</v>
      </c>
      <c r="P518" s="106">
        <v>75000</v>
      </c>
      <c r="Q518" s="107">
        <v>0</v>
      </c>
      <c r="R518" s="106">
        <v>0</v>
      </c>
      <c r="S518" s="106">
        <v>0</v>
      </c>
      <c r="T518" s="100">
        <f t="shared" si="7"/>
        <v>0</v>
      </c>
    </row>
    <row r="519" spans="2:20" ht="15.5" x14ac:dyDescent="0.35">
      <c r="B519" s="101" t="s">
        <v>5636</v>
      </c>
      <c r="C519" s="102" t="s">
        <v>4633</v>
      </c>
      <c r="D519" s="102"/>
      <c r="E519" s="102" t="s">
        <v>4634</v>
      </c>
      <c r="F519" s="102" t="s">
        <v>4635</v>
      </c>
      <c r="G519" s="102" t="s">
        <v>4478</v>
      </c>
      <c r="H519" s="103">
        <v>39685</v>
      </c>
      <c r="I519" s="104">
        <v>1</v>
      </c>
      <c r="J519" s="105" t="s">
        <v>5637</v>
      </c>
      <c r="K519" s="105" t="s">
        <v>4478</v>
      </c>
      <c r="L519" s="103">
        <v>39685</v>
      </c>
      <c r="M519" s="103">
        <v>44196</v>
      </c>
      <c r="N519" s="103"/>
      <c r="O519" s="106">
        <v>75000</v>
      </c>
      <c r="P519" s="106">
        <v>75000</v>
      </c>
      <c r="Q519" s="107">
        <v>0</v>
      </c>
      <c r="R519" s="106">
        <v>0</v>
      </c>
      <c r="S519" s="106">
        <v>0</v>
      </c>
      <c r="T519" s="100">
        <f t="shared" si="7"/>
        <v>0</v>
      </c>
    </row>
    <row r="520" spans="2:20" ht="15.5" x14ac:dyDescent="0.35">
      <c r="B520" s="101" t="s">
        <v>5638</v>
      </c>
      <c r="C520" s="102" t="s">
        <v>4633</v>
      </c>
      <c r="D520" s="102"/>
      <c r="E520" s="102" t="s">
        <v>4634</v>
      </c>
      <c r="F520" s="102" t="s">
        <v>4635</v>
      </c>
      <c r="G520" s="102" t="s">
        <v>4478</v>
      </c>
      <c r="H520" s="103">
        <v>39685</v>
      </c>
      <c r="I520" s="104">
        <v>1</v>
      </c>
      <c r="J520" s="105" t="s">
        <v>5639</v>
      </c>
      <c r="K520" s="105" t="s">
        <v>4478</v>
      </c>
      <c r="L520" s="103">
        <v>39685</v>
      </c>
      <c r="M520" s="103">
        <v>44196</v>
      </c>
      <c r="N520" s="103"/>
      <c r="O520" s="106">
        <v>75000</v>
      </c>
      <c r="P520" s="106">
        <v>75000</v>
      </c>
      <c r="Q520" s="107">
        <v>0</v>
      </c>
      <c r="R520" s="106">
        <v>0</v>
      </c>
      <c r="S520" s="106">
        <v>0</v>
      </c>
      <c r="T520" s="100">
        <f t="shared" si="7"/>
        <v>0</v>
      </c>
    </row>
    <row r="521" spans="2:20" ht="15.5" x14ac:dyDescent="0.35">
      <c r="B521" s="101" t="s">
        <v>5640</v>
      </c>
      <c r="C521" s="102" t="s">
        <v>4633</v>
      </c>
      <c r="D521" s="102"/>
      <c r="E521" s="102" t="s">
        <v>4634</v>
      </c>
      <c r="F521" s="102" t="s">
        <v>4635</v>
      </c>
      <c r="G521" s="102" t="s">
        <v>4478</v>
      </c>
      <c r="H521" s="103">
        <v>39685</v>
      </c>
      <c r="I521" s="104">
        <v>1</v>
      </c>
      <c r="J521" s="105" t="s">
        <v>5641</v>
      </c>
      <c r="K521" s="105" t="s">
        <v>4478</v>
      </c>
      <c r="L521" s="103">
        <v>39685</v>
      </c>
      <c r="M521" s="103">
        <v>44196</v>
      </c>
      <c r="N521" s="103"/>
      <c r="O521" s="106">
        <v>75000</v>
      </c>
      <c r="P521" s="106">
        <v>75000</v>
      </c>
      <c r="Q521" s="107">
        <v>0</v>
      </c>
      <c r="R521" s="106">
        <v>0</v>
      </c>
      <c r="S521" s="106">
        <v>0</v>
      </c>
      <c r="T521" s="100">
        <f t="shared" si="7"/>
        <v>0</v>
      </c>
    </row>
    <row r="522" spans="2:20" ht="15.5" x14ac:dyDescent="0.35">
      <c r="B522" s="101" t="s">
        <v>5642</v>
      </c>
      <c r="C522" s="102" t="s">
        <v>4633</v>
      </c>
      <c r="D522" s="102"/>
      <c r="E522" s="102" t="s">
        <v>4634</v>
      </c>
      <c r="F522" s="102" t="s">
        <v>4635</v>
      </c>
      <c r="G522" s="102" t="s">
        <v>4478</v>
      </c>
      <c r="H522" s="103">
        <v>39685</v>
      </c>
      <c r="I522" s="104">
        <v>1</v>
      </c>
      <c r="J522" s="105" t="s">
        <v>5643</v>
      </c>
      <c r="K522" s="105" t="s">
        <v>4478</v>
      </c>
      <c r="L522" s="103">
        <v>39685</v>
      </c>
      <c r="M522" s="103">
        <v>44196</v>
      </c>
      <c r="N522" s="103"/>
      <c r="O522" s="106">
        <v>75000</v>
      </c>
      <c r="P522" s="106">
        <v>75000</v>
      </c>
      <c r="Q522" s="107">
        <v>0</v>
      </c>
      <c r="R522" s="106">
        <v>0</v>
      </c>
      <c r="S522" s="106">
        <v>0</v>
      </c>
      <c r="T522" s="100">
        <f t="shared" ref="T522:T585" si="8">SUM(Q522,R522,S522)</f>
        <v>0</v>
      </c>
    </row>
    <row r="523" spans="2:20" ht="15.5" x14ac:dyDescent="0.35">
      <c r="B523" s="101" t="s">
        <v>5644</v>
      </c>
      <c r="C523" s="102" t="s">
        <v>4633</v>
      </c>
      <c r="D523" s="102"/>
      <c r="E523" s="102" t="s">
        <v>4634</v>
      </c>
      <c r="F523" s="102" t="s">
        <v>4635</v>
      </c>
      <c r="G523" s="102" t="s">
        <v>4478</v>
      </c>
      <c r="H523" s="103">
        <v>39685</v>
      </c>
      <c r="I523" s="104">
        <v>1</v>
      </c>
      <c r="J523" s="105" t="s">
        <v>5645</v>
      </c>
      <c r="K523" s="105" t="s">
        <v>4478</v>
      </c>
      <c r="L523" s="103">
        <v>39685</v>
      </c>
      <c r="M523" s="103">
        <v>44196</v>
      </c>
      <c r="N523" s="103"/>
      <c r="O523" s="106">
        <v>75000</v>
      </c>
      <c r="P523" s="106">
        <v>75000</v>
      </c>
      <c r="Q523" s="107">
        <v>0</v>
      </c>
      <c r="R523" s="106">
        <v>0</v>
      </c>
      <c r="S523" s="106">
        <v>0</v>
      </c>
      <c r="T523" s="100">
        <f t="shared" si="8"/>
        <v>0</v>
      </c>
    </row>
    <row r="524" spans="2:20" ht="15.5" x14ac:dyDescent="0.35">
      <c r="B524" s="101" t="s">
        <v>5646</v>
      </c>
      <c r="C524" s="102" t="s">
        <v>4633</v>
      </c>
      <c r="D524" s="102"/>
      <c r="E524" s="102" t="s">
        <v>4634</v>
      </c>
      <c r="F524" s="102" t="s">
        <v>4635</v>
      </c>
      <c r="G524" s="102" t="s">
        <v>4478</v>
      </c>
      <c r="H524" s="103">
        <v>39685</v>
      </c>
      <c r="I524" s="104">
        <v>1</v>
      </c>
      <c r="J524" s="105" t="s">
        <v>5647</v>
      </c>
      <c r="K524" s="105" t="s">
        <v>4478</v>
      </c>
      <c r="L524" s="103">
        <v>39685</v>
      </c>
      <c r="M524" s="103">
        <v>44196</v>
      </c>
      <c r="N524" s="103"/>
      <c r="O524" s="106">
        <v>75000</v>
      </c>
      <c r="P524" s="106">
        <v>75000</v>
      </c>
      <c r="Q524" s="107">
        <v>0</v>
      </c>
      <c r="R524" s="106">
        <v>0</v>
      </c>
      <c r="S524" s="106">
        <v>0</v>
      </c>
      <c r="T524" s="100">
        <f t="shared" si="8"/>
        <v>0</v>
      </c>
    </row>
    <row r="525" spans="2:20" ht="15.5" x14ac:dyDescent="0.35">
      <c r="B525" s="101" t="s">
        <v>5648</v>
      </c>
      <c r="C525" s="102" t="s">
        <v>4633</v>
      </c>
      <c r="D525" s="102"/>
      <c r="E525" s="102" t="s">
        <v>4634</v>
      </c>
      <c r="F525" s="102" t="s">
        <v>4635</v>
      </c>
      <c r="G525" s="102" t="s">
        <v>4478</v>
      </c>
      <c r="H525" s="103">
        <v>39685</v>
      </c>
      <c r="I525" s="104">
        <v>1</v>
      </c>
      <c r="J525" s="105" t="s">
        <v>5649</v>
      </c>
      <c r="K525" s="105" t="s">
        <v>4478</v>
      </c>
      <c r="L525" s="103">
        <v>39685</v>
      </c>
      <c r="M525" s="103">
        <v>44196</v>
      </c>
      <c r="N525" s="103"/>
      <c r="O525" s="106">
        <v>75000</v>
      </c>
      <c r="P525" s="106">
        <v>75000</v>
      </c>
      <c r="Q525" s="107">
        <v>0</v>
      </c>
      <c r="R525" s="106">
        <v>0</v>
      </c>
      <c r="S525" s="106">
        <v>0</v>
      </c>
      <c r="T525" s="100">
        <f t="shared" si="8"/>
        <v>0</v>
      </c>
    </row>
    <row r="526" spans="2:20" ht="15.5" x14ac:dyDescent="0.35">
      <c r="B526" s="101" t="s">
        <v>5650</v>
      </c>
      <c r="C526" s="102" t="s">
        <v>4633</v>
      </c>
      <c r="D526" s="102"/>
      <c r="E526" s="102" t="s">
        <v>4634</v>
      </c>
      <c r="F526" s="102" t="s">
        <v>4635</v>
      </c>
      <c r="G526" s="102" t="s">
        <v>4478</v>
      </c>
      <c r="H526" s="103">
        <v>39685</v>
      </c>
      <c r="I526" s="104">
        <v>1</v>
      </c>
      <c r="J526" s="105" t="s">
        <v>5651</v>
      </c>
      <c r="K526" s="105" t="s">
        <v>4478</v>
      </c>
      <c r="L526" s="103">
        <v>39685</v>
      </c>
      <c r="M526" s="103">
        <v>44196</v>
      </c>
      <c r="N526" s="103"/>
      <c r="O526" s="106">
        <v>75000</v>
      </c>
      <c r="P526" s="106">
        <v>75000</v>
      </c>
      <c r="Q526" s="107">
        <v>0</v>
      </c>
      <c r="R526" s="106">
        <v>0</v>
      </c>
      <c r="S526" s="106">
        <v>0</v>
      </c>
      <c r="T526" s="100">
        <f t="shared" si="8"/>
        <v>0</v>
      </c>
    </row>
    <row r="527" spans="2:20" ht="15.5" x14ac:dyDescent="0.35">
      <c r="B527" s="101" t="s">
        <v>5652</v>
      </c>
      <c r="C527" s="102" t="s">
        <v>4633</v>
      </c>
      <c r="D527" s="102"/>
      <c r="E527" s="102" t="s">
        <v>4634</v>
      </c>
      <c r="F527" s="102" t="s">
        <v>4635</v>
      </c>
      <c r="G527" s="102" t="s">
        <v>4478</v>
      </c>
      <c r="H527" s="103">
        <v>39685</v>
      </c>
      <c r="I527" s="104">
        <v>1</v>
      </c>
      <c r="J527" s="105" t="s">
        <v>5653</v>
      </c>
      <c r="K527" s="105" t="s">
        <v>4478</v>
      </c>
      <c r="L527" s="103">
        <v>39685</v>
      </c>
      <c r="M527" s="103">
        <v>44196</v>
      </c>
      <c r="N527" s="103"/>
      <c r="O527" s="106">
        <v>75000</v>
      </c>
      <c r="P527" s="106">
        <v>75000</v>
      </c>
      <c r="Q527" s="107">
        <v>0</v>
      </c>
      <c r="R527" s="106">
        <v>0</v>
      </c>
      <c r="S527" s="106">
        <v>0</v>
      </c>
      <c r="T527" s="100">
        <f t="shared" si="8"/>
        <v>0</v>
      </c>
    </row>
    <row r="528" spans="2:20" ht="15.5" x14ac:dyDescent="0.35">
      <c r="B528" s="101" t="s">
        <v>5654</v>
      </c>
      <c r="C528" s="102" t="s">
        <v>4633</v>
      </c>
      <c r="D528" s="102"/>
      <c r="E528" s="102" t="s">
        <v>4634</v>
      </c>
      <c r="F528" s="102" t="s">
        <v>4635</v>
      </c>
      <c r="G528" s="102" t="s">
        <v>4478</v>
      </c>
      <c r="H528" s="103">
        <v>39685</v>
      </c>
      <c r="I528" s="104">
        <v>1</v>
      </c>
      <c r="J528" s="105" t="s">
        <v>5655</v>
      </c>
      <c r="K528" s="105" t="s">
        <v>4478</v>
      </c>
      <c r="L528" s="103">
        <v>39685</v>
      </c>
      <c r="M528" s="103">
        <v>44196</v>
      </c>
      <c r="N528" s="103"/>
      <c r="O528" s="106">
        <v>75000</v>
      </c>
      <c r="P528" s="106">
        <v>75000</v>
      </c>
      <c r="Q528" s="107">
        <v>0</v>
      </c>
      <c r="R528" s="106">
        <v>0</v>
      </c>
      <c r="S528" s="106">
        <v>0</v>
      </c>
      <c r="T528" s="100">
        <f t="shared" si="8"/>
        <v>0</v>
      </c>
    </row>
    <row r="529" spans="2:20" ht="15.5" x14ac:dyDescent="0.35">
      <c r="B529" s="101" t="s">
        <v>5656</v>
      </c>
      <c r="C529" s="102" t="s">
        <v>4633</v>
      </c>
      <c r="D529" s="102"/>
      <c r="E529" s="102" t="s">
        <v>4634</v>
      </c>
      <c r="F529" s="102" t="s">
        <v>4635</v>
      </c>
      <c r="G529" s="102" t="s">
        <v>4478</v>
      </c>
      <c r="H529" s="103">
        <v>39685</v>
      </c>
      <c r="I529" s="104">
        <v>1</v>
      </c>
      <c r="J529" s="105" t="s">
        <v>5657</v>
      </c>
      <c r="K529" s="105" t="s">
        <v>4478</v>
      </c>
      <c r="L529" s="103">
        <v>39685</v>
      </c>
      <c r="M529" s="103">
        <v>44196</v>
      </c>
      <c r="N529" s="103"/>
      <c r="O529" s="106">
        <v>75000</v>
      </c>
      <c r="P529" s="106">
        <v>75000</v>
      </c>
      <c r="Q529" s="107">
        <v>0</v>
      </c>
      <c r="R529" s="106">
        <v>0</v>
      </c>
      <c r="S529" s="106">
        <v>0</v>
      </c>
      <c r="T529" s="100">
        <f t="shared" si="8"/>
        <v>0</v>
      </c>
    </row>
    <row r="530" spans="2:20" ht="15.5" x14ac:dyDescent="0.35">
      <c r="B530" s="101" t="s">
        <v>5658</v>
      </c>
      <c r="C530" s="102" t="s">
        <v>4633</v>
      </c>
      <c r="D530" s="102"/>
      <c r="E530" s="102" t="s">
        <v>4634</v>
      </c>
      <c r="F530" s="102" t="s">
        <v>4635</v>
      </c>
      <c r="G530" s="102" t="s">
        <v>4478</v>
      </c>
      <c r="H530" s="103">
        <v>39685</v>
      </c>
      <c r="I530" s="104">
        <v>1</v>
      </c>
      <c r="J530" s="105" t="s">
        <v>5659</v>
      </c>
      <c r="K530" s="105" t="s">
        <v>4478</v>
      </c>
      <c r="L530" s="103">
        <v>39685</v>
      </c>
      <c r="M530" s="103">
        <v>44196</v>
      </c>
      <c r="N530" s="103"/>
      <c r="O530" s="106">
        <v>75000</v>
      </c>
      <c r="P530" s="106">
        <v>75000</v>
      </c>
      <c r="Q530" s="107">
        <v>0</v>
      </c>
      <c r="R530" s="106">
        <v>0</v>
      </c>
      <c r="S530" s="106">
        <v>0</v>
      </c>
      <c r="T530" s="100">
        <f t="shared" si="8"/>
        <v>0</v>
      </c>
    </row>
    <row r="531" spans="2:20" ht="15.5" x14ac:dyDescent="0.35">
      <c r="B531" s="101" t="s">
        <v>5660</v>
      </c>
      <c r="C531" s="102" t="s">
        <v>4633</v>
      </c>
      <c r="D531" s="102"/>
      <c r="E531" s="102" t="s">
        <v>4634</v>
      </c>
      <c r="F531" s="102" t="s">
        <v>4635</v>
      </c>
      <c r="G531" s="102" t="s">
        <v>4478</v>
      </c>
      <c r="H531" s="103">
        <v>39685</v>
      </c>
      <c r="I531" s="104">
        <v>1</v>
      </c>
      <c r="J531" s="105" t="s">
        <v>5661</v>
      </c>
      <c r="K531" s="105" t="s">
        <v>4478</v>
      </c>
      <c r="L531" s="103">
        <v>39685</v>
      </c>
      <c r="M531" s="103">
        <v>44196</v>
      </c>
      <c r="N531" s="103"/>
      <c r="O531" s="106">
        <v>75000</v>
      </c>
      <c r="P531" s="106">
        <v>75000</v>
      </c>
      <c r="Q531" s="107">
        <v>0</v>
      </c>
      <c r="R531" s="106">
        <v>0</v>
      </c>
      <c r="S531" s="106">
        <v>0</v>
      </c>
      <c r="T531" s="100">
        <f t="shared" si="8"/>
        <v>0</v>
      </c>
    </row>
    <row r="532" spans="2:20" ht="15.5" x14ac:dyDescent="0.35">
      <c r="B532" s="101" t="s">
        <v>5662</v>
      </c>
      <c r="C532" s="102" t="s">
        <v>4633</v>
      </c>
      <c r="D532" s="102"/>
      <c r="E532" s="102" t="s">
        <v>4634</v>
      </c>
      <c r="F532" s="102" t="s">
        <v>4635</v>
      </c>
      <c r="G532" s="102" t="s">
        <v>4478</v>
      </c>
      <c r="H532" s="103">
        <v>39685</v>
      </c>
      <c r="I532" s="104">
        <v>1</v>
      </c>
      <c r="J532" s="105" t="s">
        <v>5663</v>
      </c>
      <c r="K532" s="105" t="s">
        <v>4478</v>
      </c>
      <c r="L532" s="103">
        <v>39685</v>
      </c>
      <c r="M532" s="103">
        <v>44196</v>
      </c>
      <c r="N532" s="103"/>
      <c r="O532" s="106">
        <v>75000</v>
      </c>
      <c r="P532" s="106">
        <v>75000</v>
      </c>
      <c r="Q532" s="107">
        <v>0</v>
      </c>
      <c r="R532" s="106">
        <v>0</v>
      </c>
      <c r="S532" s="106">
        <v>0</v>
      </c>
      <c r="T532" s="100">
        <f t="shared" si="8"/>
        <v>0</v>
      </c>
    </row>
    <row r="533" spans="2:20" ht="15.5" x14ac:dyDescent="0.35">
      <c r="B533" s="101" t="s">
        <v>5664</v>
      </c>
      <c r="C533" s="102" t="s">
        <v>4633</v>
      </c>
      <c r="D533" s="102"/>
      <c r="E533" s="102" t="s">
        <v>4634</v>
      </c>
      <c r="F533" s="102" t="s">
        <v>4635</v>
      </c>
      <c r="G533" s="102" t="s">
        <v>4478</v>
      </c>
      <c r="H533" s="103">
        <v>39685</v>
      </c>
      <c r="I533" s="104">
        <v>1</v>
      </c>
      <c r="J533" s="105" t="s">
        <v>5665</v>
      </c>
      <c r="K533" s="105" t="s">
        <v>4478</v>
      </c>
      <c r="L533" s="103">
        <v>39685</v>
      </c>
      <c r="M533" s="103">
        <v>44196</v>
      </c>
      <c r="N533" s="103"/>
      <c r="O533" s="106">
        <v>75000</v>
      </c>
      <c r="P533" s="106">
        <v>75000</v>
      </c>
      <c r="Q533" s="107">
        <v>0</v>
      </c>
      <c r="R533" s="106">
        <v>0</v>
      </c>
      <c r="S533" s="106">
        <v>0</v>
      </c>
      <c r="T533" s="100">
        <f t="shared" si="8"/>
        <v>0</v>
      </c>
    </row>
    <row r="534" spans="2:20" ht="15.5" x14ac:dyDescent="0.35">
      <c r="B534" s="101" t="s">
        <v>5666</v>
      </c>
      <c r="C534" s="102" t="s">
        <v>4633</v>
      </c>
      <c r="D534" s="102"/>
      <c r="E534" s="102" t="s">
        <v>4634</v>
      </c>
      <c r="F534" s="102" t="s">
        <v>4635</v>
      </c>
      <c r="G534" s="102" t="s">
        <v>4478</v>
      </c>
      <c r="H534" s="103">
        <v>39685</v>
      </c>
      <c r="I534" s="104">
        <v>1</v>
      </c>
      <c r="J534" s="105" t="s">
        <v>5667</v>
      </c>
      <c r="K534" s="105" t="s">
        <v>4478</v>
      </c>
      <c r="L534" s="103">
        <v>39685</v>
      </c>
      <c r="M534" s="103">
        <v>44196</v>
      </c>
      <c r="N534" s="103"/>
      <c r="O534" s="106">
        <v>75000</v>
      </c>
      <c r="P534" s="106">
        <v>75000</v>
      </c>
      <c r="Q534" s="107">
        <v>0</v>
      </c>
      <c r="R534" s="106">
        <v>0</v>
      </c>
      <c r="S534" s="106">
        <v>0</v>
      </c>
      <c r="T534" s="100">
        <f t="shared" si="8"/>
        <v>0</v>
      </c>
    </row>
    <row r="535" spans="2:20" ht="15.5" x14ac:dyDescent="0.35">
      <c r="B535" s="101" t="s">
        <v>5668</v>
      </c>
      <c r="C535" s="102" t="s">
        <v>4633</v>
      </c>
      <c r="D535" s="102"/>
      <c r="E535" s="102" t="s">
        <v>4634</v>
      </c>
      <c r="F535" s="102" t="s">
        <v>4635</v>
      </c>
      <c r="G535" s="102" t="s">
        <v>4478</v>
      </c>
      <c r="H535" s="103">
        <v>39685</v>
      </c>
      <c r="I535" s="104">
        <v>1</v>
      </c>
      <c r="J535" s="105" t="s">
        <v>5669</v>
      </c>
      <c r="K535" s="105" t="s">
        <v>4478</v>
      </c>
      <c r="L535" s="103">
        <v>39685</v>
      </c>
      <c r="M535" s="103">
        <v>44196</v>
      </c>
      <c r="N535" s="103"/>
      <c r="O535" s="106">
        <v>75000</v>
      </c>
      <c r="P535" s="106">
        <v>75000</v>
      </c>
      <c r="Q535" s="107">
        <v>0</v>
      </c>
      <c r="R535" s="106">
        <v>0</v>
      </c>
      <c r="S535" s="106">
        <v>0</v>
      </c>
      <c r="T535" s="100">
        <f t="shared" si="8"/>
        <v>0</v>
      </c>
    </row>
    <row r="536" spans="2:20" ht="15.5" x14ac:dyDescent="0.35">
      <c r="B536" s="101" t="s">
        <v>5670</v>
      </c>
      <c r="C536" s="102" t="s">
        <v>4633</v>
      </c>
      <c r="D536" s="102"/>
      <c r="E536" s="102" t="s">
        <v>4634</v>
      </c>
      <c r="F536" s="102" t="s">
        <v>4635</v>
      </c>
      <c r="G536" s="102" t="s">
        <v>4478</v>
      </c>
      <c r="H536" s="103">
        <v>39685</v>
      </c>
      <c r="I536" s="104">
        <v>1</v>
      </c>
      <c r="J536" s="105" t="s">
        <v>5671</v>
      </c>
      <c r="K536" s="105" t="s">
        <v>4478</v>
      </c>
      <c r="L536" s="103">
        <v>39685</v>
      </c>
      <c r="M536" s="103">
        <v>44196</v>
      </c>
      <c r="N536" s="103"/>
      <c r="O536" s="106">
        <v>75000</v>
      </c>
      <c r="P536" s="106">
        <v>75000</v>
      </c>
      <c r="Q536" s="107">
        <v>0</v>
      </c>
      <c r="R536" s="106">
        <v>0</v>
      </c>
      <c r="S536" s="106">
        <v>0</v>
      </c>
      <c r="T536" s="100">
        <f t="shared" si="8"/>
        <v>0</v>
      </c>
    </row>
    <row r="537" spans="2:20" ht="15.5" x14ac:dyDescent="0.35">
      <c r="B537" s="101" t="s">
        <v>5672</v>
      </c>
      <c r="C537" s="102" t="s">
        <v>4633</v>
      </c>
      <c r="D537" s="102"/>
      <c r="E537" s="102" t="s">
        <v>4634</v>
      </c>
      <c r="F537" s="102" t="s">
        <v>4635</v>
      </c>
      <c r="G537" s="102" t="s">
        <v>4478</v>
      </c>
      <c r="H537" s="103">
        <v>39685</v>
      </c>
      <c r="I537" s="104">
        <v>1</v>
      </c>
      <c r="J537" s="105" t="s">
        <v>5673</v>
      </c>
      <c r="K537" s="105" t="s">
        <v>4478</v>
      </c>
      <c r="L537" s="103">
        <v>39685</v>
      </c>
      <c r="M537" s="103">
        <v>44196</v>
      </c>
      <c r="N537" s="103"/>
      <c r="O537" s="106">
        <v>75000</v>
      </c>
      <c r="P537" s="106">
        <v>75000</v>
      </c>
      <c r="Q537" s="107">
        <v>0</v>
      </c>
      <c r="R537" s="106">
        <v>0</v>
      </c>
      <c r="S537" s="106">
        <v>0</v>
      </c>
      <c r="T537" s="100">
        <f t="shared" si="8"/>
        <v>0</v>
      </c>
    </row>
    <row r="538" spans="2:20" ht="15.5" x14ac:dyDescent="0.35">
      <c r="B538" s="101" t="s">
        <v>5674</v>
      </c>
      <c r="C538" s="102" t="s">
        <v>4633</v>
      </c>
      <c r="D538" s="102"/>
      <c r="E538" s="102" t="s">
        <v>4634</v>
      </c>
      <c r="F538" s="102" t="s">
        <v>4635</v>
      </c>
      <c r="G538" s="102" t="s">
        <v>4478</v>
      </c>
      <c r="H538" s="103">
        <v>39685</v>
      </c>
      <c r="I538" s="104">
        <v>1</v>
      </c>
      <c r="J538" s="105" t="s">
        <v>5675</v>
      </c>
      <c r="K538" s="105" t="s">
        <v>4478</v>
      </c>
      <c r="L538" s="103">
        <v>39685</v>
      </c>
      <c r="M538" s="103">
        <v>44196</v>
      </c>
      <c r="N538" s="103"/>
      <c r="O538" s="106">
        <v>75000</v>
      </c>
      <c r="P538" s="106">
        <v>75000</v>
      </c>
      <c r="Q538" s="107">
        <v>0</v>
      </c>
      <c r="R538" s="106">
        <v>0</v>
      </c>
      <c r="S538" s="106">
        <v>0</v>
      </c>
      <c r="T538" s="100">
        <f t="shared" si="8"/>
        <v>0</v>
      </c>
    </row>
    <row r="539" spans="2:20" ht="15.5" x14ac:dyDescent="0.35">
      <c r="B539" s="101" t="s">
        <v>5676</v>
      </c>
      <c r="C539" s="102" t="s">
        <v>4633</v>
      </c>
      <c r="D539" s="102"/>
      <c r="E539" s="102" t="s">
        <v>4634</v>
      </c>
      <c r="F539" s="102" t="s">
        <v>4635</v>
      </c>
      <c r="G539" s="102" t="s">
        <v>4478</v>
      </c>
      <c r="H539" s="103">
        <v>39685</v>
      </c>
      <c r="I539" s="104">
        <v>1</v>
      </c>
      <c r="J539" s="105" t="s">
        <v>5677</v>
      </c>
      <c r="K539" s="105" t="s">
        <v>4478</v>
      </c>
      <c r="L539" s="103">
        <v>39685</v>
      </c>
      <c r="M539" s="103">
        <v>44196</v>
      </c>
      <c r="N539" s="103"/>
      <c r="O539" s="106">
        <v>75000</v>
      </c>
      <c r="P539" s="106">
        <v>75000</v>
      </c>
      <c r="Q539" s="107">
        <v>0</v>
      </c>
      <c r="R539" s="106">
        <v>0</v>
      </c>
      <c r="S539" s="106">
        <v>0</v>
      </c>
      <c r="T539" s="100">
        <f t="shared" si="8"/>
        <v>0</v>
      </c>
    </row>
    <row r="540" spans="2:20" ht="15.5" x14ac:dyDescent="0.35">
      <c r="B540" s="101" t="s">
        <v>5678</v>
      </c>
      <c r="C540" s="102" t="s">
        <v>4633</v>
      </c>
      <c r="D540" s="102"/>
      <c r="E540" s="102" t="s">
        <v>4634</v>
      </c>
      <c r="F540" s="102" t="s">
        <v>4635</v>
      </c>
      <c r="G540" s="102" t="s">
        <v>4478</v>
      </c>
      <c r="H540" s="103">
        <v>39685</v>
      </c>
      <c r="I540" s="104">
        <v>1</v>
      </c>
      <c r="J540" s="105" t="s">
        <v>5679</v>
      </c>
      <c r="K540" s="105" t="s">
        <v>4478</v>
      </c>
      <c r="L540" s="103">
        <v>39685</v>
      </c>
      <c r="M540" s="103">
        <v>44196</v>
      </c>
      <c r="N540" s="103"/>
      <c r="O540" s="106">
        <v>75000</v>
      </c>
      <c r="P540" s="106">
        <v>75000</v>
      </c>
      <c r="Q540" s="107">
        <v>0</v>
      </c>
      <c r="R540" s="106">
        <v>0</v>
      </c>
      <c r="S540" s="106">
        <v>0</v>
      </c>
      <c r="T540" s="100">
        <f t="shared" si="8"/>
        <v>0</v>
      </c>
    </row>
    <row r="541" spans="2:20" ht="15.5" x14ac:dyDescent="0.35">
      <c r="B541" s="101" t="s">
        <v>5680</v>
      </c>
      <c r="C541" s="102" t="s">
        <v>5681</v>
      </c>
      <c r="D541" s="102"/>
      <c r="E541" s="102" t="s">
        <v>4634</v>
      </c>
      <c r="F541" s="102" t="s">
        <v>4635</v>
      </c>
      <c r="G541" s="102" t="s">
        <v>4478</v>
      </c>
      <c r="H541" s="103">
        <v>39496</v>
      </c>
      <c r="I541" s="104">
        <v>1</v>
      </c>
      <c r="J541" s="105" t="s">
        <v>5682</v>
      </c>
      <c r="K541" s="105" t="s">
        <v>4478</v>
      </c>
      <c r="L541" s="103">
        <v>39496</v>
      </c>
      <c r="M541" s="103">
        <v>44196</v>
      </c>
      <c r="N541" s="103"/>
      <c r="O541" s="106">
        <v>1740000</v>
      </c>
      <c r="P541" s="106">
        <v>1740000</v>
      </c>
      <c r="Q541" s="107">
        <v>0</v>
      </c>
      <c r="R541" s="106">
        <v>0</v>
      </c>
      <c r="S541" s="106">
        <v>0</v>
      </c>
      <c r="T541" s="100">
        <f t="shared" si="8"/>
        <v>0</v>
      </c>
    </row>
    <row r="542" spans="2:20" ht="15.5" x14ac:dyDescent="0.35">
      <c r="B542" s="101" t="s">
        <v>5683</v>
      </c>
      <c r="C542" s="102" t="s">
        <v>5681</v>
      </c>
      <c r="D542" s="102"/>
      <c r="E542" s="102" t="s">
        <v>4634</v>
      </c>
      <c r="F542" s="102" t="s">
        <v>4635</v>
      </c>
      <c r="G542" s="102" t="s">
        <v>4478</v>
      </c>
      <c r="H542" s="103">
        <v>39496</v>
      </c>
      <c r="I542" s="104">
        <v>1</v>
      </c>
      <c r="J542" s="105" t="s">
        <v>5684</v>
      </c>
      <c r="K542" s="105" t="s">
        <v>4478</v>
      </c>
      <c r="L542" s="103">
        <v>39496</v>
      </c>
      <c r="M542" s="103">
        <v>44196</v>
      </c>
      <c r="N542" s="103"/>
      <c r="O542" s="106">
        <v>1740000</v>
      </c>
      <c r="P542" s="106">
        <v>1740000</v>
      </c>
      <c r="Q542" s="107">
        <v>0</v>
      </c>
      <c r="R542" s="106">
        <v>0</v>
      </c>
      <c r="S542" s="106">
        <v>0</v>
      </c>
      <c r="T542" s="100">
        <f t="shared" si="8"/>
        <v>0</v>
      </c>
    </row>
    <row r="543" spans="2:20" ht="15.5" x14ac:dyDescent="0.35">
      <c r="B543" s="101" t="s">
        <v>5685</v>
      </c>
      <c r="C543" s="102" t="s">
        <v>4633</v>
      </c>
      <c r="D543" s="102"/>
      <c r="E543" s="102" t="s">
        <v>4634</v>
      </c>
      <c r="F543" s="102" t="s">
        <v>4635</v>
      </c>
      <c r="G543" s="102" t="s">
        <v>4478</v>
      </c>
      <c r="H543" s="103">
        <v>39568</v>
      </c>
      <c r="I543" s="104">
        <v>1</v>
      </c>
      <c r="J543" s="105" t="s">
        <v>5686</v>
      </c>
      <c r="K543" s="105" t="s">
        <v>4478</v>
      </c>
      <c r="L543" s="103">
        <v>39568</v>
      </c>
      <c r="M543" s="103">
        <v>44196</v>
      </c>
      <c r="N543" s="103"/>
      <c r="O543" s="106">
        <v>9315000</v>
      </c>
      <c r="P543" s="106">
        <v>9315000</v>
      </c>
      <c r="Q543" s="107">
        <v>0</v>
      </c>
      <c r="R543" s="106">
        <v>0</v>
      </c>
      <c r="S543" s="106">
        <v>0</v>
      </c>
      <c r="T543" s="100">
        <f t="shared" si="8"/>
        <v>0</v>
      </c>
    </row>
    <row r="544" spans="2:20" ht="15.5" x14ac:dyDescent="0.35">
      <c r="B544" s="101" t="s">
        <v>5687</v>
      </c>
      <c r="C544" s="102" t="s">
        <v>5197</v>
      </c>
      <c r="D544" s="102"/>
      <c r="E544" s="102" t="s">
        <v>4634</v>
      </c>
      <c r="F544" s="102" t="s">
        <v>4635</v>
      </c>
      <c r="G544" s="102" t="s">
        <v>4478</v>
      </c>
      <c r="H544" s="103">
        <v>39602</v>
      </c>
      <c r="I544" s="104">
        <v>1</v>
      </c>
      <c r="J544" s="105" t="s">
        <v>5688</v>
      </c>
      <c r="K544" s="105" t="s">
        <v>4478</v>
      </c>
      <c r="L544" s="103">
        <v>39602</v>
      </c>
      <c r="M544" s="103">
        <v>44196</v>
      </c>
      <c r="N544" s="103"/>
      <c r="O544" s="106">
        <v>360000</v>
      </c>
      <c r="P544" s="106">
        <v>360000</v>
      </c>
      <c r="Q544" s="107">
        <v>0</v>
      </c>
      <c r="R544" s="106">
        <v>0</v>
      </c>
      <c r="S544" s="106">
        <v>0</v>
      </c>
      <c r="T544" s="100">
        <f t="shared" si="8"/>
        <v>0</v>
      </c>
    </row>
    <row r="545" spans="2:20" ht="15.5" x14ac:dyDescent="0.35">
      <c r="B545" s="101" t="s">
        <v>5689</v>
      </c>
      <c r="C545" s="102" t="s">
        <v>5690</v>
      </c>
      <c r="D545" s="102"/>
      <c r="E545" s="102" t="s">
        <v>4634</v>
      </c>
      <c r="F545" s="102" t="s">
        <v>4635</v>
      </c>
      <c r="G545" s="102" t="s">
        <v>4478</v>
      </c>
      <c r="H545" s="103">
        <v>39619</v>
      </c>
      <c r="I545" s="104">
        <v>1</v>
      </c>
      <c r="J545" s="105" t="s">
        <v>5691</v>
      </c>
      <c r="K545" s="105" t="s">
        <v>4478</v>
      </c>
      <c r="L545" s="103">
        <v>39619</v>
      </c>
      <c r="M545" s="103">
        <v>44196</v>
      </c>
      <c r="N545" s="103"/>
      <c r="O545" s="106">
        <v>1440000</v>
      </c>
      <c r="P545" s="106">
        <v>1440000</v>
      </c>
      <c r="Q545" s="107">
        <v>0</v>
      </c>
      <c r="R545" s="106">
        <v>0</v>
      </c>
      <c r="S545" s="106">
        <v>0</v>
      </c>
      <c r="T545" s="100">
        <f t="shared" si="8"/>
        <v>0</v>
      </c>
    </row>
    <row r="546" spans="2:20" ht="15.5" x14ac:dyDescent="0.35">
      <c r="B546" s="101" t="s">
        <v>8064</v>
      </c>
      <c r="C546" s="102" t="s">
        <v>5981</v>
      </c>
      <c r="D546" s="102"/>
      <c r="E546" s="102" t="s">
        <v>4634</v>
      </c>
      <c r="F546" s="102" t="s">
        <v>4635</v>
      </c>
      <c r="G546" s="102" t="s">
        <v>4518</v>
      </c>
      <c r="H546" s="103">
        <v>41116</v>
      </c>
      <c r="I546" s="104">
        <v>1</v>
      </c>
      <c r="J546" s="105" t="s">
        <v>8065</v>
      </c>
      <c r="K546" s="105" t="s">
        <v>4518</v>
      </c>
      <c r="L546" s="103">
        <v>41116</v>
      </c>
      <c r="M546" s="103">
        <v>44196</v>
      </c>
      <c r="N546" s="103"/>
      <c r="O546" s="106">
        <v>2870000</v>
      </c>
      <c r="P546" s="106">
        <v>2611462.4700000002</v>
      </c>
      <c r="Q546" s="107">
        <v>258537.53</v>
      </c>
      <c r="R546" s="106">
        <v>0</v>
      </c>
      <c r="S546" s="106">
        <v>0</v>
      </c>
      <c r="T546" s="100">
        <f t="shared" si="8"/>
        <v>258537.53</v>
      </c>
    </row>
    <row r="547" spans="2:20" ht="15.5" x14ac:dyDescent="0.35">
      <c r="B547" s="101" t="s">
        <v>8066</v>
      </c>
      <c r="C547" s="102" t="s">
        <v>8067</v>
      </c>
      <c r="D547" s="102"/>
      <c r="E547" s="102" t="s">
        <v>4634</v>
      </c>
      <c r="F547" s="102" t="s">
        <v>4635</v>
      </c>
      <c r="G547" s="102" t="s">
        <v>4518</v>
      </c>
      <c r="H547" s="103">
        <v>41140</v>
      </c>
      <c r="I547" s="104">
        <v>1</v>
      </c>
      <c r="J547" s="105" t="s">
        <v>8068</v>
      </c>
      <c r="K547" s="105" t="s">
        <v>4518</v>
      </c>
      <c r="L547" s="103">
        <v>41140</v>
      </c>
      <c r="M547" s="103">
        <v>44196</v>
      </c>
      <c r="N547" s="103"/>
      <c r="O547" s="106">
        <v>11163840</v>
      </c>
      <c r="P547" s="106">
        <v>10086529.439999999</v>
      </c>
      <c r="Q547" s="107">
        <v>1077310.56</v>
      </c>
      <c r="R547" s="106">
        <v>0</v>
      </c>
      <c r="S547" s="106">
        <v>0</v>
      </c>
      <c r="T547" s="100">
        <f t="shared" si="8"/>
        <v>1077310.56</v>
      </c>
    </row>
    <row r="548" spans="2:20" ht="15.5" x14ac:dyDescent="0.35">
      <c r="B548" s="101" t="s">
        <v>10331</v>
      </c>
      <c r="C548" s="102" t="s">
        <v>4814</v>
      </c>
      <c r="D548" s="102"/>
      <c r="E548" s="102" t="s">
        <v>4634</v>
      </c>
      <c r="F548" s="102" t="s">
        <v>4635</v>
      </c>
      <c r="G548" s="102" t="s">
        <v>4518</v>
      </c>
      <c r="H548" s="103">
        <v>41333</v>
      </c>
      <c r="I548" s="104">
        <v>1</v>
      </c>
      <c r="J548" s="105" t="s">
        <v>10332</v>
      </c>
      <c r="K548" s="105" t="s">
        <v>4518</v>
      </c>
      <c r="L548" s="103">
        <v>41333</v>
      </c>
      <c r="M548" s="103">
        <v>44196</v>
      </c>
      <c r="N548" s="103"/>
      <c r="O548" s="106">
        <v>426880</v>
      </c>
      <c r="P548" s="106">
        <v>362987.62</v>
      </c>
      <c r="Q548" s="107">
        <v>63892.38</v>
      </c>
      <c r="R548" s="106">
        <v>0</v>
      </c>
      <c r="S548" s="106">
        <v>0</v>
      </c>
      <c r="T548" s="100">
        <f t="shared" si="8"/>
        <v>63892.38</v>
      </c>
    </row>
    <row r="549" spans="2:20" ht="15.5" x14ac:dyDescent="0.35">
      <c r="B549" s="101" t="s">
        <v>9604</v>
      </c>
      <c r="C549" s="102" t="s">
        <v>4814</v>
      </c>
      <c r="D549" s="102"/>
      <c r="E549" s="102" t="s">
        <v>4634</v>
      </c>
      <c r="F549" s="102" t="s">
        <v>4635</v>
      </c>
      <c r="G549" s="102" t="s">
        <v>4518</v>
      </c>
      <c r="H549" s="103">
        <v>41333</v>
      </c>
      <c r="I549" s="104">
        <v>1</v>
      </c>
      <c r="J549" s="105" t="s">
        <v>9605</v>
      </c>
      <c r="K549" s="105" t="s">
        <v>4518</v>
      </c>
      <c r="L549" s="103">
        <v>41333</v>
      </c>
      <c r="M549" s="103">
        <v>44196</v>
      </c>
      <c r="N549" s="103"/>
      <c r="O549" s="106">
        <v>426880</v>
      </c>
      <c r="P549" s="106">
        <v>362987.62</v>
      </c>
      <c r="Q549" s="107">
        <v>63892.38</v>
      </c>
      <c r="R549" s="106">
        <v>0</v>
      </c>
      <c r="S549" s="106">
        <v>0</v>
      </c>
      <c r="T549" s="100">
        <f t="shared" si="8"/>
        <v>63892.38</v>
      </c>
    </row>
    <row r="550" spans="2:20" ht="15.5" x14ac:dyDescent="0.35">
      <c r="B550" s="101" t="s">
        <v>9606</v>
      </c>
      <c r="C550" s="102" t="s">
        <v>4814</v>
      </c>
      <c r="D550" s="102"/>
      <c r="E550" s="102" t="s">
        <v>4634</v>
      </c>
      <c r="F550" s="102" t="s">
        <v>4635</v>
      </c>
      <c r="G550" s="102" t="s">
        <v>4518</v>
      </c>
      <c r="H550" s="103">
        <v>41333</v>
      </c>
      <c r="I550" s="104">
        <v>1</v>
      </c>
      <c r="J550" s="105" t="s">
        <v>9607</v>
      </c>
      <c r="K550" s="105" t="s">
        <v>4518</v>
      </c>
      <c r="L550" s="103">
        <v>41333</v>
      </c>
      <c r="M550" s="103">
        <v>44196</v>
      </c>
      <c r="N550" s="103"/>
      <c r="O550" s="106">
        <v>426880</v>
      </c>
      <c r="P550" s="106">
        <v>362987.62</v>
      </c>
      <c r="Q550" s="107">
        <v>63892.38</v>
      </c>
      <c r="R550" s="106">
        <v>0</v>
      </c>
      <c r="S550" s="106">
        <v>0</v>
      </c>
      <c r="T550" s="100">
        <f t="shared" si="8"/>
        <v>63892.38</v>
      </c>
    </row>
    <row r="551" spans="2:20" ht="15.5" x14ac:dyDescent="0.35">
      <c r="B551" s="101" t="s">
        <v>6482</v>
      </c>
      <c r="C551" s="102" t="s">
        <v>4817</v>
      </c>
      <c r="D551" s="102"/>
      <c r="E551" s="102" t="s">
        <v>4516</v>
      </c>
      <c r="F551" s="102" t="s">
        <v>4517</v>
      </c>
      <c r="G551" s="102" t="s">
        <v>4518</v>
      </c>
      <c r="H551" s="103">
        <v>42586</v>
      </c>
      <c r="I551" s="104">
        <v>1</v>
      </c>
      <c r="J551" s="105" t="s">
        <v>6483</v>
      </c>
      <c r="K551" s="105" t="s">
        <v>4518</v>
      </c>
      <c r="L551" s="103">
        <v>42586</v>
      </c>
      <c r="M551" s="103">
        <v>44196</v>
      </c>
      <c r="N551" s="103"/>
      <c r="O551" s="106">
        <v>783000</v>
      </c>
      <c r="P551" s="106">
        <v>397372.5</v>
      </c>
      <c r="Q551" s="107">
        <v>385627.5</v>
      </c>
      <c r="R551" s="106">
        <v>0</v>
      </c>
      <c r="S551" s="106">
        <v>0</v>
      </c>
      <c r="T551" s="100">
        <f t="shared" si="8"/>
        <v>385627.5</v>
      </c>
    </row>
    <row r="552" spans="2:20" ht="15.5" x14ac:dyDescent="0.35">
      <c r="B552" s="101" t="s">
        <v>6487</v>
      </c>
      <c r="C552" s="102" t="s">
        <v>4820</v>
      </c>
      <c r="D552" s="102"/>
      <c r="E552" s="102" t="s">
        <v>4821</v>
      </c>
      <c r="F552" s="102" t="s">
        <v>4822</v>
      </c>
      <c r="G552" s="102" t="s">
        <v>4518</v>
      </c>
      <c r="H552" s="103">
        <v>42614</v>
      </c>
      <c r="I552" s="104">
        <v>1</v>
      </c>
      <c r="J552" s="105" t="s">
        <v>6488</v>
      </c>
      <c r="K552" s="105" t="s">
        <v>4518</v>
      </c>
      <c r="L552" s="103">
        <v>42614</v>
      </c>
      <c r="M552" s="103">
        <v>44196</v>
      </c>
      <c r="N552" s="103"/>
      <c r="O552" s="106">
        <v>130848</v>
      </c>
      <c r="P552" s="106">
        <v>65418.05</v>
      </c>
      <c r="Q552" s="107">
        <v>65429.95</v>
      </c>
      <c r="R552" s="106">
        <v>0</v>
      </c>
      <c r="S552" s="106">
        <v>0</v>
      </c>
      <c r="T552" s="100">
        <f t="shared" si="8"/>
        <v>65429.95</v>
      </c>
    </row>
    <row r="553" spans="2:20" ht="15.5" x14ac:dyDescent="0.35">
      <c r="B553" s="101" t="s">
        <v>8083</v>
      </c>
      <c r="C553" s="102" t="s">
        <v>4820</v>
      </c>
      <c r="D553" s="102"/>
      <c r="E553" s="102" t="s">
        <v>4821</v>
      </c>
      <c r="F553" s="102" t="s">
        <v>4822</v>
      </c>
      <c r="G553" s="102" t="s">
        <v>4518</v>
      </c>
      <c r="H553" s="103">
        <v>42614</v>
      </c>
      <c r="I553" s="104">
        <v>1</v>
      </c>
      <c r="J553" s="105" t="s">
        <v>8084</v>
      </c>
      <c r="K553" s="105" t="s">
        <v>4518</v>
      </c>
      <c r="L553" s="103">
        <v>42614</v>
      </c>
      <c r="M553" s="103">
        <v>44196</v>
      </c>
      <c r="N553" s="103"/>
      <c r="O553" s="106">
        <v>130848</v>
      </c>
      <c r="P553" s="106">
        <v>65418.05</v>
      </c>
      <c r="Q553" s="107">
        <v>65429.95</v>
      </c>
      <c r="R553" s="106">
        <v>0</v>
      </c>
      <c r="S553" s="106">
        <v>0</v>
      </c>
      <c r="T553" s="100">
        <f t="shared" si="8"/>
        <v>65429.95</v>
      </c>
    </row>
    <row r="554" spans="2:20" ht="15.5" x14ac:dyDescent="0.35">
      <c r="B554" s="101" t="s">
        <v>4824</v>
      </c>
      <c r="C554" s="102" t="s">
        <v>4820</v>
      </c>
      <c r="D554" s="102"/>
      <c r="E554" s="102" t="s">
        <v>4821</v>
      </c>
      <c r="F554" s="102" t="s">
        <v>4822</v>
      </c>
      <c r="G554" s="102" t="s">
        <v>4518</v>
      </c>
      <c r="H554" s="103">
        <v>42614</v>
      </c>
      <c r="I554" s="104">
        <v>1</v>
      </c>
      <c r="J554" s="105" t="s">
        <v>4825</v>
      </c>
      <c r="K554" s="105" t="s">
        <v>4518</v>
      </c>
      <c r="L554" s="103">
        <v>42614</v>
      </c>
      <c r="M554" s="103">
        <v>44196</v>
      </c>
      <c r="N554" s="103"/>
      <c r="O554" s="106">
        <v>130848</v>
      </c>
      <c r="P554" s="106">
        <v>65418.05</v>
      </c>
      <c r="Q554" s="107">
        <v>65429.95</v>
      </c>
      <c r="R554" s="106">
        <v>0</v>
      </c>
      <c r="S554" s="106">
        <v>0</v>
      </c>
      <c r="T554" s="100">
        <f t="shared" si="8"/>
        <v>65429.95</v>
      </c>
    </row>
    <row r="555" spans="2:20" ht="15.5" x14ac:dyDescent="0.35">
      <c r="B555" s="101" t="s">
        <v>8890</v>
      </c>
      <c r="C555" s="102" t="s">
        <v>5353</v>
      </c>
      <c r="D555" s="102"/>
      <c r="E555" s="102" t="s">
        <v>4821</v>
      </c>
      <c r="F555" s="102" t="s">
        <v>4822</v>
      </c>
      <c r="G555" s="102" t="s">
        <v>4518</v>
      </c>
      <c r="H555" s="103">
        <v>42635</v>
      </c>
      <c r="I555" s="104">
        <v>1</v>
      </c>
      <c r="J555" s="105" t="s">
        <v>8891</v>
      </c>
      <c r="K555" s="105" t="s">
        <v>4518</v>
      </c>
      <c r="L555" s="103">
        <v>42635</v>
      </c>
      <c r="M555" s="103">
        <v>44196</v>
      </c>
      <c r="N555" s="103"/>
      <c r="O555" s="106">
        <v>349394</v>
      </c>
      <c r="P555" s="106">
        <v>172666.32</v>
      </c>
      <c r="Q555" s="107">
        <v>176727.67999999999</v>
      </c>
      <c r="R555" s="106">
        <v>0</v>
      </c>
      <c r="S555" s="106">
        <v>0</v>
      </c>
      <c r="T555" s="100">
        <f t="shared" si="8"/>
        <v>176727.67999999999</v>
      </c>
    </row>
    <row r="556" spans="2:20" ht="15.5" x14ac:dyDescent="0.35">
      <c r="B556" s="101" t="s">
        <v>5712</v>
      </c>
      <c r="C556" s="102" t="s">
        <v>5353</v>
      </c>
      <c r="D556" s="102"/>
      <c r="E556" s="102" t="s">
        <v>4821</v>
      </c>
      <c r="F556" s="102" t="s">
        <v>4822</v>
      </c>
      <c r="G556" s="102" t="s">
        <v>4518</v>
      </c>
      <c r="H556" s="103">
        <v>42635</v>
      </c>
      <c r="I556" s="104">
        <v>1</v>
      </c>
      <c r="J556" s="105" t="s">
        <v>5713</v>
      </c>
      <c r="K556" s="105" t="s">
        <v>4518</v>
      </c>
      <c r="L556" s="103">
        <v>42635</v>
      </c>
      <c r="M556" s="103">
        <v>44196</v>
      </c>
      <c r="N556" s="103"/>
      <c r="O556" s="106">
        <v>349394</v>
      </c>
      <c r="P556" s="106">
        <v>172666.32</v>
      </c>
      <c r="Q556" s="107">
        <v>176727.67999999999</v>
      </c>
      <c r="R556" s="106">
        <v>0</v>
      </c>
      <c r="S556" s="106">
        <v>0</v>
      </c>
      <c r="T556" s="100">
        <f t="shared" si="8"/>
        <v>176727.67999999999</v>
      </c>
    </row>
    <row r="557" spans="2:20" ht="15.5" x14ac:dyDescent="0.35">
      <c r="B557" s="101" t="s">
        <v>8892</v>
      </c>
      <c r="C557" s="102" t="s">
        <v>4814</v>
      </c>
      <c r="D557" s="102"/>
      <c r="E557" s="102" t="s">
        <v>4634</v>
      </c>
      <c r="F557" s="102" t="s">
        <v>4635</v>
      </c>
      <c r="G557" s="102" t="s">
        <v>4518</v>
      </c>
      <c r="H557" s="103">
        <v>41333</v>
      </c>
      <c r="I557" s="104">
        <v>1</v>
      </c>
      <c r="J557" s="105" t="s">
        <v>8893</v>
      </c>
      <c r="K557" s="105" t="s">
        <v>4518</v>
      </c>
      <c r="L557" s="103">
        <v>41333</v>
      </c>
      <c r="M557" s="103">
        <v>44196</v>
      </c>
      <c r="N557" s="103"/>
      <c r="O557" s="106">
        <v>426880</v>
      </c>
      <c r="P557" s="106">
        <v>362987.62</v>
      </c>
      <c r="Q557" s="107">
        <v>63892.38</v>
      </c>
      <c r="R557" s="106">
        <v>0</v>
      </c>
      <c r="S557" s="106">
        <v>0</v>
      </c>
      <c r="T557" s="100">
        <f t="shared" si="8"/>
        <v>63892.38</v>
      </c>
    </row>
    <row r="558" spans="2:20" ht="15.5" x14ac:dyDescent="0.35">
      <c r="B558" s="101" t="s">
        <v>8089</v>
      </c>
      <c r="C558" s="102" t="s">
        <v>4814</v>
      </c>
      <c r="D558" s="102"/>
      <c r="E558" s="102" t="s">
        <v>4634</v>
      </c>
      <c r="F558" s="102" t="s">
        <v>4635</v>
      </c>
      <c r="G558" s="102" t="s">
        <v>4518</v>
      </c>
      <c r="H558" s="103">
        <v>41333</v>
      </c>
      <c r="I558" s="104">
        <v>1</v>
      </c>
      <c r="J558" s="105" t="s">
        <v>8090</v>
      </c>
      <c r="K558" s="105" t="s">
        <v>4518</v>
      </c>
      <c r="L558" s="103">
        <v>41333</v>
      </c>
      <c r="M558" s="103">
        <v>44196</v>
      </c>
      <c r="N558" s="103"/>
      <c r="O558" s="106">
        <v>426880</v>
      </c>
      <c r="P558" s="106">
        <v>362987.62</v>
      </c>
      <c r="Q558" s="107">
        <v>63892.38</v>
      </c>
      <c r="R558" s="106">
        <v>0</v>
      </c>
      <c r="S558" s="106">
        <v>0</v>
      </c>
      <c r="T558" s="100">
        <f t="shared" si="8"/>
        <v>63892.38</v>
      </c>
    </row>
    <row r="559" spans="2:20" ht="15.5" x14ac:dyDescent="0.35">
      <c r="B559" s="101" t="s">
        <v>7266</v>
      </c>
      <c r="C559" s="102" t="s">
        <v>4814</v>
      </c>
      <c r="D559" s="102"/>
      <c r="E559" s="102" t="s">
        <v>4634</v>
      </c>
      <c r="F559" s="102" t="s">
        <v>4635</v>
      </c>
      <c r="G559" s="102" t="s">
        <v>4518</v>
      </c>
      <c r="H559" s="103">
        <v>41333</v>
      </c>
      <c r="I559" s="104">
        <v>1</v>
      </c>
      <c r="J559" s="105" t="s">
        <v>7267</v>
      </c>
      <c r="K559" s="105" t="s">
        <v>4518</v>
      </c>
      <c r="L559" s="103">
        <v>41333</v>
      </c>
      <c r="M559" s="103">
        <v>44196</v>
      </c>
      <c r="N559" s="103"/>
      <c r="O559" s="106">
        <v>426880</v>
      </c>
      <c r="P559" s="106">
        <v>362987.62</v>
      </c>
      <c r="Q559" s="107">
        <v>63892.38</v>
      </c>
      <c r="R559" s="106">
        <v>0</v>
      </c>
      <c r="S559" s="106">
        <v>0</v>
      </c>
      <c r="T559" s="100">
        <f t="shared" si="8"/>
        <v>63892.38</v>
      </c>
    </row>
    <row r="560" spans="2:20" ht="15.5" x14ac:dyDescent="0.35">
      <c r="B560" s="101" t="s">
        <v>7268</v>
      </c>
      <c r="C560" s="102" t="s">
        <v>4814</v>
      </c>
      <c r="D560" s="102"/>
      <c r="E560" s="102" t="s">
        <v>4634</v>
      </c>
      <c r="F560" s="102" t="s">
        <v>4635</v>
      </c>
      <c r="G560" s="102" t="s">
        <v>4518</v>
      </c>
      <c r="H560" s="103">
        <v>41333</v>
      </c>
      <c r="I560" s="104">
        <v>1</v>
      </c>
      <c r="J560" s="105" t="s">
        <v>7269</v>
      </c>
      <c r="K560" s="105" t="s">
        <v>4518</v>
      </c>
      <c r="L560" s="103">
        <v>41333</v>
      </c>
      <c r="M560" s="103">
        <v>44196</v>
      </c>
      <c r="N560" s="103"/>
      <c r="O560" s="106">
        <v>426880</v>
      </c>
      <c r="P560" s="106">
        <v>362987.62</v>
      </c>
      <c r="Q560" s="107">
        <v>63892.38</v>
      </c>
      <c r="R560" s="106">
        <v>0</v>
      </c>
      <c r="S560" s="106">
        <v>0</v>
      </c>
      <c r="T560" s="100">
        <f t="shared" si="8"/>
        <v>63892.38</v>
      </c>
    </row>
    <row r="561" spans="2:20" ht="15.5" x14ac:dyDescent="0.35">
      <c r="B561" s="101" t="s">
        <v>10347</v>
      </c>
      <c r="C561" s="102" t="s">
        <v>4814</v>
      </c>
      <c r="D561" s="102"/>
      <c r="E561" s="102" t="s">
        <v>4634</v>
      </c>
      <c r="F561" s="102" t="s">
        <v>4635</v>
      </c>
      <c r="G561" s="102" t="s">
        <v>4518</v>
      </c>
      <c r="H561" s="103">
        <v>41333</v>
      </c>
      <c r="I561" s="104">
        <v>1</v>
      </c>
      <c r="J561" s="105" t="s">
        <v>10348</v>
      </c>
      <c r="K561" s="105" t="s">
        <v>4518</v>
      </c>
      <c r="L561" s="103">
        <v>41333</v>
      </c>
      <c r="M561" s="103">
        <v>44196</v>
      </c>
      <c r="N561" s="103"/>
      <c r="O561" s="106">
        <v>426880</v>
      </c>
      <c r="P561" s="106">
        <v>362987.62</v>
      </c>
      <c r="Q561" s="107">
        <v>63892.38</v>
      </c>
      <c r="R561" s="106">
        <v>0</v>
      </c>
      <c r="S561" s="106">
        <v>0</v>
      </c>
      <c r="T561" s="100">
        <f t="shared" si="8"/>
        <v>63892.38</v>
      </c>
    </row>
    <row r="562" spans="2:20" ht="15.5" x14ac:dyDescent="0.35">
      <c r="B562" s="101" t="s">
        <v>10351</v>
      </c>
      <c r="C562" s="102" t="s">
        <v>4814</v>
      </c>
      <c r="D562" s="102"/>
      <c r="E562" s="102" t="s">
        <v>4634</v>
      </c>
      <c r="F562" s="102" t="s">
        <v>4635</v>
      </c>
      <c r="G562" s="102" t="s">
        <v>4518</v>
      </c>
      <c r="H562" s="103">
        <v>41333</v>
      </c>
      <c r="I562" s="104">
        <v>1</v>
      </c>
      <c r="J562" s="105" t="s">
        <v>10352</v>
      </c>
      <c r="K562" s="105" t="s">
        <v>4518</v>
      </c>
      <c r="L562" s="103">
        <v>41333</v>
      </c>
      <c r="M562" s="103">
        <v>44196</v>
      </c>
      <c r="N562" s="103"/>
      <c r="O562" s="106">
        <v>426880</v>
      </c>
      <c r="P562" s="106">
        <v>362987.62</v>
      </c>
      <c r="Q562" s="107">
        <v>63892.38</v>
      </c>
      <c r="R562" s="106">
        <v>0</v>
      </c>
      <c r="S562" s="106">
        <v>0</v>
      </c>
      <c r="T562" s="100">
        <f t="shared" si="8"/>
        <v>63892.38</v>
      </c>
    </row>
    <row r="563" spans="2:20" ht="15.5" x14ac:dyDescent="0.35">
      <c r="B563" s="101" t="s">
        <v>4830</v>
      </c>
      <c r="C563" s="102" t="s">
        <v>4831</v>
      </c>
      <c r="D563" s="102"/>
      <c r="E563" s="102" t="s">
        <v>4634</v>
      </c>
      <c r="F563" s="102" t="s">
        <v>4635</v>
      </c>
      <c r="G563" s="102" t="s">
        <v>4518</v>
      </c>
      <c r="H563" s="103">
        <v>41384</v>
      </c>
      <c r="I563" s="104">
        <v>1</v>
      </c>
      <c r="J563" s="105" t="s">
        <v>4832</v>
      </c>
      <c r="K563" s="105" t="s">
        <v>4518</v>
      </c>
      <c r="L563" s="103">
        <v>41384</v>
      </c>
      <c r="M563" s="103">
        <v>44196</v>
      </c>
      <c r="N563" s="103"/>
      <c r="O563" s="106">
        <v>14504242</v>
      </c>
      <c r="P563" s="106">
        <v>12131593.66</v>
      </c>
      <c r="Q563" s="107">
        <v>2372648.34</v>
      </c>
      <c r="R563" s="106">
        <v>0</v>
      </c>
      <c r="S563" s="106">
        <v>0</v>
      </c>
      <c r="T563" s="100">
        <f t="shared" si="8"/>
        <v>2372648.34</v>
      </c>
    </row>
    <row r="564" spans="2:20" ht="15.5" x14ac:dyDescent="0.35">
      <c r="B564" s="101" t="s">
        <v>8896</v>
      </c>
      <c r="C564" s="102" t="s">
        <v>4831</v>
      </c>
      <c r="D564" s="102"/>
      <c r="E564" s="102" t="s">
        <v>4634</v>
      </c>
      <c r="F564" s="102" t="s">
        <v>4635</v>
      </c>
      <c r="G564" s="102" t="s">
        <v>4518</v>
      </c>
      <c r="H564" s="103">
        <v>41384</v>
      </c>
      <c r="I564" s="104">
        <v>1</v>
      </c>
      <c r="J564" s="105" t="s">
        <v>8897</v>
      </c>
      <c r="K564" s="105" t="s">
        <v>4518</v>
      </c>
      <c r="L564" s="103">
        <v>41384</v>
      </c>
      <c r="M564" s="103">
        <v>44196</v>
      </c>
      <c r="N564" s="103"/>
      <c r="O564" s="106">
        <v>20500000</v>
      </c>
      <c r="P564" s="106">
        <v>17146537.989999998</v>
      </c>
      <c r="Q564" s="107">
        <v>3353462.01</v>
      </c>
      <c r="R564" s="106">
        <v>0</v>
      </c>
      <c r="S564" s="106">
        <v>0</v>
      </c>
      <c r="T564" s="100">
        <f t="shared" si="8"/>
        <v>3353462.01</v>
      </c>
    </row>
    <row r="565" spans="2:20" ht="15.5" x14ac:dyDescent="0.35">
      <c r="B565" s="101" t="s">
        <v>5722</v>
      </c>
      <c r="C565" s="102" t="s">
        <v>4845</v>
      </c>
      <c r="D565" s="102"/>
      <c r="E565" s="102" t="s">
        <v>4835</v>
      </c>
      <c r="F565" s="102" t="s">
        <v>4836</v>
      </c>
      <c r="G565" s="102" t="s">
        <v>4478</v>
      </c>
      <c r="H565" s="103">
        <v>39746</v>
      </c>
      <c r="I565" s="104">
        <v>1</v>
      </c>
      <c r="J565" s="105" t="s">
        <v>5723</v>
      </c>
      <c r="K565" s="105" t="s">
        <v>4478</v>
      </c>
      <c r="L565" s="103">
        <v>39746</v>
      </c>
      <c r="M565" s="103">
        <v>44196</v>
      </c>
      <c r="N565" s="103"/>
      <c r="O565" s="106">
        <v>7379310</v>
      </c>
      <c r="P565" s="106">
        <v>7379310</v>
      </c>
      <c r="Q565" s="107">
        <v>0</v>
      </c>
      <c r="R565" s="106">
        <v>0</v>
      </c>
      <c r="S565" s="106">
        <v>0</v>
      </c>
      <c r="T565" s="100">
        <f t="shared" si="8"/>
        <v>0</v>
      </c>
    </row>
    <row r="566" spans="2:20" ht="15.5" x14ac:dyDescent="0.35">
      <c r="B566" s="101" t="s">
        <v>5724</v>
      </c>
      <c r="C566" s="102" t="s">
        <v>5300</v>
      </c>
      <c r="D566" s="102"/>
      <c r="E566" s="102" t="s">
        <v>4835</v>
      </c>
      <c r="F566" s="102" t="s">
        <v>4836</v>
      </c>
      <c r="G566" s="102" t="s">
        <v>4478</v>
      </c>
      <c r="H566" s="103">
        <v>40420</v>
      </c>
      <c r="I566" s="104">
        <v>1</v>
      </c>
      <c r="J566" s="105" t="s">
        <v>5725</v>
      </c>
      <c r="K566" s="105" t="s">
        <v>4478</v>
      </c>
      <c r="L566" s="103">
        <v>40420</v>
      </c>
      <c r="M566" s="103">
        <v>44196</v>
      </c>
      <c r="N566" s="103"/>
      <c r="O566" s="106">
        <v>10311111</v>
      </c>
      <c r="P566" s="106">
        <v>10311111</v>
      </c>
      <c r="Q566" s="107">
        <v>0</v>
      </c>
      <c r="R566" s="106">
        <v>0</v>
      </c>
      <c r="S566" s="106">
        <v>0</v>
      </c>
      <c r="T566" s="100">
        <f t="shared" si="8"/>
        <v>0</v>
      </c>
    </row>
    <row r="567" spans="2:20" ht="15.5" x14ac:dyDescent="0.35">
      <c r="B567" s="101" t="s">
        <v>9632</v>
      </c>
      <c r="C567" s="102" t="s">
        <v>4834</v>
      </c>
      <c r="D567" s="102"/>
      <c r="E567" s="102" t="s">
        <v>4835</v>
      </c>
      <c r="F567" s="102" t="s">
        <v>4836</v>
      </c>
      <c r="G567" s="102" t="s">
        <v>4518</v>
      </c>
      <c r="H567" s="103">
        <v>40816</v>
      </c>
      <c r="I567" s="104">
        <v>1</v>
      </c>
      <c r="J567" s="105" t="s">
        <v>9633</v>
      </c>
      <c r="K567" s="105" t="s">
        <v>4518</v>
      </c>
      <c r="L567" s="103">
        <v>40816</v>
      </c>
      <c r="M567" s="103">
        <v>44196</v>
      </c>
      <c r="N567" s="103"/>
      <c r="O567" s="106">
        <v>21576000</v>
      </c>
      <c r="P567" s="106">
        <v>21401594</v>
      </c>
      <c r="Q567" s="107">
        <v>174406</v>
      </c>
      <c r="R567" s="106">
        <v>0</v>
      </c>
      <c r="S567" s="106">
        <v>0</v>
      </c>
      <c r="T567" s="100">
        <f t="shared" si="8"/>
        <v>174406</v>
      </c>
    </row>
    <row r="568" spans="2:20" ht="15.5" x14ac:dyDescent="0.35">
      <c r="B568" s="101" t="s">
        <v>6505</v>
      </c>
      <c r="C568" s="102" t="s">
        <v>6506</v>
      </c>
      <c r="D568" s="102"/>
      <c r="E568" s="102" t="s">
        <v>4835</v>
      </c>
      <c r="F568" s="102" t="s">
        <v>4836</v>
      </c>
      <c r="G568" s="102" t="s">
        <v>4518</v>
      </c>
      <c r="H568" s="103">
        <v>41594</v>
      </c>
      <c r="I568" s="104">
        <v>1</v>
      </c>
      <c r="J568" s="105" t="s">
        <v>6507</v>
      </c>
      <c r="K568" s="105" t="s">
        <v>4518</v>
      </c>
      <c r="L568" s="103">
        <v>41594</v>
      </c>
      <c r="M568" s="103">
        <v>44196</v>
      </c>
      <c r="N568" s="103"/>
      <c r="O568" s="106">
        <v>1386176</v>
      </c>
      <c r="P568" s="106">
        <v>1080060.95</v>
      </c>
      <c r="Q568" s="107">
        <v>306115.05</v>
      </c>
      <c r="R568" s="106">
        <v>0</v>
      </c>
      <c r="S568" s="106">
        <v>0</v>
      </c>
      <c r="T568" s="100">
        <f t="shared" si="8"/>
        <v>306115.05</v>
      </c>
    </row>
    <row r="569" spans="2:20" ht="15.5" x14ac:dyDescent="0.35">
      <c r="B569" s="101" t="s">
        <v>8904</v>
      </c>
      <c r="C569" s="102" t="s">
        <v>4851</v>
      </c>
      <c r="D569" s="102"/>
      <c r="E569" s="102" t="s">
        <v>4634</v>
      </c>
      <c r="F569" s="102" t="s">
        <v>4635</v>
      </c>
      <c r="G569" s="102" t="s">
        <v>4518</v>
      </c>
      <c r="H569" s="103">
        <v>41787</v>
      </c>
      <c r="I569" s="104">
        <v>1</v>
      </c>
      <c r="J569" s="105" t="s">
        <v>8905</v>
      </c>
      <c r="K569" s="105" t="s">
        <v>4518</v>
      </c>
      <c r="L569" s="103">
        <v>41787</v>
      </c>
      <c r="M569" s="103">
        <v>44196</v>
      </c>
      <c r="N569" s="103"/>
      <c r="O569" s="106">
        <v>68909</v>
      </c>
      <c r="P569" s="106">
        <v>50025.18</v>
      </c>
      <c r="Q569" s="107">
        <v>18883.82</v>
      </c>
      <c r="R569" s="106">
        <v>0</v>
      </c>
      <c r="S569" s="106">
        <v>0</v>
      </c>
      <c r="T569" s="100">
        <f t="shared" si="8"/>
        <v>18883.82</v>
      </c>
    </row>
    <row r="570" spans="2:20" ht="15.5" x14ac:dyDescent="0.35">
      <c r="B570" s="101" t="s">
        <v>10363</v>
      </c>
      <c r="C570" s="102" t="s">
        <v>4851</v>
      </c>
      <c r="D570" s="102"/>
      <c r="E570" s="102" t="s">
        <v>4634</v>
      </c>
      <c r="F570" s="102" t="s">
        <v>4635</v>
      </c>
      <c r="G570" s="102" t="s">
        <v>4518</v>
      </c>
      <c r="H570" s="103">
        <v>41787</v>
      </c>
      <c r="I570" s="104">
        <v>1</v>
      </c>
      <c r="J570" s="105" t="s">
        <v>10364</v>
      </c>
      <c r="K570" s="105" t="s">
        <v>4518</v>
      </c>
      <c r="L570" s="103">
        <v>41787</v>
      </c>
      <c r="M570" s="103">
        <v>44196</v>
      </c>
      <c r="N570" s="103"/>
      <c r="O570" s="106">
        <v>68909</v>
      </c>
      <c r="P570" s="106">
        <v>50025.18</v>
      </c>
      <c r="Q570" s="107">
        <v>18883.82</v>
      </c>
      <c r="R570" s="106">
        <v>0</v>
      </c>
      <c r="S570" s="106">
        <v>0</v>
      </c>
      <c r="T570" s="100">
        <f t="shared" si="8"/>
        <v>18883.82</v>
      </c>
    </row>
    <row r="571" spans="2:20" ht="15.5" x14ac:dyDescent="0.35">
      <c r="B571" s="101" t="s">
        <v>6512</v>
      </c>
      <c r="C571" s="102" t="s">
        <v>4851</v>
      </c>
      <c r="D571" s="102"/>
      <c r="E571" s="102" t="s">
        <v>4634</v>
      </c>
      <c r="F571" s="102" t="s">
        <v>4635</v>
      </c>
      <c r="G571" s="102" t="s">
        <v>4518</v>
      </c>
      <c r="H571" s="103">
        <v>41787</v>
      </c>
      <c r="I571" s="104">
        <v>1</v>
      </c>
      <c r="J571" s="105" t="s">
        <v>6513</v>
      </c>
      <c r="K571" s="105" t="s">
        <v>4518</v>
      </c>
      <c r="L571" s="103">
        <v>41787</v>
      </c>
      <c r="M571" s="103">
        <v>44196</v>
      </c>
      <c r="N571" s="103"/>
      <c r="O571" s="106">
        <v>68909</v>
      </c>
      <c r="P571" s="106">
        <v>50025.18</v>
      </c>
      <c r="Q571" s="107">
        <v>18883.82</v>
      </c>
      <c r="R571" s="106">
        <v>0</v>
      </c>
      <c r="S571" s="106">
        <v>0</v>
      </c>
      <c r="T571" s="100">
        <f t="shared" si="8"/>
        <v>18883.82</v>
      </c>
    </row>
    <row r="572" spans="2:20" ht="15.5" x14ac:dyDescent="0.35">
      <c r="B572" s="101" t="s">
        <v>4855</v>
      </c>
      <c r="C572" s="102" t="s">
        <v>4851</v>
      </c>
      <c r="D572" s="102"/>
      <c r="E572" s="102" t="s">
        <v>4634</v>
      </c>
      <c r="F572" s="102" t="s">
        <v>4635</v>
      </c>
      <c r="G572" s="102" t="s">
        <v>4518</v>
      </c>
      <c r="H572" s="103">
        <v>41787</v>
      </c>
      <c r="I572" s="104">
        <v>1</v>
      </c>
      <c r="J572" s="105" t="s">
        <v>4856</v>
      </c>
      <c r="K572" s="105" t="s">
        <v>4518</v>
      </c>
      <c r="L572" s="103">
        <v>41787</v>
      </c>
      <c r="M572" s="103">
        <v>44196</v>
      </c>
      <c r="N572" s="103"/>
      <c r="O572" s="106">
        <v>68909</v>
      </c>
      <c r="P572" s="106">
        <v>50025.18</v>
      </c>
      <c r="Q572" s="107">
        <v>18883.82</v>
      </c>
      <c r="R572" s="106">
        <v>0</v>
      </c>
      <c r="S572" s="106">
        <v>0</v>
      </c>
      <c r="T572" s="100">
        <f t="shared" si="8"/>
        <v>18883.82</v>
      </c>
    </row>
    <row r="573" spans="2:20" ht="15.5" x14ac:dyDescent="0.35">
      <c r="B573" s="101" t="s">
        <v>6514</v>
      </c>
      <c r="C573" s="102" t="s">
        <v>4851</v>
      </c>
      <c r="D573" s="102"/>
      <c r="E573" s="102" t="s">
        <v>4634</v>
      </c>
      <c r="F573" s="102" t="s">
        <v>4635</v>
      </c>
      <c r="G573" s="102" t="s">
        <v>4518</v>
      </c>
      <c r="H573" s="103">
        <v>41787</v>
      </c>
      <c r="I573" s="104">
        <v>1</v>
      </c>
      <c r="J573" s="105" t="s">
        <v>6515</v>
      </c>
      <c r="K573" s="105" t="s">
        <v>4518</v>
      </c>
      <c r="L573" s="103">
        <v>41787</v>
      </c>
      <c r="M573" s="103">
        <v>44196</v>
      </c>
      <c r="N573" s="103"/>
      <c r="O573" s="106">
        <v>68909</v>
      </c>
      <c r="P573" s="106">
        <v>50025.18</v>
      </c>
      <c r="Q573" s="107">
        <v>18883.82</v>
      </c>
      <c r="R573" s="106">
        <v>0</v>
      </c>
      <c r="S573" s="106">
        <v>0</v>
      </c>
      <c r="T573" s="100">
        <f t="shared" si="8"/>
        <v>18883.82</v>
      </c>
    </row>
    <row r="574" spans="2:20" ht="15.5" x14ac:dyDescent="0.35">
      <c r="B574" s="101" t="s">
        <v>8114</v>
      </c>
      <c r="C574" s="102" t="s">
        <v>4916</v>
      </c>
      <c r="D574" s="102"/>
      <c r="E574" s="102" t="s">
        <v>4835</v>
      </c>
      <c r="F574" s="102" t="s">
        <v>4836</v>
      </c>
      <c r="G574" s="102" t="s">
        <v>4518</v>
      </c>
      <c r="H574" s="103">
        <v>41890</v>
      </c>
      <c r="I574" s="104">
        <v>1</v>
      </c>
      <c r="J574" s="105" t="s">
        <v>8115</v>
      </c>
      <c r="K574" s="105" t="s">
        <v>4518</v>
      </c>
      <c r="L574" s="103">
        <v>41890</v>
      </c>
      <c r="M574" s="103">
        <v>44196</v>
      </c>
      <c r="N574" s="103"/>
      <c r="O574" s="106">
        <v>2900000</v>
      </c>
      <c r="P574" s="106">
        <v>2024447.39</v>
      </c>
      <c r="Q574" s="107">
        <v>875552.61</v>
      </c>
      <c r="R574" s="106">
        <v>0</v>
      </c>
      <c r="S574" s="106">
        <v>0</v>
      </c>
      <c r="T574" s="100">
        <f t="shared" si="8"/>
        <v>875552.61</v>
      </c>
    </row>
    <row r="575" spans="2:20" ht="15.5" x14ac:dyDescent="0.35">
      <c r="B575" s="101" t="s">
        <v>5740</v>
      </c>
      <c r="C575" s="102" t="s">
        <v>4633</v>
      </c>
      <c r="D575" s="102"/>
      <c r="E575" s="102" t="s">
        <v>4634</v>
      </c>
      <c r="F575" s="102" t="s">
        <v>4635</v>
      </c>
      <c r="G575" s="102" t="s">
        <v>4478</v>
      </c>
      <c r="H575" s="103">
        <v>39933</v>
      </c>
      <c r="I575" s="104">
        <v>1</v>
      </c>
      <c r="J575" s="105" t="s">
        <v>5741</v>
      </c>
      <c r="K575" s="105" t="s">
        <v>4478</v>
      </c>
      <c r="L575" s="103">
        <v>39933</v>
      </c>
      <c r="M575" s="103">
        <v>44196</v>
      </c>
      <c r="N575" s="103"/>
      <c r="O575" s="106">
        <v>69000</v>
      </c>
      <c r="P575" s="106">
        <v>69000</v>
      </c>
      <c r="Q575" s="107">
        <v>0</v>
      </c>
      <c r="R575" s="106">
        <v>0</v>
      </c>
      <c r="S575" s="106">
        <v>0</v>
      </c>
      <c r="T575" s="100">
        <f t="shared" si="8"/>
        <v>0</v>
      </c>
    </row>
    <row r="576" spans="2:20" ht="15.5" x14ac:dyDescent="0.35">
      <c r="B576" s="101" t="s">
        <v>5742</v>
      </c>
      <c r="C576" s="102" t="s">
        <v>4633</v>
      </c>
      <c r="D576" s="102"/>
      <c r="E576" s="102" t="s">
        <v>4634</v>
      </c>
      <c r="F576" s="102" t="s">
        <v>4635</v>
      </c>
      <c r="G576" s="102" t="s">
        <v>4478</v>
      </c>
      <c r="H576" s="103">
        <v>39933</v>
      </c>
      <c r="I576" s="104">
        <v>1</v>
      </c>
      <c r="J576" s="105" t="s">
        <v>5743</v>
      </c>
      <c r="K576" s="105" t="s">
        <v>4478</v>
      </c>
      <c r="L576" s="103">
        <v>39933</v>
      </c>
      <c r="M576" s="103">
        <v>44196</v>
      </c>
      <c r="N576" s="103"/>
      <c r="O576" s="106">
        <v>69000</v>
      </c>
      <c r="P576" s="106">
        <v>69000</v>
      </c>
      <c r="Q576" s="107">
        <v>0</v>
      </c>
      <c r="R576" s="106">
        <v>0</v>
      </c>
      <c r="S576" s="106">
        <v>0</v>
      </c>
      <c r="T576" s="100">
        <f t="shared" si="8"/>
        <v>0</v>
      </c>
    </row>
    <row r="577" spans="2:20" ht="15.5" x14ac:dyDescent="0.35">
      <c r="B577" s="101" t="s">
        <v>5744</v>
      </c>
      <c r="C577" s="102" t="s">
        <v>4633</v>
      </c>
      <c r="D577" s="102"/>
      <c r="E577" s="102" t="s">
        <v>4634</v>
      </c>
      <c r="F577" s="102" t="s">
        <v>4635</v>
      </c>
      <c r="G577" s="102" t="s">
        <v>4478</v>
      </c>
      <c r="H577" s="103">
        <v>39933</v>
      </c>
      <c r="I577" s="104">
        <v>1</v>
      </c>
      <c r="J577" s="105" t="s">
        <v>5745</v>
      </c>
      <c r="K577" s="105" t="s">
        <v>4478</v>
      </c>
      <c r="L577" s="103">
        <v>39933</v>
      </c>
      <c r="M577" s="103">
        <v>44196</v>
      </c>
      <c r="N577" s="103"/>
      <c r="O577" s="106">
        <v>69000</v>
      </c>
      <c r="P577" s="106">
        <v>69000</v>
      </c>
      <c r="Q577" s="107">
        <v>0</v>
      </c>
      <c r="R577" s="106">
        <v>0</v>
      </c>
      <c r="S577" s="106">
        <v>0</v>
      </c>
      <c r="T577" s="100">
        <f t="shared" si="8"/>
        <v>0</v>
      </c>
    </row>
    <row r="578" spans="2:20" ht="15.5" x14ac:dyDescent="0.35">
      <c r="B578" s="101" t="s">
        <v>5746</v>
      </c>
      <c r="C578" s="102" t="s">
        <v>4633</v>
      </c>
      <c r="D578" s="102"/>
      <c r="E578" s="102" t="s">
        <v>4634</v>
      </c>
      <c r="F578" s="102" t="s">
        <v>4635</v>
      </c>
      <c r="G578" s="102" t="s">
        <v>4478</v>
      </c>
      <c r="H578" s="103">
        <v>39933</v>
      </c>
      <c r="I578" s="104">
        <v>1</v>
      </c>
      <c r="J578" s="105" t="s">
        <v>5747</v>
      </c>
      <c r="K578" s="105" t="s">
        <v>4478</v>
      </c>
      <c r="L578" s="103">
        <v>39933</v>
      </c>
      <c r="M578" s="103">
        <v>44196</v>
      </c>
      <c r="N578" s="103"/>
      <c r="O578" s="106">
        <v>69000</v>
      </c>
      <c r="P578" s="106">
        <v>69000</v>
      </c>
      <c r="Q578" s="107">
        <v>0</v>
      </c>
      <c r="R578" s="106">
        <v>0</v>
      </c>
      <c r="S578" s="106">
        <v>0</v>
      </c>
      <c r="T578" s="100">
        <f t="shared" si="8"/>
        <v>0</v>
      </c>
    </row>
    <row r="579" spans="2:20" ht="15.5" x14ac:dyDescent="0.35">
      <c r="B579" s="101" t="s">
        <v>5748</v>
      </c>
      <c r="C579" s="102" t="s">
        <v>4633</v>
      </c>
      <c r="D579" s="102"/>
      <c r="E579" s="102" t="s">
        <v>4634</v>
      </c>
      <c r="F579" s="102" t="s">
        <v>4635</v>
      </c>
      <c r="G579" s="102" t="s">
        <v>4478</v>
      </c>
      <c r="H579" s="103">
        <v>39933</v>
      </c>
      <c r="I579" s="104">
        <v>1</v>
      </c>
      <c r="J579" s="105" t="s">
        <v>5749</v>
      </c>
      <c r="K579" s="105" t="s">
        <v>4478</v>
      </c>
      <c r="L579" s="103">
        <v>39933</v>
      </c>
      <c r="M579" s="103">
        <v>44196</v>
      </c>
      <c r="N579" s="103"/>
      <c r="O579" s="106">
        <v>69000</v>
      </c>
      <c r="P579" s="106">
        <v>69000</v>
      </c>
      <c r="Q579" s="107">
        <v>0</v>
      </c>
      <c r="R579" s="106">
        <v>0</v>
      </c>
      <c r="S579" s="106">
        <v>0</v>
      </c>
      <c r="T579" s="100">
        <f t="shared" si="8"/>
        <v>0</v>
      </c>
    </row>
    <row r="580" spans="2:20" ht="15.5" x14ac:dyDescent="0.35">
      <c r="B580" s="101" t="s">
        <v>5750</v>
      </c>
      <c r="C580" s="102" t="s">
        <v>4633</v>
      </c>
      <c r="D580" s="102"/>
      <c r="E580" s="102" t="s">
        <v>4634</v>
      </c>
      <c r="F580" s="102" t="s">
        <v>4635</v>
      </c>
      <c r="G580" s="102" t="s">
        <v>4478</v>
      </c>
      <c r="H580" s="103">
        <v>39933</v>
      </c>
      <c r="I580" s="104">
        <v>1</v>
      </c>
      <c r="J580" s="105" t="s">
        <v>5751</v>
      </c>
      <c r="K580" s="105" t="s">
        <v>4478</v>
      </c>
      <c r="L580" s="103">
        <v>39933</v>
      </c>
      <c r="M580" s="103">
        <v>44196</v>
      </c>
      <c r="N580" s="103"/>
      <c r="O580" s="106">
        <v>69000</v>
      </c>
      <c r="P580" s="106">
        <v>69000</v>
      </c>
      <c r="Q580" s="107">
        <v>0</v>
      </c>
      <c r="R580" s="106">
        <v>0</v>
      </c>
      <c r="S580" s="106">
        <v>0</v>
      </c>
      <c r="T580" s="100">
        <f t="shared" si="8"/>
        <v>0</v>
      </c>
    </row>
    <row r="581" spans="2:20" ht="15.5" x14ac:dyDescent="0.35">
      <c r="B581" s="101" t="s">
        <v>5752</v>
      </c>
      <c r="C581" s="102" t="s">
        <v>4633</v>
      </c>
      <c r="D581" s="102"/>
      <c r="E581" s="102" t="s">
        <v>4634</v>
      </c>
      <c r="F581" s="102" t="s">
        <v>4635</v>
      </c>
      <c r="G581" s="102" t="s">
        <v>4478</v>
      </c>
      <c r="H581" s="103">
        <v>39933</v>
      </c>
      <c r="I581" s="104">
        <v>1</v>
      </c>
      <c r="J581" s="105" t="s">
        <v>5753</v>
      </c>
      <c r="K581" s="105" t="s">
        <v>4478</v>
      </c>
      <c r="L581" s="103">
        <v>39933</v>
      </c>
      <c r="M581" s="103">
        <v>44196</v>
      </c>
      <c r="N581" s="103"/>
      <c r="O581" s="106">
        <v>69000</v>
      </c>
      <c r="P581" s="106">
        <v>69000</v>
      </c>
      <c r="Q581" s="107">
        <v>0</v>
      </c>
      <c r="R581" s="106">
        <v>0</v>
      </c>
      <c r="S581" s="106">
        <v>0</v>
      </c>
      <c r="T581" s="100">
        <f t="shared" si="8"/>
        <v>0</v>
      </c>
    </row>
    <row r="582" spans="2:20" ht="15.5" x14ac:dyDescent="0.35">
      <c r="B582" s="101" t="s">
        <v>5754</v>
      </c>
      <c r="C582" s="102" t="s">
        <v>4633</v>
      </c>
      <c r="D582" s="102"/>
      <c r="E582" s="102" t="s">
        <v>4634</v>
      </c>
      <c r="F582" s="102" t="s">
        <v>4635</v>
      </c>
      <c r="G582" s="102" t="s">
        <v>4478</v>
      </c>
      <c r="H582" s="103">
        <v>39933</v>
      </c>
      <c r="I582" s="104">
        <v>1</v>
      </c>
      <c r="J582" s="105" t="s">
        <v>5755</v>
      </c>
      <c r="K582" s="105" t="s">
        <v>4478</v>
      </c>
      <c r="L582" s="103">
        <v>39933</v>
      </c>
      <c r="M582" s="103">
        <v>44196</v>
      </c>
      <c r="N582" s="103"/>
      <c r="O582" s="106">
        <v>69000</v>
      </c>
      <c r="P582" s="106">
        <v>69000</v>
      </c>
      <c r="Q582" s="107">
        <v>0</v>
      </c>
      <c r="R582" s="106">
        <v>0</v>
      </c>
      <c r="S582" s="106">
        <v>0</v>
      </c>
      <c r="T582" s="100">
        <f t="shared" si="8"/>
        <v>0</v>
      </c>
    </row>
    <row r="583" spans="2:20" ht="15.5" x14ac:dyDescent="0.35">
      <c r="B583" s="101" t="s">
        <v>5756</v>
      </c>
      <c r="C583" s="102" t="s">
        <v>5757</v>
      </c>
      <c r="D583" s="102"/>
      <c r="E583" s="102" t="s">
        <v>4634</v>
      </c>
      <c r="F583" s="102" t="s">
        <v>4635</v>
      </c>
      <c r="G583" s="102" t="s">
        <v>4478</v>
      </c>
      <c r="H583" s="103">
        <v>39187</v>
      </c>
      <c r="I583" s="104">
        <v>1</v>
      </c>
      <c r="J583" s="105" t="s">
        <v>5758</v>
      </c>
      <c r="K583" s="105" t="s">
        <v>4478</v>
      </c>
      <c r="L583" s="103">
        <v>39187</v>
      </c>
      <c r="M583" s="103">
        <v>44196</v>
      </c>
      <c r="N583" s="103"/>
      <c r="O583" s="106">
        <v>6420000</v>
      </c>
      <c r="P583" s="106">
        <v>6420000</v>
      </c>
      <c r="Q583" s="107">
        <v>0</v>
      </c>
      <c r="R583" s="106">
        <v>0</v>
      </c>
      <c r="S583" s="106">
        <v>0</v>
      </c>
      <c r="T583" s="100">
        <f t="shared" si="8"/>
        <v>0</v>
      </c>
    </row>
    <row r="584" spans="2:20" ht="15.5" x14ac:dyDescent="0.35">
      <c r="B584" s="101" t="s">
        <v>5759</v>
      </c>
      <c r="C584" s="102" t="s">
        <v>4633</v>
      </c>
      <c r="D584" s="102"/>
      <c r="E584" s="102" t="s">
        <v>4634</v>
      </c>
      <c r="F584" s="102" t="s">
        <v>4635</v>
      </c>
      <c r="G584" s="102" t="s">
        <v>4478</v>
      </c>
      <c r="H584" s="103">
        <v>39446</v>
      </c>
      <c r="I584" s="104">
        <v>1</v>
      </c>
      <c r="J584" s="105" t="s">
        <v>5760</v>
      </c>
      <c r="K584" s="105" t="s">
        <v>4478</v>
      </c>
      <c r="L584" s="103">
        <v>39446</v>
      </c>
      <c r="M584" s="103">
        <v>44196</v>
      </c>
      <c r="N584" s="103"/>
      <c r="O584" s="106">
        <v>9000000</v>
      </c>
      <c r="P584" s="106">
        <v>9000000</v>
      </c>
      <c r="Q584" s="107">
        <v>0</v>
      </c>
      <c r="R584" s="106">
        <v>0</v>
      </c>
      <c r="S584" s="106">
        <v>0</v>
      </c>
      <c r="T584" s="100">
        <f t="shared" si="8"/>
        <v>0</v>
      </c>
    </row>
    <row r="585" spans="2:20" ht="15.5" x14ac:dyDescent="0.35">
      <c r="B585" s="101" t="s">
        <v>5761</v>
      </c>
      <c r="C585" s="102" t="s">
        <v>5681</v>
      </c>
      <c r="D585" s="102"/>
      <c r="E585" s="102" t="s">
        <v>4634</v>
      </c>
      <c r="F585" s="102" t="s">
        <v>4635</v>
      </c>
      <c r="G585" s="102" t="s">
        <v>4478</v>
      </c>
      <c r="H585" s="103">
        <v>39496</v>
      </c>
      <c r="I585" s="104">
        <v>1</v>
      </c>
      <c r="J585" s="105" t="s">
        <v>5762</v>
      </c>
      <c r="K585" s="105" t="s">
        <v>4478</v>
      </c>
      <c r="L585" s="103">
        <v>39496</v>
      </c>
      <c r="M585" s="103">
        <v>44196</v>
      </c>
      <c r="N585" s="103"/>
      <c r="O585" s="106">
        <v>1740000</v>
      </c>
      <c r="P585" s="106">
        <v>1740000</v>
      </c>
      <c r="Q585" s="107">
        <v>0</v>
      </c>
      <c r="R585" s="106">
        <v>0</v>
      </c>
      <c r="S585" s="106">
        <v>0</v>
      </c>
      <c r="T585" s="100">
        <f t="shared" si="8"/>
        <v>0</v>
      </c>
    </row>
    <row r="586" spans="2:20" ht="15.5" x14ac:dyDescent="0.35">
      <c r="B586" s="101" t="s">
        <v>5763</v>
      </c>
      <c r="C586" s="102" t="s">
        <v>5681</v>
      </c>
      <c r="D586" s="102"/>
      <c r="E586" s="102" t="s">
        <v>4634</v>
      </c>
      <c r="F586" s="102" t="s">
        <v>4635</v>
      </c>
      <c r="G586" s="102" t="s">
        <v>4478</v>
      </c>
      <c r="H586" s="103">
        <v>39496</v>
      </c>
      <c r="I586" s="104">
        <v>1</v>
      </c>
      <c r="J586" s="105" t="s">
        <v>5764</v>
      </c>
      <c r="K586" s="105" t="s">
        <v>4478</v>
      </c>
      <c r="L586" s="103">
        <v>39496</v>
      </c>
      <c r="M586" s="103">
        <v>44196</v>
      </c>
      <c r="N586" s="103"/>
      <c r="O586" s="106">
        <v>1740000</v>
      </c>
      <c r="P586" s="106">
        <v>1740000</v>
      </c>
      <c r="Q586" s="107">
        <v>0</v>
      </c>
      <c r="R586" s="106">
        <v>0</v>
      </c>
      <c r="S586" s="106">
        <v>0</v>
      </c>
      <c r="T586" s="100">
        <f t="shared" ref="T586:T649" si="9">SUM(Q586,R586,S586)</f>
        <v>0</v>
      </c>
    </row>
    <row r="587" spans="2:20" ht="15.5" x14ac:dyDescent="0.35">
      <c r="B587" s="101" t="s">
        <v>10381</v>
      </c>
      <c r="C587" s="102" t="s">
        <v>4814</v>
      </c>
      <c r="D587" s="102"/>
      <c r="E587" s="102" t="s">
        <v>4887</v>
      </c>
      <c r="F587" s="102" t="s">
        <v>4477</v>
      </c>
      <c r="G587" s="102" t="s">
        <v>4518</v>
      </c>
      <c r="H587" s="103">
        <v>41516</v>
      </c>
      <c r="I587" s="104">
        <v>1</v>
      </c>
      <c r="J587" s="105" t="s">
        <v>10382</v>
      </c>
      <c r="K587" s="105" t="s">
        <v>4518</v>
      </c>
      <c r="L587" s="103">
        <v>41516</v>
      </c>
      <c r="M587" s="103">
        <v>44196</v>
      </c>
      <c r="N587" s="103"/>
      <c r="O587" s="106">
        <v>215517</v>
      </c>
      <c r="P587" s="106">
        <v>172522.23</v>
      </c>
      <c r="Q587" s="107">
        <v>42994.77</v>
      </c>
      <c r="R587" s="106">
        <v>0</v>
      </c>
      <c r="S587" s="106">
        <v>0</v>
      </c>
      <c r="T587" s="100">
        <f t="shared" si="9"/>
        <v>42994.77</v>
      </c>
    </row>
    <row r="588" spans="2:20" ht="15.5" x14ac:dyDescent="0.35">
      <c r="B588" s="101" t="s">
        <v>6538</v>
      </c>
      <c r="C588" s="102" t="s">
        <v>4814</v>
      </c>
      <c r="D588" s="102"/>
      <c r="E588" s="102" t="s">
        <v>4887</v>
      </c>
      <c r="F588" s="102" t="s">
        <v>4477</v>
      </c>
      <c r="G588" s="102" t="s">
        <v>4518</v>
      </c>
      <c r="H588" s="103">
        <v>41516</v>
      </c>
      <c r="I588" s="104">
        <v>1</v>
      </c>
      <c r="J588" s="105" t="s">
        <v>6539</v>
      </c>
      <c r="K588" s="105" t="s">
        <v>4518</v>
      </c>
      <c r="L588" s="103">
        <v>41516</v>
      </c>
      <c r="M588" s="103">
        <v>44196</v>
      </c>
      <c r="N588" s="103"/>
      <c r="O588" s="106">
        <v>211283</v>
      </c>
      <c r="P588" s="106">
        <v>169136.66</v>
      </c>
      <c r="Q588" s="107">
        <v>42146.34</v>
      </c>
      <c r="R588" s="106">
        <v>0</v>
      </c>
      <c r="S588" s="106">
        <v>0</v>
      </c>
      <c r="T588" s="100">
        <f t="shared" si="9"/>
        <v>42146.34</v>
      </c>
    </row>
    <row r="589" spans="2:20" ht="15.5" x14ac:dyDescent="0.35">
      <c r="B589" s="101" t="s">
        <v>7321</v>
      </c>
      <c r="C589" s="102" t="s">
        <v>4814</v>
      </c>
      <c r="D589" s="102"/>
      <c r="E589" s="102" t="s">
        <v>4887</v>
      </c>
      <c r="F589" s="102" t="s">
        <v>4477</v>
      </c>
      <c r="G589" s="102" t="s">
        <v>4518</v>
      </c>
      <c r="H589" s="103">
        <v>41516</v>
      </c>
      <c r="I589" s="104">
        <v>1</v>
      </c>
      <c r="J589" s="105" t="s">
        <v>7322</v>
      </c>
      <c r="K589" s="105" t="s">
        <v>4518</v>
      </c>
      <c r="L589" s="103">
        <v>41516</v>
      </c>
      <c r="M589" s="103">
        <v>44196</v>
      </c>
      <c r="N589" s="103"/>
      <c r="O589" s="106">
        <v>211283</v>
      </c>
      <c r="P589" s="106">
        <v>169136.66</v>
      </c>
      <c r="Q589" s="107">
        <v>42146.34</v>
      </c>
      <c r="R589" s="106">
        <v>0</v>
      </c>
      <c r="S589" s="106">
        <v>0</v>
      </c>
      <c r="T589" s="100">
        <f t="shared" si="9"/>
        <v>42146.34</v>
      </c>
    </row>
    <row r="590" spans="2:20" ht="15.5" x14ac:dyDescent="0.35">
      <c r="B590" s="101" t="s">
        <v>5769</v>
      </c>
      <c r="C590" s="102" t="s">
        <v>4814</v>
      </c>
      <c r="D590" s="102"/>
      <c r="E590" s="102" t="s">
        <v>4887</v>
      </c>
      <c r="F590" s="102" t="s">
        <v>4477</v>
      </c>
      <c r="G590" s="102" t="s">
        <v>4518</v>
      </c>
      <c r="H590" s="103">
        <v>41516</v>
      </c>
      <c r="I590" s="104">
        <v>1</v>
      </c>
      <c r="J590" s="105" t="s">
        <v>5770</v>
      </c>
      <c r="K590" s="105" t="s">
        <v>4518</v>
      </c>
      <c r="L590" s="103">
        <v>41516</v>
      </c>
      <c r="M590" s="103">
        <v>44196</v>
      </c>
      <c r="N590" s="103"/>
      <c r="O590" s="106">
        <v>211283</v>
      </c>
      <c r="P590" s="106">
        <v>169136.66</v>
      </c>
      <c r="Q590" s="107">
        <v>42146.34</v>
      </c>
      <c r="R590" s="106">
        <v>0</v>
      </c>
      <c r="S590" s="106">
        <v>0</v>
      </c>
      <c r="T590" s="100">
        <f t="shared" si="9"/>
        <v>42146.34</v>
      </c>
    </row>
    <row r="591" spans="2:20" ht="15.5" x14ac:dyDescent="0.35">
      <c r="B591" s="101" t="s">
        <v>7325</v>
      </c>
      <c r="C591" s="102" t="s">
        <v>4814</v>
      </c>
      <c r="D591" s="102"/>
      <c r="E591" s="102" t="s">
        <v>4887</v>
      </c>
      <c r="F591" s="102" t="s">
        <v>4477</v>
      </c>
      <c r="G591" s="102" t="s">
        <v>4518</v>
      </c>
      <c r="H591" s="103">
        <v>41516</v>
      </c>
      <c r="I591" s="104">
        <v>1</v>
      </c>
      <c r="J591" s="105" t="s">
        <v>7326</v>
      </c>
      <c r="K591" s="105" t="s">
        <v>4518</v>
      </c>
      <c r="L591" s="103">
        <v>41516</v>
      </c>
      <c r="M591" s="103">
        <v>44196</v>
      </c>
      <c r="N591" s="103"/>
      <c r="O591" s="106">
        <v>211283</v>
      </c>
      <c r="P591" s="106">
        <v>169136.66</v>
      </c>
      <c r="Q591" s="107">
        <v>42146.34</v>
      </c>
      <c r="R591" s="106">
        <v>0</v>
      </c>
      <c r="S591" s="106">
        <v>0</v>
      </c>
      <c r="T591" s="100">
        <f t="shared" si="9"/>
        <v>42146.34</v>
      </c>
    </row>
    <row r="592" spans="2:20" ht="15.5" x14ac:dyDescent="0.35">
      <c r="B592" s="101" t="s">
        <v>9662</v>
      </c>
      <c r="C592" s="102" t="s">
        <v>4814</v>
      </c>
      <c r="D592" s="102"/>
      <c r="E592" s="102" t="s">
        <v>4887</v>
      </c>
      <c r="F592" s="102" t="s">
        <v>4477</v>
      </c>
      <c r="G592" s="102" t="s">
        <v>4518</v>
      </c>
      <c r="H592" s="103">
        <v>41516</v>
      </c>
      <c r="I592" s="104">
        <v>1</v>
      </c>
      <c r="J592" s="105" t="s">
        <v>9663</v>
      </c>
      <c r="K592" s="105" t="s">
        <v>4518</v>
      </c>
      <c r="L592" s="103">
        <v>41516</v>
      </c>
      <c r="M592" s="103">
        <v>44196</v>
      </c>
      <c r="N592" s="103"/>
      <c r="O592" s="106">
        <v>211283</v>
      </c>
      <c r="P592" s="106">
        <v>169136.66</v>
      </c>
      <c r="Q592" s="107">
        <v>42146.34</v>
      </c>
      <c r="R592" s="106">
        <v>0</v>
      </c>
      <c r="S592" s="106">
        <v>0</v>
      </c>
      <c r="T592" s="100">
        <f t="shared" si="9"/>
        <v>42146.34</v>
      </c>
    </row>
    <row r="593" spans="2:20" ht="15.5" x14ac:dyDescent="0.35">
      <c r="B593" s="101" t="s">
        <v>4891</v>
      </c>
      <c r="C593" s="102" t="s">
        <v>4814</v>
      </c>
      <c r="D593" s="102"/>
      <c r="E593" s="102" t="s">
        <v>4887</v>
      </c>
      <c r="F593" s="102" t="s">
        <v>4477</v>
      </c>
      <c r="G593" s="102" t="s">
        <v>4518</v>
      </c>
      <c r="H593" s="103">
        <v>41516</v>
      </c>
      <c r="I593" s="104">
        <v>1</v>
      </c>
      <c r="J593" s="105" t="s">
        <v>4892</v>
      </c>
      <c r="K593" s="105" t="s">
        <v>4518</v>
      </c>
      <c r="L593" s="103">
        <v>41516</v>
      </c>
      <c r="M593" s="103">
        <v>44196</v>
      </c>
      <c r="N593" s="103"/>
      <c r="O593" s="106">
        <v>211283</v>
      </c>
      <c r="P593" s="106">
        <v>169136.66</v>
      </c>
      <c r="Q593" s="107">
        <v>42146.34</v>
      </c>
      <c r="R593" s="106">
        <v>0</v>
      </c>
      <c r="S593" s="106">
        <v>0</v>
      </c>
      <c r="T593" s="100">
        <f t="shared" si="9"/>
        <v>42146.34</v>
      </c>
    </row>
    <row r="594" spans="2:20" ht="15.5" x14ac:dyDescent="0.35">
      <c r="B594" s="101" t="s">
        <v>10389</v>
      </c>
      <c r="C594" s="102" t="s">
        <v>4814</v>
      </c>
      <c r="D594" s="102"/>
      <c r="E594" s="102" t="s">
        <v>4887</v>
      </c>
      <c r="F594" s="102" t="s">
        <v>4477</v>
      </c>
      <c r="G594" s="102" t="s">
        <v>4518</v>
      </c>
      <c r="H594" s="103">
        <v>41516</v>
      </c>
      <c r="I594" s="104">
        <v>1</v>
      </c>
      <c r="J594" s="105" t="s">
        <v>10390</v>
      </c>
      <c r="K594" s="105" t="s">
        <v>4518</v>
      </c>
      <c r="L594" s="103">
        <v>41516</v>
      </c>
      <c r="M594" s="103">
        <v>44196</v>
      </c>
      <c r="N594" s="103"/>
      <c r="O594" s="106">
        <v>211283</v>
      </c>
      <c r="P594" s="106">
        <v>169136.66</v>
      </c>
      <c r="Q594" s="107">
        <v>42146.34</v>
      </c>
      <c r="R594" s="106">
        <v>0</v>
      </c>
      <c r="S594" s="106">
        <v>0</v>
      </c>
      <c r="T594" s="100">
        <f t="shared" si="9"/>
        <v>42146.34</v>
      </c>
    </row>
    <row r="595" spans="2:20" ht="15.5" x14ac:dyDescent="0.35">
      <c r="B595" s="101" t="s">
        <v>8947</v>
      </c>
      <c r="C595" s="102" t="s">
        <v>4902</v>
      </c>
      <c r="D595" s="102"/>
      <c r="E595" s="102" t="s">
        <v>4821</v>
      </c>
      <c r="F595" s="102" t="s">
        <v>4822</v>
      </c>
      <c r="G595" s="102" t="s">
        <v>4518</v>
      </c>
      <c r="H595" s="103">
        <v>41579</v>
      </c>
      <c r="I595" s="104">
        <v>1</v>
      </c>
      <c r="J595" s="105" t="s">
        <v>8948</v>
      </c>
      <c r="K595" s="105" t="s">
        <v>4518</v>
      </c>
      <c r="L595" s="103">
        <v>41579</v>
      </c>
      <c r="M595" s="103">
        <v>44196</v>
      </c>
      <c r="N595" s="103"/>
      <c r="O595" s="106">
        <v>870000</v>
      </c>
      <c r="P595" s="106">
        <v>681500</v>
      </c>
      <c r="Q595" s="107">
        <v>188500</v>
      </c>
      <c r="R595" s="106">
        <v>0</v>
      </c>
      <c r="S595" s="106">
        <v>0</v>
      </c>
      <c r="T595" s="100">
        <f t="shared" si="9"/>
        <v>188500</v>
      </c>
    </row>
    <row r="596" spans="2:20" ht="15.5" x14ac:dyDescent="0.35">
      <c r="B596" s="101" t="s">
        <v>5781</v>
      </c>
      <c r="C596" s="102" t="s">
        <v>4902</v>
      </c>
      <c r="D596" s="102"/>
      <c r="E596" s="102" t="s">
        <v>4821</v>
      </c>
      <c r="F596" s="102" t="s">
        <v>4822</v>
      </c>
      <c r="G596" s="102" t="s">
        <v>4518</v>
      </c>
      <c r="H596" s="103">
        <v>41579</v>
      </c>
      <c r="I596" s="104">
        <v>1</v>
      </c>
      <c r="J596" s="105" t="s">
        <v>5782</v>
      </c>
      <c r="K596" s="105" t="s">
        <v>4518</v>
      </c>
      <c r="L596" s="103">
        <v>41579</v>
      </c>
      <c r="M596" s="103">
        <v>44196</v>
      </c>
      <c r="N596" s="103"/>
      <c r="O596" s="106">
        <v>870000</v>
      </c>
      <c r="P596" s="106">
        <v>681500</v>
      </c>
      <c r="Q596" s="107">
        <v>188500</v>
      </c>
      <c r="R596" s="106">
        <v>0</v>
      </c>
      <c r="S596" s="106">
        <v>0</v>
      </c>
      <c r="T596" s="100">
        <f t="shared" si="9"/>
        <v>188500</v>
      </c>
    </row>
    <row r="597" spans="2:20" ht="15.5" x14ac:dyDescent="0.35">
      <c r="B597" s="101" t="s">
        <v>7344</v>
      </c>
      <c r="C597" s="102" t="s">
        <v>7345</v>
      </c>
      <c r="D597" s="102"/>
      <c r="E597" s="102" t="s">
        <v>4516</v>
      </c>
      <c r="F597" s="102" t="s">
        <v>4517</v>
      </c>
      <c r="G597" s="102" t="s">
        <v>4518</v>
      </c>
      <c r="H597" s="103">
        <v>41839</v>
      </c>
      <c r="I597" s="104">
        <v>1</v>
      </c>
      <c r="J597" s="105" t="s">
        <v>7346</v>
      </c>
      <c r="K597" s="105" t="s">
        <v>4518</v>
      </c>
      <c r="L597" s="103">
        <v>41839</v>
      </c>
      <c r="M597" s="103">
        <v>44196</v>
      </c>
      <c r="N597" s="103"/>
      <c r="O597" s="106">
        <v>6655500</v>
      </c>
      <c r="P597" s="106">
        <v>4737607.24</v>
      </c>
      <c r="Q597" s="107">
        <v>1917892.76</v>
      </c>
      <c r="R597" s="106">
        <v>0</v>
      </c>
      <c r="S597" s="106">
        <v>0</v>
      </c>
      <c r="T597" s="100">
        <f t="shared" si="9"/>
        <v>1917892.76</v>
      </c>
    </row>
    <row r="598" spans="2:20" ht="15.5" x14ac:dyDescent="0.35">
      <c r="B598" s="101" t="s">
        <v>4906</v>
      </c>
      <c r="C598" s="102" t="s">
        <v>4907</v>
      </c>
      <c r="D598" s="102"/>
      <c r="E598" s="102" t="s">
        <v>4821</v>
      </c>
      <c r="F598" s="102" t="s">
        <v>4822</v>
      </c>
      <c r="G598" s="102" t="s">
        <v>4518</v>
      </c>
      <c r="H598" s="103">
        <v>41882</v>
      </c>
      <c r="I598" s="104">
        <v>1</v>
      </c>
      <c r="J598" s="105" t="s">
        <v>4908</v>
      </c>
      <c r="K598" s="105" t="s">
        <v>4518</v>
      </c>
      <c r="L598" s="103">
        <v>41882</v>
      </c>
      <c r="M598" s="103">
        <v>44196</v>
      </c>
      <c r="N598" s="103"/>
      <c r="O598" s="106">
        <v>18000000</v>
      </c>
      <c r="P598" s="106">
        <v>12604500</v>
      </c>
      <c r="Q598" s="107">
        <v>5395500</v>
      </c>
      <c r="R598" s="106">
        <v>0</v>
      </c>
      <c r="S598" s="106">
        <v>0</v>
      </c>
      <c r="T598" s="100">
        <f t="shared" si="9"/>
        <v>5395500</v>
      </c>
    </row>
    <row r="599" spans="2:20" ht="15.5" x14ac:dyDescent="0.35">
      <c r="B599" s="101" t="s">
        <v>10395</v>
      </c>
      <c r="C599" s="102" t="s">
        <v>10396</v>
      </c>
      <c r="D599" s="102"/>
      <c r="E599" s="102" t="s">
        <v>4516</v>
      </c>
      <c r="F599" s="102" t="s">
        <v>4517</v>
      </c>
      <c r="G599" s="102" t="s">
        <v>4518</v>
      </c>
      <c r="H599" s="103">
        <v>42006</v>
      </c>
      <c r="I599" s="104">
        <v>1</v>
      </c>
      <c r="J599" s="105" t="s">
        <v>10397</v>
      </c>
      <c r="K599" s="105" t="s">
        <v>4518</v>
      </c>
      <c r="L599" s="103">
        <v>42006</v>
      </c>
      <c r="M599" s="103">
        <v>44196</v>
      </c>
      <c r="N599" s="103"/>
      <c r="O599" s="106">
        <v>2629000</v>
      </c>
      <c r="P599" s="106">
        <v>1752002.68</v>
      </c>
      <c r="Q599" s="107">
        <v>876997.32</v>
      </c>
      <c r="R599" s="106">
        <v>0</v>
      </c>
      <c r="S599" s="106">
        <v>0</v>
      </c>
      <c r="T599" s="100">
        <f t="shared" si="9"/>
        <v>876997.32</v>
      </c>
    </row>
    <row r="600" spans="2:20" ht="15.5" x14ac:dyDescent="0.35">
      <c r="B600" s="101" t="s">
        <v>9692</v>
      </c>
      <c r="C600" s="102" t="s">
        <v>4817</v>
      </c>
      <c r="D600" s="102"/>
      <c r="E600" s="102" t="s">
        <v>4516</v>
      </c>
      <c r="F600" s="102" t="s">
        <v>4517</v>
      </c>
      <c r="G600" s="102" t="s">
        <v>4518</v>
      </c>
      <c r="H600" s="103">
        <v>42394</v>
      </c>
      <c r="I600" s="104">
        <v>1</v>
      </c>
      <c r="J600" s="105" t="s">
        <v>9693</v>
      </c>
      <c r="K600" s="105" t="s">
        <v>4518</v>
      </c>
      <c r="L600" s="103">
        <v>42394</v>
      </c>
      <c r="M600" s="103">
        <v>44196</v>
      </c>
      <c r="N600" s="103"/>
      <c r="O600" s="106">
        <v>313200</v>
      </c>
      <c r="P600" s="106">
        <v>175470.3</v>
      </c>
      <c r="Q600" s="107">
        <v>137729.70000000001</v>
      </c>
      <c r="R600" s="106">
        <v>0</v>
      </c>
      <c r="S600" s="106">
        <v>0</v>
      </c>
      <c r="T600" s="100">
        <f t="shared" si="9"/>
        <v>137729.70000000001</v>
      </c>
    </row>
    <row r="601" spans="2:20" ht="15.5" x14ac:dyDescent="0.35">
      <c r="B601" s="101" t="s">
        <v>6556</v>
      </c>
      <c r="C601" s="102" t="s">
        <v>4817</v>
      </c>
      <c r="D601" s="102"/>
      <c r="E601" s="102" t="s">
        <v>4516</v>
      </c>
      <c r="F601" s="102" t="s">
        <v>4517</v>
      </c>
      <c r="G601" s="102" t="s">
        <v>4518</v>
      </c>
      <c r="H601" s="103">
        <v>42394</v>
      </c>
      <c r="I601" s="104">
        <v>1</v>
      </c>
      <c r="J601" s="105" t="s">
        <v>6557</v>
      </c>
      <c r="K601" s="105" t="s">
        <v>4518</v>
      </c>
      <c r="L601" s="103">
        <v>42394</v>
      </c>
      <c r="M601" s="103">
        <v>44196</v>
      </c>
      <c r="N601" s="103"/>
      <c r="O601" s="106">
        <v>313200</v>
      </c>
      <c r="P601" s="106">
        <v>175470.3</v>
      </c>
      <c r="Q601" s="107">
        <v>137729.70000000001</v>
      </c>
      <c r="R601" s="106">
        <v>0</v>
      </c>
      <c r="S601" s="106">
        <v>0</v>
      </c>
      <c r="T601" s="100">
        <f t="shared" si="9"/>
        <v>137729.70000000001</v>
      </c>
    </row>
    <row r="602" spans="2:20" ht="15.5" x14ac:dyDescent="0.35">
      <c r="B602" s="101" t="s">
        <v>7366</v>
      </c>
      <c r="C602" s="102" t="s">
        <v>4921</v>
      </c>
      <c r="D602" s="102"/>
      <c r="E602" s="102" t="s">
        <v>4835</v>
      </c>
      <c r="F602" s="102" t="s">
        <v>4836</v>
      </c>
      <c r="G602" s="102" t="s">
        <v>4518</v>
      </c>
      <c r="H602" s="103">
        <v>42388</v>
      </c>
      <c r="I602" s="104">
        <v>1</v>
      </c>
      <c r="J602" s="105" t="s">
        <v>7367</v>
      </c>
      <c r="K602" s="105" t="s">
        <v>4518</v>
      </c>
      <c r="L602" s="103">
        <v>42388</v>
      </c>
      <c r="M602" s="103">
        <v>44196</v>
      </c>
      <c r="N602" s="103"/>
      <c r="O602" s="106">
        <v>94200</v>
      </c>
      <c r="P602" s="106">
        <v>52924.7</v>
      </c>
      <c r="Q602" s="107">
        <v>41275.300000000003</v>
      </c>
      <c r="R602" s="106">
        <v>0</v>
      </c>
      <c r="S602" s="106">
        <v>0</v>
      </c>
      <c r="T602" s="100">
        <f t="shared" si="9"/>
        <v>41275.300000000003</v>
      </c>
    </row>
    <row r="603" spans="2:20" ht="15.5" x14ac:dyDescent="0.35">
      <c r="B603" s="101" t="s">
        <v>5793</v>
      </c>
      <c r="C603" s="102" t="s">
        <v>4921</v>
      </c>
      <c r="D603" s="102"/>
      <c r="E603" s="102" t="s">
        <v>4835</v>
      </c>
      <c r="F603" s="102" t="s">
        <v>4836</v>
      </c>
      <c r="G603" s="102" t="s">
        <v>4518</v>
      </c>
      <c r="H603" s="103">
        <v>42388</v>
      </c>
      <c r="I603" s="104">
        <v>1</v>
      </c>
      <c r="J603" s="105" t="s">
        <v>5794</v>
      </c>
      <c r="K603" s="105" t="s">
        <v>4518</v>
      </c>
      <c r="L603" s="103">
        <v>42388</v>
      </c>
      <c r="M603" s="103">
        <v>44196</v>
      </c>
      <c r="N603" s="103"/>
      <c r="O603" s="106">
        <v>94200</v>
      </c>
      <c r="P603" s="106">
        <v>52924.7</v>
      </c>
      <c r="Q603" s="107">
        <v>41275.300000000003</v>
      </c>
      <c r="R603" s="106">
        <v>0</v>
      </c>
      <c r="S603" s="106">
        <v>0</v>
      </c>
      <c r="T603" s="100">
        <f t="shared" si="9"/>
        <v>41275.300000000003</v>
      </c>
    </row>
    <row r="604" spans="2:20" ht="15.5" x14ac:dyDescent="0.35">
      <c r="B604" s="101" t="s">
        <v>8191</v>
      </c>
      <c r="C604" s="102" t="s">
        <v>4921</v>
      </c>
      <c r="D604" s="102"/>
      <c r="E604" s="102" t="s">
        <v>4835</v>
      </c>
      <c r="F604" s="102" t="s">
        <v>4836</v>
      </c>
      <c r="G604" s="102" t="s">
        <v>4518</v>
      </c>
      <c r="H604" s="103">
        <v>42388</v>
      </c>
      <c r="I604" s="104">
        <v>1</v>
      </c>
      <c r="J604" s="105" t="s">
        <v>8192</v>
      </c>
      <c r="K604" s="105" t="s">
        <v>4518</v>
      </c>
      <c r="L604" s="103">
        <v>42388</v>
      </c>
      <c r="M604" s="103">
        <v>44196</v>
      </c>
      <c r="N604" s="103"/>
      <c r="O604" s="106">
        <v>94200</v>
      </c>
      <c r="P604" s="106">
        <v>52924.7</v>
      </c>
      <c r="Q604" s="107">
        <v>41275.300000000003</v>
      </c>
      <c r="R604" s="106">
        <v>0</v>
      </c>
      <c r="S604" s="106">
        <v>0</v>
      </c>
      <c r="T604" s="100">
        <f t="shared" si="9"/>
        <v>41275.300000000003</v>
      </c>
    </row>
    <row r="605" spans="2:20" ht="15.5" x14ac:dyDescent="0.35">
      <c r="B605" s="101" t="s">
        <v>5795</v>
      </c>
      <c r="C605" s="102" t="s">
        <v>5796</v>
      </c>
      <c r="D605" s="102"/>
      <c r="E605" s="102" t="s">
        <v>4835</v>
      </c>
      <c r="F605" s="102" t="s">
        <v>4836</v>
      </c>
      <c r="G605" s="102" t="s">
        <v>4518</v>
      </c>
      <c r="H605" s="103">
        <v>42419</v>
      </c>
      <c r="I605" s="104">
        <v>1</v>
      </c>
      <c r="J605" s="105" t="s">
        <v>5797</v>
      </c>
      <c r="K605" s="105" t="s">
        <v>4518</v>
      </c>
      <c r="L605" s="103">
        <v>42419</v>
      </c>
      <c r="M605" s="103">
        <v>44196</v>
      </c>
      <c r="N605" s="103"/>
      <c r="O605" s="106">
        <v>30000</v>
      </c>
      <c r="P605" s="106">
        <v>16595</v>
      </c>
      <c r="Q605" s="107">
        <v>13405</v>
      </c>
      <c r="R605" s="106">
        <v>0</v>
      </c>
      <c r="S605" s="106">
        <v>0</v>
      </c>
      <c r="T605" s="100">
        <f t="shared" si="9"/>
        <v>13405</v>
      </c>
    </row>
    <row r="606" spans="2:20" ht="15.5" x14ac:dyDescent="0.35">
      <c r="B606" s="101" t="s">
        <v>9712</v>
      </c>
      <c r="C606" s="102" t="s">
        <v>4926</v>
      </c>
      <c r="D606" s="102"/>
      <c r="E606" s="102" t="s">
        <v>4835</v>
      </c>
      <c r="F606" s="102" t="s">
        <v>4836</v>
      </c>
      <c r="G606" s="102" t="s">
        <v>4518</v>
      </c>
      <c r="H606" s="103">
        <v>42415</v>
      </c>
      <c r="I606" s="104">
        <v>1</v>
      </c>
      <c r="J606" s="105" t="s">
        <v>9713</v>
      </c>
      <c r="K606" s="105" t="s">
        <v>4518</v>
      </c>
      <c r="L606" s="103">
        <v>42415</v>
      </c>
      <c r="M606" s="103">
        <v>44196</v>
      </c>
      <c r="N606" s="103"/>
      <c r="O606" s="106">
        <v>38148</v>
      </c>
      <c r="P606" s="106">
        <v>21150.2</v>
      </c>
      <c r="Q606" s="107">
        <v>16997.8</v>
      </c>
      <c r="R606" s="106">
        <v>0</v>
      </c>
      <c r="S606" s="106">
        <v>0</v>
      </c>
      <c r="T606" s="100">
        <f t="shared" si="9"/>
        <v>16997.8</v>
      </c>
    </row>
    <row r="607" spans="2:20" ht="15.5" x14ac:dyDescent="0.35">
      <c r="B607" s="101" t="s">
        <v>4930</v>
      </c>
      <c r="C607" s="102" t="s">
        <v>4926</v>
      </c>
      <c r="D607" s="102"/>
      <c r="E607" s="102" t="s">
        <v>4835</v>
      </c>
      <c r="F607" s="102" t="s">
        <v>4836</v>
      </c>
      <c r="G607" s="102" t="s">
        <v>4518</v>
      </c>
      <c r="H607" s="103">
        <v>42415</v>
      </c>
      <c r="I607" s="104">
        <v>1</v>
      </c>
      <c r="J607" s="105" t="s">
        <v>4931</v>
      </c>
      <c r="K607" s="105" t="s">
        <v>4518</v>
      </c>
      <c r="L607" s="103">
        <v>42415</v>
      </c>
      <c r="M607" s="103">
        <v>44196</v>
      </c>
      <c r="N607" s="103"/>
      <c r="O607" s="106">
        <v>38148</v>
      </c>
      <c r="P607" s="106">
        <v>21150.2</v>
      </c>
      <c r="Q607" s="107">
        <v>16997.8</v>
      </c>
      <c r="R607" s="106">
        <v>0</v>
      </c>
      <c r="S607" s="106">
        <v>0</v>
      </c>
      <c r="T607" s="100">
        <f t="shared" si="9"/>
        <v>16997.8</v>
      </c>
    </row>
    <row r="608" spans="2:20" ht="15.5" x14ac:dyDescent="0.35">
      <c r="B608" s="101" t="s">
        <v>4932</v>
      </c>
      <c r="C608" s="102" t="s">
        <v>4926</v>
      </c>
      <c r="D608" s="102"/>
      <c r="E608" s="102" t="s">
        <v>4835</v>
      </c>
      <c r="F608" s="102" t="s">
        <v>4836</v>
      </c>
      <c r="G608" s="102" t="s">
        <v>4518</v>
      </c>
      <c r="H608" s="103">
        <v>42415</v>
      </c>
      <c r="I608" s="104">
        <v>1</v>
      </c>
      <c r="J608" s="105" t="s">
        <v>4933</v>
      </c>
      <c r="K608" s="105" t="s">
        <v>4518</v>
      </c>
      <c r="L608" s="103">
        <v>42415</v>
      </c>
      <c r="M608" s="103">
        <v>44196</v>
      </c>
      <c r="N608" s="103"/>
      <c r="O608" s="106">
        <v>38148</v>
      </c>
      <c r="P608" s="106">
        <v>21150.2</v>
      </c>
      <c r="Q608" s="107">
        <v>16997.8</v>
      </c>
      <c r="R608" s="106">
        <v>0</v>
      </c>
      <c r="S608" s="106">
        <v>0</v>
      </c>
      <c r="T608" s="100">
        <f t="shared" si="9"/>
        <v>16997.8</v>
      </c>
    </row>
    <row r="609" spans="2:20" ht="15.5" x14ac:dyDescent="0.35">
      <c r="B609" s="101" t="s">
        <v>6576</v>
      </c>
      <c r="C609" s="102" t="s">
        <v>4926</v>
      </c>
      <c r="D609" s="102"/>
      <c r="E609" s="102" t="s">
        <v>4835</v>
      </c>
      <c r="F609" s="102" t="s">
        <v>4836</v>
      </c>
      <c r="G609" s="102" t="s">
        <v>4518</v>
      </c>
      <c r="H609" s="103">
        <v>42415</v>
      </c>
      <c r="I609" s="104">
        <v>1</v>
      </c>
      <c r="J609" s="105" t="s">
        <v>6577</v>
      </c>
      <c r="K609" s="105" t="s">
        <v>4518</v>
      </c>
      <c r="L609" s="103">
        <v>42415</v>
      </c>
      <c r="M609" s="103">
        <v>44196</v>
      </c>
      <c r="N609" s="103"/>
      <c r="O609" s="106">
        <v>38148</v>
      </c>
      <c r="P609" s="106">
        <v>21150.2</v>
      </c>
      <c r="Q609" s="107">
        <v>16997.8</v>
      </c>
      <c r="R609" s="106">
        <v>0</v>
      </c>
      <c r="S609" s="106">
        <v>0</v>
      </c>
      <c r="T609" s="100">
        <f t="shared" si="9"/>
        <v>16997.8</v>
      </c>
    </row>
    <row r="610" spans="2:20" ht="15.5" x14ac:dyDescent="0.35">
      <c r="B610" s="101" t="s">
        <v>9720</v>
      </c>
      <c r="C610" s="102" t="s">
        <v>5803</v>
      </c>
      <c r="D610" s="102"/>
      <c r="E610" s="102" t="s">
        <v>4835</v>
      </c>
      <c r="F610" s="102" t="s">
        <v>4836</v>
      </c>
      <c r="G610" s="102" t="s">
        <v>4518</v>
      </c>
      <c r="H610" s="103">
        <v>42485</v>
      </c>
      <c r="I610" s="104">
        <v>1</v>
      </c>
      <c r="J610" s="105" t="s">
        <v>9721</v>
      </c>
      <c r="K610" s="105" t="s">
        <v>4518</v>
      </c>
      <c r="L610" s="103">
        <v>42485</v>
      </c>
      <c r="M610" s="103">
        <v>44196</v>
      </c>
      <c r="N610" s="103"/>
      <c r="O610" s="106">
        <v>60000</v>
      </c>
      <c r="P610" s="106">
        <v>32100</v>
      </c>
      <c r="Q610" s="107">
        <v>27900</v>
      </c>
      <c r="R610" s="106">
        <v>0</v>
      </c>
      <c r="S610" s="106">
        <v>0</v>
      </c>
      <c r="T610" s="100">
        <f t="shared" si="9"/>
        <v>27900</v>
      </c>
    </row>
    <row r="611" spans="2:20" ht="15.5" x14ac:dyDescent="0.35">
      <c r="B611" s="101" t="s">
        <v>5805</v>
      </c>
      <c r="C611" s="102" t="s">
        <v>5806</v>
      </c>
      <c r="D611" s="102"/>
      <c r="E611" s="102" t="s">
        <v>4516</v>
      </c>
      <c r="F611" s="102" t="s">
        <v>4517</v>
      </c>
      <c r="G611" s="102" t="s">
        <v>4478</v>
      </c>
      <c r="H611" s="103">
        <v>38122</v>
      </c>
      <c r="I611" s="104">
        <v>1</v>
      </c>
      <c r="J611" s="105" t="s">
        <v>5807</v>
      </c>
      <c r="K611" s="105" t="s">
        <v>4478</v>
      </c>
      <c r="L611" s="103">
        <v>38122</v>
      </c>
      <c r="M611" s="103">
        <v>44196</v>
      </c>
      <c r="N611" s="103"/>
      <c r="O611" s="106">
        <v>300000</v>
      </c>
      <c r="P611" s="106">
        <v>300000</v>
      </c>
      <c r="Q611" s="107">
        <v>0</v>
      </c>
      <c r="R611" s="106">
        <v>0</v>
      </c>
      <c r="S611" s="106">
        <v>0</v>
      </c>
      <c r="T611" s="100">
        <f t="shared" si="9"/>
        <v>0</v>
      </c>
    </row>
    <row r="612" spans="2:20" ht="15.5" x14ac:dyDescent="0.35">
      <c r="B612" s="101" t="s">
        <v>5808</v>
      </c>
      <c r="C612" s="102" t="s">
        <v>5809</v>
      </c>
      <c r="D612" s="102"/>
      <c r="E612" s="102" t="s">
        <v>4821</v>
      </c>
      <c r="F612" s="102" t="s">
        <v>4822</v>
      </c>
      <c r="G612" s="102" t="s">
        <v>4478</v>
      </c>
      <c r="H612" s="103">
        <v>38137</v>
      </c>
      <c r="I612" s="104">
        <v>1</v>
      </c>
      <c r="J612" s="105" t="s">
        <v>5810</v>
      </c>
      <c r="K612" s="105" t="s">
        <v>4478</v>
      </c>
      <c r="L612" s="103">
        <v>38137</v>
      </c>
      <c r="M612" s="103">
        <v>44196</v>
      </c>
      <c r="N612" s="103"/>
      <c r="O612" s="106">
        <v>2000000</v>
      </c>
      <c r="P612" s="106">
        <v>2000000</v>
      </c>
      <c r="Q612" s="107">
        <v>0</v>
      </c>
      <c r="R612" s="106">
        <v>0</v>
      </c>
      <c r="S612" s="106">
        <v>0</v>
      </c>
      <c r="T612" s="100">
        <f t="shared" si="9"/>
        <v>0</v>
      </c>
    </row>
    <row r="613" spans="2:20" ht="15.5" x14ac:dyDescent="0.35">
      <c r="B613" s="101" t="s">
        <v>5811</v>
      </c>
      <c r="C613" s="102" t="s">
        <v>5812</v>
      </c>
      <c r="D613" s="102"/>
      <c r="E613" s="102" t="s">
        <v>4821</v>
      </c>
      <c r="F613" s="102" t="s">
        <v>4822</v>
      </c>
      <c r="G613" s="102" t="s">
        <v>4478</v>
      </c>
      <c r="H613" s="103">
        <v>38503</v>
      </c>
      <c r="I613" s="104">
        <v>1</v>
      </c>
      <c r="J613" s="105" t="s">
        <v>5813</v>
      </c>
      <c r="K613" s="105" t="s">
        <v>4478</v>
      </c>
      <c r="L613" s="103">
        <v>38503</v>
      </c>
      <c r="M613" s="103">
        <v>44196</v>
      </c>
      <c r="N613" s="103"/>
      <c r="O613" s="106">
        <v>36100000</v>
      </c>
      <c r="P613" s="106">
        <v>36100000</v>
      </c>
      <c r="Q613" s="107">
        <v>0</v>
      </c>
      <c r="R613" s="106">
        <v>0</v>
      </c>
      <c r="S613" s="106">
        <v>0</v>
      </c>
      <c r="T613" s="100">
        <f t="shared" si="9"/>
        <v>0</v>
      </c>
    </row>
    <row r="614" spans="2:20" ht="15.5" x14ac:dyDescent="0.35">
      <c r="B614" s="101" t="s">
        <v>5814</v>
      </c>
      <c r="C614" s="102" t="s">
        <v>5815</v>
      </c>
      <c r="D614" s="102"/>
      <c r="E614" s="102" t="s">
        <v>4821</v>
      </c>
      <c r="F614" s="102" t="s">
        <v>4822</v>
      </c>
      <c r="G614" s="102" t="s">
        <v>4478</v>
      </c>
      <c r="H614" s="103">
        <v>38822</v>
      </c>
      <c r="I614" s="104">
        <v>1</v>
      </c>
      <c r="J614" s="105" t="s">
        <v>5816</v>
      </c>
      <c r="K614" s="105" t="s">
        <v>4478</v>
      </c>
      <c r="L614" s="103">
        <v>38822</v>
      </c>
      <c r="M614" s="103">
        <v>44196</v>
      </c>
      <c r="N614" s="103"/>
      <c r="O614" s="106">
        <v>2842278</v>
      </c>
      <c r="P614" s="106">
        <v>2842278</v>
      </c>
      <c r="Q614" s="107">
        <v>0</v>
      </c>
      <c r="R614" s="106">
        <v>0</v>
      </c>
      <c r="S614" s="106">
        <v>0</v>
      </c>
      <c r="T614" s="100">
        <f t="shared" si="9"/>
        <v>0</v>
      </c>
    </row>
    <row r="615" spans="2:20" ht="15.5" x14ac:dyDescent="0.35">
      <c r="B615" s="101" t="s">
        <v>5817</v>
      </c>
      <c r="C615" s="102" t="s">
        <v>5818</v>
      </c>
      <c r="D615" s="102"/>
      <c r="E615" s="102" t="s">
        <v>4821</v>
      </c>
      <c r="F615" s="102" t="s">
        <v>4822</v>
      </c>
      <c r="G615" s="102" t="s">
        <v>4478</v>
      </c>
      <c r="H615" s="103">
        <v>39139</v>
      </c>
      <c r="I615" s="104">
        <v>1</v>
      </c>
      <c r="J615" s="105" t="s">
        <v>5819</v>
      </c>
      <c r="K615" s="105" t="s">
        <v>4478</v>
      </c>
      <c r="L615" s="103">
        <v>39139</v>
      </c>
      <c r="M615" s="103">
        <v>44196</v>
      </c>
      <c r="N615" s="103"/>
      <c r="O615" s="106">
        <v>1390000</v>
      </c>
      <c r="P615" s="106">
        <v>1390000</v>
      </c>
      <c r="Q615" s="107">
        <v>0</v>
      </c>
      <c r="R615" s="106">
        <v>0</v>
      </c>
      <c r="S615" s="106">
        <v>0</v>
      </c>
      <c r="T615" s="100">
        <f t="shared" si="9"/>
        <v>0</v>
      </c>
    </row>
    <row r="616" spans="2:20" ht="15.5" x14ac:dyDescent="0.35">
      <c r="B616" s="101" t="s">
        <v>5820</v>
      </c>
      <c r="C616" s="102" t="s">
        <v>5821</v>
      </c>
      <c r="D616" s="102"/>
      <c r="E616" s="102" t="s">
        <v>4821</v>
      </c>
      <c r="F616" s="102" t="s">
        <v>4822</v>
      </c>
      <c r="G616" s="102" t="s">
        <v>4478</v>
      </c>
      <c r="H616" s="103">
        <v>39484</v>
      </c>
      <c r="I616" s="104">
        <v>1</v>
      </c>
      <c r="J616" s="105" t="s">
        <v>5822</v>
      </c>
      <c r="K616" s="105" t="s">
        <v>4478</v>
      </c>
      <c r="L616" s="103">
        <v>39484</v>
      </c>
      <c r="M616" s="103">
        <v>44196</v>
      </c>
      <c r="N616" s="103"/>
      <c r="O616" s="106">
        <v>806662</v>
      </c>
      <c r="P616" s="106">
        <v>806662</v>
      </c>
      <c r="Q616" s="107">
        <v>0</v>
      </c>
      <c r="R616" s="106">
        <v>0</v>
      </c>
      <c r="S616" s="106">
        <v>0</v>
      </c>
      <c r="T616" s="100">
        <f t="shared" si="9"/>
        <v>0</v>
      </c>
    </row>
    <row r="617" spans="2:20" ht="15.5" x14ac:dyDescent="0.35">
      <c r="B617" s="101" t="s">
        <v>5823</v>
      </c>
      <c r="C617" s="102" t="s">
        <v>5824</v>
      </c>
      <c r="D617" s="102"/>
      <c r="E617" s="102" t="s">
        <v>4821</v>
      </c>
      <c r="F617" s="102" t="s">
        <v>4822</v>
      </c>
      <c r="G617" s="102" t="s">
        <v>4478</v>
      </c>
      <c r="H617" s="103">
        <v>39484</v>
      </c>
      <c r="I617" s="104">
        <v>1</v>
      </c>
      <c r="J617" s="105" t="s">
        <v>5825</v>
      </c>
      <c r="K617" s="105" t="s">
        <v>4478</v>
      </c>
      <c r="L617" s="103">
        <v>39484</v>
      </c>
      <c r="M617" s="103">
        <v>44196</v>
      </c>
      <c r="N617" s="103"/>
      <c r="O617" s="106">
        <v>16849116</v>
      </c>
      <c r="P617" s="106">
        <v>16849116</v>
      </c>
      <c r="Q617" s="107">
        <v>0</v>
      </c>
      <c r="R617" s="106">
        <v>0</v>
      </c>
      <c r="S617" s="106">
        <v>0</v>
      </c>
      <c r="T617" s="100">
        <f t="shared" si="9"/>
        <v>0</v>
      </c>
    </row>
    <row r="618" spans="2:20" ht="15.5" x14ac:dyDescent="0.35">
      <c r="B618" s="101" t="s">
        <v>5826</v>
      </c>
      <c r="C618" s="102" t="s">
        <v>5827</v>
      </c>
      <c r="D618" s="102"/>
      <c r="E618" s="102" t="s">
        <v>4821</v>
      </c>
      <c r="F618" s="102" t="s">
        <v>4822</v>
      </c>
      <c r="G618" s="102" t="s">
        <v>4478</v>
      </c>
      <c r="H618" s="103">
        <v>39484</v>
      </c>
      <c r="I618" s="104">
        <v>1</v>
      </c>
      <c r="J618" s="105" t="s">
        <v>5828</v>
      </c>
      <c r="K618" s="105" t="s">
        <v>4478</v>
      </c>
      <c r="L618" s="103">
        <v>39484</v>
      </c>
      <c r="M618" s="103">
        <v>44196</v>
      </c>
      <c r="N618" s="103"/>
      <c r="O618" s="106">
        <v>1829631</v>
      </c>
      <c r="P618" s="106">
        <v>1829631</v>
      </c>
      <c r="Q618" s="107">
        <v>0</v>
      </c>
      <c r="R618" s="106">
        <v>0</v>
      </c>
      <c r="S618" s="106">
        <v>0</v>
      </c>
      <c r="T618" s="100">
        <f t="shared" si="9"/>
        <v>0</v>
      </c>
    </row>
    <row r="619" spans="2:20" ht="15.5" x14ac:dyDescent="0.35">
      <c r="B619" s="101" t="s">
        <v>5829</v>
      </c>
      <c r="C619" s="102" t="s">
        <v>4944</v>
      </c>
      <c r="D619" s="102"/>
      <c r="E619" s="102" t="s">
        <v>4516</v>
      </c>
      <c r="F619" s="102" t="s">
        <v>4517</v>
      </c>
      <c r="G619" s="102" t="s">
        <v>4478</v>
      </c>
      <c r="H619" s="103">
        <v>39484</v>
      </c>
      <c r="I619" s="104">
        <v>1</v>
      </c>
      <c r="J619" s="105" t="s">
        <v>5830</v>
      </c>
      <c r="K619" s="105" t="s">
        <v>4478</v>
      </c>
      <c r="L619" s="103">
        <v>39484</v>
      </c>
      <c r="M619" s="103">
        <v>44196</v>
      </c>
      <c r="N619" s="103"/>
      <c r="O619" s="106">
        <v>1949559</v>
      </c>
      <c r="P619" s="106">
        <v>1949559</v>
      </c>
      <c r="Q619" s="107">
        <v>0</v>
      </c>
      <c r="R619" s="106">
        <v>0</v>
      </c>
      <c r="S619" s="106">
        <v>0</v>
      </c>
      <c r="T619" s="100">
        <f t="shared" si="9"/>
        <v>0</v>
      </c>
    </row>
    <row r="620" spans="2:20" ht="15.5" x14ac:dyDescent="0.35">
      <c r="B620" s="101" t="s">
        <v>5831</v>
      </c>
      <c r="C620" s="102" t="s">
        <v>5832</v>
      </c>
      <c r="D620" s="102"/>
      <c r="E620" s="102" t="s">
        <v>4516</v>
      </c>
      <c r="F620" s="102" t="s">
        <v>4517</v>
      </c>
      <c r="G620" s="102" t="s">
        <v>4478</v>
      </c>
      <c r="H620" s="103">
        <v>39484</v>
      </c>
      <c r="I620" s="104">
        <v>1</v>
      </c>
      <c r="J620" s="105" t="s">
        <v>5833</v>
      </c>
      <c r="K620" s="105" t="s">
        <v>4478</v>
      </c>
      <c r="L620" s="103">
        <v>39484</v>
      </c>
      <c r="M620" s="103">
        <v>44196</v>
      </c>
      <c r="N620" s="103"/>
      <c r="O620" s="106">
        <v>10700960</v>
      </c>
      <c r="P620" s="106">
        <v>10700960</v>
      </c>
      <c r="Q620" s="107">
        <v>0</v>
      </c>
      <c r="R620" s="106">
        <v>0</v>
      </c>
      <c r="S620" s="106">
        <v>0</v>
      </c>
      <c r="T620" s="100">
        <f t="shared" si="9"/>
        <v>0</v>
      </c>
    </row>
    <row r="621" spans="2:20" ht="15.5" x14ac:dyDescent="0.35">
      <c r="B621" s="101" t="s">
        <v>5834</v>
      </c>
      <c r="C621" s="102" t="s">
        <v>5835</v>
      </c>
      <c r="D621" s="102"/>
      <c r="E621" s="102" t="s">
        <v>4887</v>
      </c>
      <c r="F621" s="102" t="s">
        <v>4477</v>
      </c>
      <c r="G621" s="102" t="s">
        <v>4478</v>
      </c>
      <c r="H621" s="103">
        <v>39484</v>
      </c>
      <c r="I621" s="104">
        <v>1</v>
      </c>
      <c r="J621" s="105" t="s">
        <v>5836</v>
      </c>
      <c r="K621" s="105" t="s">
        <v>4478</v>
      </c>
      <c r="L621" s="103">
        <v>39484</v>
      </c>
      <c r="M621" s="103">
        <v>44196</v>
      </c>
      <c r="N621" s="103"/>
      <c r="O621" s="106">
        <v>1047000</v>
      </c>
      <c r="P621" s="106">
        <v>1047000</v>
      </c>
      <c r="Q621" s="107">
        <v>0</v>
      </c>
      <c r="R621" s="106">
        <v>0</v>
      </c>
      <c r="S621" s="106">
        <v>0</v>
      </c>
      <c r="T621" s="100">
        <f t="shared" si="9"/>
        <v>0</v>
      </c>
    </row>
    <row r="622" spans="2:20" ht="15.5" x14ac:dyDescent="0.35">
      <c r="B622" s="101" t="s">
        <v>5837</v>
      </c>
      <c r="C622" s="102" t="s">
        <v>5838</v>
      </c>
      <c r="D622" s="102"/>
      <c r="E622" s="102" t="s">
        <v>4821</v>
      </c>
      <c r="F622" s="102" t="s">
        <v>4822</v>
      </c>
      <c r="G622" s="102" t="s">
        <v>4478</v>
      </c>
      <c r="H622" s="103">
        <v>39868</v>
      </c>
      <c r="I622" s="104">
        <v>1</v>
      </c>
      <c r="J622" s="105" t="s">
        <v>5839</v>
      </c>
      <c r="K622" s="105" t="s">
        <v>4478</v>
      </c>
      <c r="L622" s="103">
        <v>39868</v>
      </c>
      <c r="M622" s="103">
        <v>44196</v>
      </c>
      <c r="N622" s="103"/>
      <c r="O622" s="106">
        <v>2200000</v>
      </c>
      <c r="P622" s="106">
        <v>2200000</v>
      </c>
      <c r="Q622" s="107">
        <v>0</v>
      </c>
      <c r="R622" s="106">
        <v>0</v>
      </c>
      <c r="S622" s="106">
        <v>0</v>
      </c>
      <c r="T622" s="100">
        <f t="shared" si="9"/>
        <v>0</v>
      </c>
    </row>
    <row r="623" spans="2:20" ht="15.5" x14ac:dyDescent="0.35">
      <c r="B623" s="101" t="s">
        <v>5840</v>
      </c>
      <c r="C623" s="102" t="s">
        <v>5841</v>
      </c>
      <c r="D623" s="102"/>
      <c r="E623" s="102" t="s">
        <v>4821</v>
      </c>
      <c r="F623" s="102" t="s">
        <v>4822</v>
      </c>
      <c r="G623" s="102" t="s">
        <v>4478</v>
      </c>
      <c r="H623" s="103">
        <v>39923</v>
      </c>
      <c r="I623" s="104">
        <v>1</v>
      </c>
      <c r="J623" s="105" t="s">
        <v>5842</v>
      </c>
      <c r="K623" s="105" t="s">
        <v>4478</v>
      </c>
      <c r="L623" s="103">
        <v>39923</v>
      </c>
      <c r="M623" s="103">
        <v>44196</v>
      </c>
      <c r="N623" s="103"/>
      <c r="O623" s="106">
        <v>4400000</v>
      </c>
      <c r="P623" s="106">
        <v>4400000</v>
      </c>
      <c r="Q623" s="107">
        <v>0</v>
      </c>
      <c r="R623" s="106">
        <v>0</v>
      </c>
      <c r="S623" s="106">
        <v>0</v>
      </c>
      <c r="T623" s="100">
        <f t="shared" si="9"/>
        <v>0</v>
      </c>
    </row>
    <row r="624" spans="2:20" ht="15.5" x14ac:dyDescent="0.35">
      <c r="B624" s="101" t="s">
        <v>5843</v>
      </c>
      <c r="C624" s="102" t="s">
        <v>5844</v>
      </c>
      <c r="D624" s="102"/>
      <c r="E624" s="102" t="s">
        <v>4821</v>
      </c>
      <c r="F624" s="102" t="s">
        <v>4822</v>
      </c>
      <c r="G624" s="102" t="s">
        <v>4478</v>
      </c>
      <c r="H624" s="103">
        <v>41086</v>
      </c>
      <c r="I624" s="104">
        <v>1</v>
      </c>
      <c r="J624" s="105" t="s">
        <v>5845</v>
      </c>
      <c r="K624" s="105" t="s">
        <v>4478</v>
      </c>
      <c r="L624" s="103">
        <v>41086</v>
      </c>
      <c r="M624" s="103">
        <v>44196</v>
      </c>
      <c r="N624" s="103"/>
      <c r="O624" s="106">
        <v>1</v>
      </c>
      <c r="P624" s="106">
        <v>1</v>
      </c>
      <c r="Q624" s="107">
        <v>0</v>
      </c>
      <c r="R624" s="106">
        <v>0</v>
      </c>
      <c r="S624" s="106">
        <v>0</v>
      </c>
      <c r="T624" s="100">
        <f t="shared" si="9"/>
        <v>0</v>
      </c>
    </row>
    <row r="625" spans="2:20" ht="15.5" x14ac:dyDescent="0.35">
      <c r="B625" s="101" t="s">
        <v>7406</v>
      </c>
      <c r="C625" s="102" t="s">
        <v>4814</v>
      </c>
      <c r="D625" s="102"/>
      <c r="E625" s="102" t="s">
        <v>4887</v>
      </c>
      <c r="F625" s="102" t="s">
        <v>4477</v>
      </c>
      <c r="G625" s="102" t="s">
        <v>4518</v>
      </c>
      <c r="H625" s="103">
        <v>41516</v>
      </c>
      <c r="I625" s="104">
        <v>1</v>
      </c>
      <c r="J625" s="105" t="s">
        <v>7407</v>
      </c>
      <c r="K625" s="105" t="s">
        <v>4518</v>
      </c>
      <c r="L625" s="103">
        <v>41516</v>
      </c>
      <c r="M625" s="103">
        <v>44196</v>
      </c>
      <c r="N625" s="103"/>
      <c r="O625" s="106">
        <v>213440</v>
      </c>
      <c r="P625" s="106">
        <v>170862.41</v>
      </c>
      <c r="Q625" s="107">
        <v>42577.59</v>
      </c>
      <c r="R625" s="106">
        <v>0</v>
      </c>
      <c r="S625" s="106">
        <v>0</v>
      </c>
      <c r="T625" s="100">
        <f t="shared" si="9"/>
        <v>42577.59</v>
      </c>
    </row>
    <row r="626" spans="2:20" ht="15.5" x14ac:dyDescent="0.35">
      <c r="B626" s="101" t="s">
        <v>6607</v>
      </c>
      <c r="C626" s="102" t="s">
        <v>4814</v>
      </c>
      <c r="D626" s="102"/>
      <c r="E626" s="102" t="s">
        <v>4887</v>
      </c>
      <c r="F626" s="102" t="s">
        <v>4477</v>
      </c>
      <c r="G626" s="102" t="s">
        <v>4518</v>
      </c>
      <c r="H626" s="103">
        <v>41516</v>
      </c>
      <c r="I626" s="104">
        <v>1</v>
      </c>
      <c r="J626" s="105" t="s">
        <v>6608</v>
      </c>
      <c r="K626" s="105" t="s">
        <v>4518</v>
      </c>
      <c r="L626" s="103">
        <v>41516</v>
      </c>
      <c r="M626" s="103">
        <v>44196</v>
      </c>
      <c r="N626" s="103"/>
      <c r="O626" s="106">
        <v>213440</v>
      </c>
      <c r="P626" s="106">
        <v>170862.41</v>
      </c>
      <c r="Q626" s="107">
        <v>42577.59</v>
      </c>
      <c r="R626" s="106">
        <v>0</v>
      </c>
      <c r="S626" s="106">
        <v>0</v>
      </c>
      <c r="T626" s="100">
        <f t="shared" si="9"/>
        <v>42577.59</v>
      </c>
    </row>
    <row r="627" spans="2:20" ht="15.5" x14ac:dyDescent="0.35">
      <c r="B627" s="101" t="s">
        <v>4958</v>
      </c>
      <c r="C627" s="102" t="s">
        <v>4814</v>
      </c>
      <c r="D627" s="102"/>
      <c r="E627" s="102" t="s">
        <v>4887</v>
      </c>
      <c r="F627" s="102" t="s">
        <v>4477</v>
      </c>
      <c r="G627" s="102" t="s">
        <v>4518</v>
      </c>
      <c r="H627" s="103">
        <v>41516</v>
      </c>
      <c r="I627" s="104">
        <v>1</v>
      </c>
      <c r="J627" s="105" t="s">
        <v>4959</v>
      </c>
      <c r="K627" s="105" t="s">
        <v>4518</v>
      </c>
      <c r="L627" s="103">
        <v>41516</v>
      </c>
      <c r="M627" s="103">
        <v>44196</v>
      </c>
      <c r="N627" s="103"/>
      <c r="O627" s="106">
        <v>213440</v>
      </c>
      <c r="P627" s="106">
        <v>170862.41</v>
      </c>
      <c r="Q627" s="107">
        <v>42577.59</v>
      </c>
      <c r="R627" s="106">
        <v>0</v>
      </c>
      <c r="S627" s="106">
        <v>0</v>
      </c>
      <c r="T627" s="100">
        <f t="shared" si="9"/>
        <v>42577.59</v>
      </c>
    </row>
    <row r="628" spans="2:20" ht="15.5" x14ac:dyDescent="0.35">
      <c r="B628" s="101" t="s">
        <v>4964</v>
      </c>
      <c r="C628" s="102" t="s">
        <v>4814</v>
      </c>
      <c r="D628" s="102"/>
      <c r="E628" s="102" t="s">
        <v>4887</v>
      </c>
      <c r="F628" s="102" t="s">
        <v>4477</v>
      </c>
      <c r="G628" s="102" t="s">
        <v>4518</v>
      </c>
      <c r="H628" s="103">
        <v>41516</v>
      </c>
      <c r="I628" s="104">
        <v>1</v>
      </c>
      <c r="J628" s="105" t="s">
        <v>4965</v>
      </c>
      <c r="K628" s="105" t="s">
        <v>4518</v>
      </c>
      <c r="L628" s="103">
        <v>41516</v>
      </c>
      <c r="M628" s="103">
        <v>44196</v>
      </c>
      <c r="N628" s="103"/>
      <c r="O628" s="106">
        <v>215517</v>
      </c>
      <c r="P628" s="106">
        <v>172522.23</v>
      </c>
      <c r="Q628" s="107">
        <v>42994.77</v>
      </c>
      <c r="R628" s="106">
        <v>0</v>
      </c>
      <c r="S628" s="106">
        <v>0</v>
      </c>
      <c r="T628" s="100">
        <f t="shared" si="9"/>
        <v>42994.77</v>
      </c>
    </row>
    <row r="629" spans="2:20" ht="15.5" x14ac:dyDescent="0.35">
      <c r="B629" s="101" t="s">
        <v>7410</v>
      </c>
      <c r="C629" s="102" t="s">
        <v>4814</v>
      </c>
      <c r="D629" s="102"/>
      <c r="E629" s="102" t="s">
        <v>4887</v>
      </c>
      <c r="F629" s="102" t="s">
        <v>4477</v>
      </c>
      <c r="G629" s="102" t="s">
        <v>4518</v>
      </c>
      <c r="H629" s="103">
        <v>41516</v>
      </c>
      <c r="I629" s="104">
        <v>1</v>
      </c>
      <c r="J629" s="105" t="s">
        <v>7411</v>
      </c>
      <c r="K629" s="105" t="s">
        <v>4518</v>
      </c>
      <c r="L629" s="103">
        <v>41516</v>
      </c>
      <c r="M629" s="103">
        <v>44196</v>
      </c>
      <c r="N629" s="103"/>
      <c r="O629" s="106">
        <v>215517</v>
      </c>
      <c r="P629" s="106">
        <v>172522.23</v>
      </c>
      <c r="Q629" s="107">
        <v>42994.77</v>
      </c>
      <c r="R629" s="106">
        <v>0</v>
      </c>
      <c r="S629" s="106">
        <v>0</v>
      </c>
      <c r="T629" s="100">
        <f t="shared" si="9"/>
        <v>42994.77</v>
      </c>
    </row>
    <row r="630" spans="2:20" ht="15.5" x14ac:dyDescent="0.35">
      <c r="B630" s="101" t="s">
        <v>5848</v>
      </c>
      <c r="C630" s="102" t="s">
        <v>4814</v>
      </c>
      <c r="D630" s="102"/>
      <c r="E630" s="102" t="s">
        <v>4887</v>
      </c>
      <c r="F630" s="102" t="s">
        <v>4477</v>
      </c>
      <c r="G630" s="102" t="s">
        <v>4518</v>
      </c>
      <c r="H630" s="103">
        <v>41516</v>
      </c>
      <c r="I630" s="104">
        <v>1</v>
      </c>
      <c r="J630" s="105" t="s">
        <v>5849</v>
      </c>
      <c r="K630" s="105" t="s">
        <v>4518</v>
      </c>
      <c r="L630" s="103">
        <v>41516</v>
      </c>
      <c r="M630" s="103">
        <v>44196</v>
      </c>
      <c r="N630" s="103"/>
      <c r="O630" s="106">
        <v>215517</v>
      </c>
      <c r="P630" s="106">
        <v>172522.23</v>
      </c>
      <c r="Q630" s="107">
        <v>42994.77</v>
      </c>
      <c r="R630" s="106">
        <v>0</v>
      </c>
      <c r="S630" s="106">
        <v>0</v>
      </c>
      <c r="T630" s="100">
        <f t="shared" si="9"/>
        <v>42994.77</v>
      </c>
    </row>
    <row r="631" spans="2:20" ht="15.5" x14ac:dyDescent="0.35">
      <c r="B631" s="101" t="s">
        <v>8223</v>
      </c>
      <c r="C631" s="102" t="s">
        <v>4814</v>
      </c>
      <c r="D631" s="102"/>
      <c r="E631" s="102" t="s">
        <v>4887</v>
      </c>
      <c r="F631" s="102" t="s">
        <v>4477</v>
      </c>
      <c r="G631" s="102" t="s">
        <v>4518</v>
      </c>
      <c r="H631" s="103">
        <v>41516</v>
      </c>
      <c r="I631" s="104">
        <v>1</v>
      </c>
      <c r="J631" s="105" t="s">
        <v>8224</v>
      </c>
      <c r="K631" s="105" t="s">
        <v>4518</v>
      </c>
      <c r="L631" s="103">
        <v>41516</v>
      </c>
      <c r="M631" s="103">
        <v>44196</v>
      </c>
      <c r="N631" s="103"/>
      <c r="O631" s="106">
        <v>215517</v>
      </c>
      <c r="P631" s="106">
        <v>172522.23</v>
      </c>
      <c r="Q631" s="107">
        <v>42994.77</v>
      </c>
      <c r="R631" s="106">
        <v>0</v>
      </c>
      <c r="S631" s="106">
        <v>0</v>
      </c>
      <c r="T631" s="100">
        <f t="shared" si="9"/>
        <v>42994.77</v>
      </c>
    </row>
    <row r="632" spans="2:20" ht="15.5" x14ac:dyDescent="0.35">
      <c r="B632" s="101" t="s">
        <v>10460</v>
      </c>
      <c r="C632" s="102" t="s">
        <v>4814</v>
      </c>
      <c r="D632" s="102"/>
      <c r="E632" s="102" t="s">
        <v>4887</v>
      </c>
      <c r="F632" s="102" t="s">
        <v>4477</v>
      </c>
      <c r="G632" s="102" t="s">
        <v>4518</v>
      </c>
      <c r="H632" s="103">
        <v>41516</v>
      </c>
      <c r="I632" s="104">
        <v>1</v>
      </c>
      <c r="J632" s="105" t="s">
        <v>10461</v>
      </c>
      <c r="K632" s="105" t="s">
        <v>4518</v>
      </c>
      <c r="L632" s="103">
        <v>41516</v>
      </c>
      <c r="M632" s="103">
        <v>44196</v>
      </c>
      <c r="N632" s="103"/>
      <c r="O632" s="106">
        <v>215517</v>
      </c>
      <c r="P632" s="106">
        <v>172522.23</v>
      </c>
      <c r="Q632" s="107">
        <v>42994.77</v>
      </c>
      <c r="R632" s="106">
        <v>0</v>
      </c>
      <c r="S632" s="106">
        <v>0</v>
      </c>
      <c r="T632" s="100">
        <f t="shared" si="9"/>
        <v>42994.77</v>
      </c>
    </row>
    <row r="633" spans="2:20" ht="15.5" x14ac:dyDescent="0.35">
      <c r="B633" s="101" t="s">
        <v>7418</v>
      </c>
      <c r="C633" s="102" t="s">
        <v>4814</v>
      </c>
      <c r="D633" s="102"/>
      <c r="E633" s="102" t="s">
        <v>4887</v>
      </c>
      <c r="F633" s="102" t="s">
        <v>4477</v>
      </c>
      <c r="G633" s="102" t="s">
        <v>4518</v>
      </c>
      <c r="H633" s="103">
        <v>41516</v>
      </c>
      <c r="I633" s="104">
        <v>1</v>
      </c>
      <c r="J633" s="105" t="s">
        <v>7419</v>
      </c>
      <c r="K633" s="105" t="s">
        <v>4518</v>
      </c>
      <c r="L633" s="103">
        <v>41516</v>
      </c>
      <c r="M633" s="103">
        <v>44196</v>
      </c>
      <c r="N633" s="103"/>
      <c r="O633" s="106">
        <v>215517</v>
      </c>
      <c r="P633" s="106">
        <v>172522.23</v>
      </c>
      <c r="Q633" s="107">
        <v>42994.77</v>
      </c>
      <c r="R633" s="106">
        <v>0</v>
      </c>
      <c r="S633" s="106">
        <v>0</v>
      </c>
      <c r="T633" s="100">
        <f t="shared" si="9"/>
        <v>42994.77</v>
      </c>
    </row>
    <row r="634" spans="2:20" ht="15.5" x14ac:dyDescent="0.35">
      <c r="B634" s="101" t="s">
        <v>5852</v>
      </c>
      <c r="C634" s="102" t="s">
        <v>4814</v>
      </c>
      <c r="D634" s="102"/>
      <c r="E634" s="102" t="s">
        <v>4887</v>
      </c>
      <c r="F634" s="102" t="s">
        <v>4477</v>
      </c>
      <c r="G634" s="102" t="s">
        <v>4518</v>
      </c>
      <c r="H634" s="103">
        <v>41516</v>
      </c>
      <c r="I634" s="104">
        <v>1</v>
      </c>
      <c r="J634" s="105" t="s">
        <v>5853</v>
      </c>
      <c r="K634" s="105" t="s">
        <v>4518</v>
      </c>
      <c r="L634" s="103">
        <v>41516</v>
      </c>
      <c r="M634" s="103">
        <v>44196</v>
      </c>
      <c r="N634" s="103"/>
      <c r="O634" s="106">
        <v>215517</v>
      </c>
      <c r="P634" s="106">
        <v>172522.23</v>
      </c>
      <c r="Q634" s="107">
        <v>42994.77</v>
      </c>
      <c r="R634" s="106">
        <v>0</v>
      </c>
      <c r="S634" s="106">
        <v>0</v>
      </c>
      <c r="T634" s="100">
        <f t="shared" si="9"/>
        <v>42994.77</v>
      </c>
    </row>
    <row r="635" spans="2:20" ht="15.5" x14ac:dyDescent="0.35">
      <c r="B635" s="101" t="s">
        <v>9748</v>
      </c>
      <c r="C635" s="102" t="s">
        <v>5316</v>
      </c>
      <c r="D635" s="102"/>
      <c r="E635" s="102" t="s">
        <v>4887</v>
      </c>
      <c r="F635" s="102" t="s">
        <v>4477</v>
      </c>
      <c r="G635" s="102" t="s">
        <v>4518</v>
      </c>
      <c r="H635" s="103">
        <v>42542</v>
      </c>
      <c r="I635" s="104">
        <v>1</v>
      </c>
      <c r="J635" s="105" t="s">
        <v>9749</v>
      </c>
      <c r="K635" s="105" t="s">
        <v>4518</v>
      </c>
      <c r="L635" s="103">
        <v>42542</v>
      </c>
      <c r="M635" s="103">
        <v>44196</v>
      </c>
      <c r="N635" s="103"/>
      <c r="O635" s="106">
        <v>449998</v>
      </c>
      <c r="P635" s="106">
        <v>233736.95</v>
      </c>
      <c r="Q635" s="107">
        <v>216261.05</v>
      </c>
      <c r="R635" s="106">
        <v>0</v>
      </c>
      <c r="S635" s="106">
        <v>0</v>
      </c>
      <c r="T635" s="100">
        <f t="shared" si="9"/>
        <v>216261.05</v>
      </c>
    </row>
    <row r="636" spans="2:20" ht="15.5" x14ac:dyDescent="0.35">
      <c r="B636" s="101" t="s">
        <v>6623</v>
      </c>
      <c r="C636" s="102" t="s">
        <v>4820</v>
      </c>
      <c r="D636" s="102"/>
      <c r="E636" s="102" t="s">
        <v>4821</v>
      </c>
      <c r="F636" s="102" t="s">
        <v>4822</v>
      </c>
      <c r="G636" s="102" t="s">
        <v>4518</v>
      </c>
      <c r="H636" s="103">
        <v>42552</v>
      </c>
      <c r="I636" s="104">
        <v>1</v>
      </c>
      <c r="J636" s="105" t="s">
        <v>6624</v>
      </c>
      <c r="K636" s="105" t="s">
        <v>4518</v>
      </c>
      <c r="L636" s="103">
        <v>42552</v>
      </c>
      <c r="M636" s="103">
        <v>44196</v>
      </c>
      <c r="N636" s="103"/>
      <c r="O636" s="106">
        <v>130848</v>
      </c>
      <c r="P636" s="106">
        <v>67598.850000000006</v>
      </c>
      <c r="Q636" s="107">
        <v>63249.15</v>
      </c>
      <c r="R636" s="106">
        <v>0</v>
      </c>
      <c r="S636" s="106">
        <v>0</v>
      </c>
      <c r="T636" s="100">
        <f t="shared" si="9"/>
        <v>63249.15</v>
      </c>
    </row>
    <row r="637" spans="2:20" ht="15.5" x14ac:dyDescent="0.35">
      <c r="B637" s="101" t="s">
        <v>9754</v>
      </c>
      <c r="C637" s="102" t="s">
        <v>4820</v>
      </c>
      <c r="D637" s="102"/>
      <c r="E637" s="102" t="s">
        <v>4821</v>
      </c>
      <c r="F637" s="102" t="s">
        <v>4822</v>
      </c>
      <c r="G637" s="102" t="s">
        <v>4518</v>
      </c>
      <c r="H637" s="103">
        <v>42584</v>
      </c>
      <c r="I637" s="104">
        <v>1</v>
      </c>
      <c r="J637" s="105" t="s">
        <v>9755</v>
      </c>
      <c r="K637" s="105" t="s">
        <v>4518</v>
      </c>
      <c r="L637" s="103">
        <v>42584</v>
      </c>
      <c r="M637" s="103">
        <v>44196</v>
      </c>
      <c r="N637" s="103"/>
      <c r="O637" s="106">
        <v>130848</v>
      </c>
      <c r="P637" s="106">
        <v>66475.740000000005</v>
      </c>
      <c r="Q637" s="107">
        <v>64372.26</v>
      </c>
      <c r="R637" s="106">
        <v>0</v>
      </c>
      <c r="S637" s="106">
        <v>0</v>
      </c>
      <c r="T637" s="100">
        <f t="shared" si="9"/>
        <v>64372.26</v>
      </c>
    </row>
    <row r="638" spans="2:20" ht="15.5" x14ac:dyDescent="0.35">
      <c r="B638" s="101" t="s">
        <v>9030</v>
      </c>
      <c r="C638" s="102" t="s">
        <v>4820</v>
      </c>
      <c r="D638" s="102"/>
      <c r="E638" s="102" t="s">
        <v>4821</v>
      </c>
      <c r="F638" s="102" t="s">
        <v>4822</v>
      </c>
      <c r="G638" s="102" t="s">
        <v>4518</v>
      </c>
      <c r="H638" s="103">
        <v>42584</v>
      </c>
      <c r="I638" s="104">
        <v>1</v>
      </c>
      <c r="J638" s="105" t="s">
        <v>9031</v>
      </c>
      <c r="K638" s="105" t="s">
        <v>4518</v>
      </c>
      <c r="L638" s="103">
        <v>42584</v>
      </c>
      <c r="M638" s="103">
        <v>44196</v>
      </c>
      <c r="N638" s="103"/>
      <c r="O638" s="106">
        <v>130848</v>
      </c>
      <c r="P638" s="106">
        <v>66475.740000000005</v>
      </c>
      <c r="Q638" s="107">
        <v>64372.26</v>
      </c>
      <c r="R638" s="106">
        <v>0</v>
      </c>
      <c r="S638" s="106">
        <v>0</v>
      </c>
      <c r="T638" s="100">
        <f t="shared" si="9"/>
        <v>64372.26</v>
      </c>
    </row>
    <row r="639" spans="2:20" ht="15.5" x14ac:dyDescent="0.35">
      <c r="B639" s="101" t="s">
        <v>5860</v>
      </c>
      <c r="C639" s="102" t="s">
        <v>4979</v>
      </c>
      <c r="D639" s="102"/>
      <c r="E639" s="102" t="s">
        <v>4634</v>
      </c>
      <c r="F639" s="102" t="s">
        <v>4635</v>
      </c>
      <c r="G639" s="102" t="s">
        <v>4478</v>
      </c>
      <c r="H639" s="103">
        <v>40571</v>
      </c>
      <c r="I639" s="104">
        <v>1</v>
      </c>
      <c r="J639" s="105" t="s">
        <v>5861</v>
      </c>
      <c r="K639" s="105" t="s">
        <v>4478</v>
      </c>
      <c r="L639" s="103">
        <v>40571</v>
      </c>
      <c r="M639" s="103">
        <v>44196</v>
      </c>
      <c r="N639" s="103"/>
      <c r="O639" s="106">
        <v>313000</v>
      </c>
      <c r="P639" s="106">
        <v>313000</v>
      </c>
      <c r="Q639" s="107">
        <v>0</v>
      </c>
      <c r="R639" s="106">
        <v>0</v>
      </c>
      <c r="S639" s="106">
        <v>0</v>
      </c>
      <c r="T639" s="100">
        <f t="shared" si="9"/>
        <v>0</v>
      </c>
    </row>
    <row r="640" spans="2:20" ht="15.5" x14ac:dyDescent="0.35">
      <c r="B640" s="101" t="s">
        <v>5862</v>
      </c>
      <c r="C640" s="102" t="s">
        <v>4979</v>
      </c>
      <c r="D640" s="102"/>
      <c r="E640" s="102" t="s">
        <v>4634</v>
      </c>
      <c r="F640" s="102" t="s">
        <v>4635</v>
      </c>
      <c r="G640" s="102" t="s">
        <v>4478</v>
      </c>
      <c r="H640" s="103">
        <v>40571</v>
      </c>
      <c r="I640" s="104">
        <v>1</v>
      </c>
      <c r="J640" s="105" t="s">
        <v>5863</v>
      </c>
      <c r="K640" s="105" t="s">
        <v>4478</v>
      </c>
      <c r="L640" s="103">
        <v>40571</v>
      </c>
      <c r="M640" s="103">
        <v>44196</v>
      </c>
      <c r="N640" s="103"/>
      <c r="O640" s="106">
        <v>313000</v>
      </c>
      <c r="P640" s="106">
        <v>313000</v>
      </c>
      <c r="Q640" s="107">
        <v>0</v>
      </c>
      <c r="R640" s="106">
        <v>0</v>
      </c>
      <c r="S640" s="106">
        <v>0</v>
      </c>
      <c r="T640" s="100">
        <f t="shared" si="9"/>
        <v>0</v>
      </c>
    </row>
    <row r="641" spans="2:20" ht="15.5" x14ac:dyDescent="0.35">
      <c r="B641" s="101" t="s">
        <v>5864</v>
      </c>
      <c r="C641" s="102" t="s">
        <v>4979</v>
      </c>
      <c r="D641" s="102"/>
      <c r="E641" s="102" t="s">
        <v>4634</v>
      </c>
      <c r="F641" s="102" t="s">
        <v>4635</v>
      </c>
      <c r="G641" s="102" t="s">
        <v>4478</v>
      </c>
      <c r="H641" s="103">
        <v>40571</v>
      </c>
      <c r="I641" s="104">
        <v>1</v>
      </c>
      <c r="J641" s="105" t="s">
        <v>5865</v>
      </c>
      <c r="K641" s="105" t="s">
        <v>4478</v>
      </c>
      <c r="L641" s="103">
        <v>40571</v>
      </c>
      <c r="M641" s="103">
        <v>44196</v>
      </c>
      <c r="N641" s="103"/>
      <c r="O641" s="106">
        <v>313000</v>
      </c>
      <c r="P641" s="106">
        <v>313000</v>
      </c>
      <c r="Q641" s="107">
        <v>0</v>
      </c>
      <c r="R641" s="106">
        <v>0</v>
      </c>
      <c r="S641" s="106">
        <v>0</v>
      </c>
      <c r="T641" s="100">
        <f t="shared" si="9"/>
        <v>0</v>
      </c>
    </row>
    <row r="642" spans="2:20" ht="15.5" x14ac:dyDescent="0.35">
      <c r="B642" s="101" t="s">
        <v>5866</v>
      </c>
      <c r="C642" s="102" t="s">
        <v>4979</v>
      </c>
      <c r="D642" s="102"/>
      <c r="E642" s="102" t="s">
        <v>4634</v>
      </c>
      <c r="F642" s="102" t="s">
        <v>4635</v>
      </c>
      <c r="G642" s="102" t="s">
        <v>4478</v>
      </c>
      <c r="H642" s="103">
        <v>40571</v>
      </c>
      <c r="I642" s="104">
        <v>1</v>
      </c>
      <c r="J642" s="105" t="s">
        <v>5867</v>
      </c>
      <c r="K642" s="105" t="s">
        <v>4478</v>
      </c>
      <c r="L642" s="103">
        <v>40571</v>
      </c>
      <c r="M642" s="103">
        <v>44196</v>
      </c>
      <c r="N642" s="103"/>
      <c r="O642" s="106">
        <v>313000</v>
      </c>
      <c r="P642" s="106">
        <v>313000</v>
      </c>
      <c r="Q642" s="107">
        <v>0</v>
      </c>
      <c r="R642" s="106">
        <v>0</v>
      </c>
      <c r="S642" s="106">
        <v>0</v>
      </c>
      <c r="T642" s="100">
        <f t="shared" si="9"/>
        <v>0</v>
      </c>
    </row>
    <row r="643" spans="2:20" ht="15.5" x14ac:dyDescent="0.35">
      <c r="B643" s="101" t="s">
        <v>7446</v>
      </c>
      <c r="C643" s="102" t="s">
        <v>4633</v>
      </c>
      <c r="D643" s="102"/>
      <c r="E643" s="102" t="s">
        <v>4634</v>
      </c>
      <c r="F643" s="102" t="s">
        <v>4635</v>
      </c>
      <c r="G643" s="102" t="s">
        <v>4478</v>
      </c>
      <c r="H643" s="103">
        <v>40785</v>
      </c>
      <c r="I643" s="104">
        <v>1</v>
      </c>
      <c r="J643" s="105" t="s">
        <v>7447</v>
      </c>
      <c r="K643" s="105" t="s">
        <v>4478</v>
      </c>
      <c r="L643" s="103">
        <v>40785</v>
      </c>
      <c r="M643" s="103">
        <v>44196</v>
      </c>
      <c r="N643" s="103"/>
      <c r="O643" s="106">
        <v>37200000</v>
      </c>
      <c r="P643" s="106">
        <v>37200000</v>
      </c>
      <c r="Q643" s="107">
        <v>0</v>
      </c>
      <c r="R643" s="106">
        <v>0</v>
      </c>
      <c r="S643" s="106">
        <v>0</v>
      </c>
      <c r="T643" s="100">
        <f t="shared" si="9"/>
        <v>0</v>
      </c>
    </row>
    <row r="644" spans="2:20" ht="15.5" x14ac:dyDescent="0.35">
      <c r="B644" s="101" t="s">
        <v>8245</v>
      </c>
      <c r="C644" s="102" t="s">
        <v>4712</v>
      </c>
      <c r="D644" s="102"/>
      <c r="E644" s="102" t="s">
        <v>4634</v>
      </c>
      <c r="F644" s="102" t="s">
        <v>4635</v>
      </c>
      <c r="G644" s="102" t="s">
        <v>4518</v>
      </c>
      <c r="H644" s="103">
        <v>40878</v>
      </c>
      <c r="I644" s="104">
        <v>1</v>
      </c>
      <c r="J644" s="105" t="s">
        <v>8246</v>
      </c>
      <c r="K644" s="105" t="s">
        <v>4518</v>
      </c>
      <c r="L644" s="103">
        <v>40878</v>
      </c>
      <c r="M644" s="103">
        <v>44196</v>
      </c>
      <c r="N644" s="103"/>
      <c r="O644" s="106">
        <v>1149560</v>
      </c>
      <c r="P644" s="106">
        <v>1120821.6000000001</v>
      </c>
      <c r="Q644" s="107">
        <v>28738.400000000001</v>
      </c>
      <c r="R644" s="106">
        <v>0</v>
      </c>
      <c r="S644" s="106">
        <v>0</v>
      </c>
      <c r="T644" s="100">
        <f t="shared" si="9"/>
        <v>28738.400000000001</v>
      </c>
    </row>
    <row r="645" spans="2:20" ht="15.5" x14ac:dyDescent="0.35">
      <c r="B645" s="101" t="s">
        <v>5868</v>
      </c>
      <c r="C645" s="102" t="s">
        <v>4987</v>
      </c>
      <c r="D645" s="102"/>
      <c r="E645" s="102" t="s">
        <v>4634</v>
      </c>
      <c r="F645" s="102" t="s">
        <v>4635</v>
      </c>
      <c r="G645" s="102" t="s">
        <v>4478</v>
      </c>
      <c r="H645" s="103">
        <v>40463</v>
      </c>
      <c r="I645" s="104">
        <v>1</v>
      </c>
      <c r="J645" s="105" t="s">
        <v>5869</v>
      </c>
      <c r="K645" s="105" t="s">
        <v>4478</v>
      </c>
      <c r="L645" s="103">
        <v>40463</v>
      </c>
      <c r="M645" s="103">
        <v>44196</v>
      </c>
      <c r="N645" s="103"/>
      <c r="O645" s="106">
        <v>794600</v>
      </c>
      <c r="P645" s="106">
        <v>794600</v>
      </c>
      <c r="Q645" s="107">
        <v>0</v>
      </c>
      <c r="R645" s="106">
        <v>0</v>
      </c>
      <c r="S645" s="106">
        <v>0</v>
      </c>
      <c r="T645" s="100">
        <f t="shared" si="9"/>
        <v>0</v>
      </c>
    </row>
    <row r="646" spans="2:20" ht="15.5" x14ac:dyDescent="0.35">
      <c r="B646" s="101" t="s">
        <v>5870</v>
      </c>
      <c r="C646" s="102" t="s">
        <v>4987</v>
      </c>
      <c r="D646" s="102"/>
      <c r="E646" s="102" t="s">
        <v>4634</v>
      </c>
      <c r="F646" s="102" t="s">
        <v>4635</v>
      </c>
      <c r="G646" s="102" t="s">
        <v>4478</v>
      </c>
      <c r="H646" s="103">
        <v>40463</v>
      </c>
      <c r="I646" s="104">
        <v>1</v>
      </c>
      <c r="J646" s="105" t="s">
        <v>5871</v>
      </c>
      <c r="K646" s="105" t="s">
        <v>4478</v>
      </c>
      <c r="L646" s="103">
        <v>40463</v>
      </c>
      <c r="M646" s="103">
        <v>44196</v>
      </c>
      <c r="N646" s="103"/>
      <c r="O646" s="106">
        <v>794600</v>
      </c>
      <c r="P646" s="106">
        <v>794600</v>
      </c>
      <c r="Q646" s="107">
        <v>0</v>
      </c>
      <c r="R646" s="106">
        <v>0</v>
      </c>
      <c r="S646" s="106">
        <v>0</v>
      </c>
      <c r="T646" s="100">
        <f t="shared" si="9"/>
        <v>0</v>
      </c>
    </row>
    <row r="647" spans="2:20" ht="15.5" x14ac:dyDescent="0.35">
      <c r="B647" s="101" t="s">
        <v>5872</v>
      </c>
      <c r="C647" s="102" t="s">
        <v>4987</v>
      </c>
      <c r="D647" s="102"/>
      <c r="E647" s="102" t="s">
        <v>4634</v>
      </c>
      <c r="F647" s="102" t="s">
        <v>4635</v>
      </c>
      <c r="G647" s="102" t="s">
        <v>4478</v>
      </c>
      <c r="H647" s="103">
        <v>40463</v>
      </c>
      <c r="I647" s="104">
        <v>1</v>
      </c>
      <c r="J647" s="105" t="s">
        <v>5873</v>
      </c>
      <c r="K647" s="105" t="s">
        <v>4478</v>
      </c>
      <c r="L647" s="103">
        <v>40463</v>
      </c>
      <c r="M647" s="103">
        <v>44196</v>
      </c>
      <c r="N647" s="103"/>
      <c r="O647" s="106">
        <v>794600</v>
      </c>
      <c r="P647" s="106">
        <v>794600</v>
      </c>
      <c r="Q647" s="107">
        <v>0</v>
      </c>
      <c r="R647" s="106">
        <v>0</v>
      </c>
      <c r="S647" s="106">
        <v>0</v>
      </c>
      <c r="T647" s="100">
        <f t="shared" si="9"/>
        <v>0</v>
      </c>
    </row>
    <row r="648" spans="2:20" ht="15.5" x14ac:dyDescent="0.35">
      <c r="B648" s="101" t="s">
        <v>5874</v>
      </c>
      <c r="C648" s="102" t="s">
        <v>4987</v>
      </c>
      <c r="D648" s="102"/>
      <c r="E648" s="102" t="s">
        <v>4634</v>
      </c>
      <c r="F648" s="102" t="s">
        <v>4635</v>
      </c>
      <c r="G648" s="102" t="s">
        <v>4478</v>
      </c>
      <c r="H648" s="103">
        <v>40463</v>
      </c>
      <c r="I648" s="104">
        <v>1</v>
      </c>
      <c r="J648" s="105" t="s">
        <v>5875</v>
      </c>
      <c r="K648" s="105" t="s">
        <v>4478</v>
      </c>
      <c r="L648" s="103">
        <v>40463</v>
      </c>
      <c r="M648" s="103">
        <v>44196</v>
      </c>
      <c r="N648" s="103"/>
      <c r="O648" s="106">
        <v>794600</v>
      </c>
      <c r="P648" s="106">
        <v>794600</v>
      </c>
      <c r="Q648" s="107">
        <v>0</v>
      </c>
      <c r="R648" s="106">
        <v>0</v>
      </c>
      <c r="S648" s="106">
        <v>0</v>
      </c>
      <c r="T648" s="100">
        <f t="shared" si="9"/>
        <v>0</v>
      </c>
    </row>
    <row r="649" spans="2:20" ht="15.5" x14ac:dyDescent="0.35">
      <c r="B649" s="101" t="s">
        <v>5876</v>
      </c>
      <c r="C649" s="102" t="s">
        <v>4979</v>
      </c>
      <c r="D649" s="102"/>
      <c r="E649" s="102" t="s">
        <v>4634</v>
      </c>
      <c r="F649" s="102" t="s">
        <v>4635</v>
      </c>
      <c r="G649" s="102" t="s">
        <v>4478</v>
      </c>
      <c r="H649" s="103">
        <v>40571</v>
      </c>
      <c r="I649" s="104">
        <v>1</v>
      </c>
      <c r="J649" s="105" t="s">
        <v>5877</v>
      </c>
      <c r="K649" s="105" t="s">
        <v>4478</v>
      </c>
      <c r="L649" s="103">
        <v>40571</v>
      </c>
      <c r="M649" s="103">
        <v>44196</v>
      </c>
      <c r="N649" s="103"/>
      <c r="O649" s="106">
        <v>313000</v>
      </c>
      <c r="P649" s="106">
        <v>313000</v>
      </c>
      <c r="Q649" s="107">
        <v>0</v>
      </c>
      <c r="R649" s="106">
        <v>0</v>
      </c>
      <c r="S649" s="106">
        <v>0</v>
      </c>
      <c r="T649" s="100">
        <f t="shared" si="9"/>
        <v>0</v>
      </c>
    </row>
    <row r="650" spans="2:20" ht="15.5" x14ac:dyDescent="0.35">
      <c r="B650" s="101" t="s">
        <v>5878</v>
      </c>
      <c r="C650" s="102" t="s">
        <v>4979</v>
      </c>
      <c r="D650" s="102"/>
      <c r="E650" s="102" t="s">
        <v>4634</v>
      </c>
      <c r="F650" s="102" t="s">
        <v>4635</v>
      </c>
      <c r="G650" s="102" t="s">
        <v>4478</v>
      </c>
      <c r="H650" s="103">
        <v>40571</v>
      </c>
      <c r="I650" s="104">
        <v>1</v>
      </c>
      <c r="J650" s="105" t="s">
        <v>5879</v>
      </c>
      <c r="K650" s="105" t="s">
        <v>4478</v>
      </c>
      <c r="L650" s="103">
        <v>40571</v>
      </c>
      <c r="M650" s="103">
        <v>44196</v>
      </c>
      <c r="N650" s="103"/>
      <c r="O650" s="106">
        <v>313000</v>
      </c>
      <c r="P650" s="106">
        <v>313000</v>
      </c>
      <c r="Q650" s="107">
        <v>0</v>
      </c>
      <c r="R650" s="106">
        <v>0</v>
      </c>
      <c r="S650" s="106">
        <v>0</v>
      </c>
      <c r="T650" s="100">
        <f t="shared" ref="T650:T713" si="10">SUM(Q650,R650,S650)</f>
        <v>0</v>
      </c>
    </row>
    <row r="651" spans="2:20" ht="15.5" x14ac:dyDescent="0.35">
      <c r="B651" s="101" t="s">
        <v>5880</v>
      </c>
      <c r="C651" s="102" t="s">
        <v>4633</v>
      </c>
      <c r="D651" s="102"/>
      <c r="E651" s="102" t="s">
        <v>4634</v>
      </c>
      <c r="F651" s="102" t="s">
        <v>4635</v>
      </c>
      <c r="G651" s="102" t="s">
        <v>4478</v>
      </c>
      <c r="H651" s="103">
        <v>39933</v>
      </c>
      <c r="I651" s="104">
        <v>1</v>
      </c>
      <c r="J651" s="105" t="s">
        <v>5881</v>
      </c>
      <c r="K651" s="105" t="s">
        <v>4478</v>
      </c>
      <c r="L651" s="103">
        <v>39933</v>
      </c>
      <c r="M651" s="103">
        <v>44196</v>
      </c>
      <c r="N651" s="103"/>
      <c r="O651" s="106">
        <v>69000</v>
      </c>
      <c r="P651" s="106">
        <v>69000</v>
      </c>
      <c r="Q651" s="107">
        <v>0</v>
      </c>
      <c r="R651" s="106">
        <v>0</v>
      </c>
      <c r="S651" s="106">
        <v>0</v>
      </c>
      <c r="T651" s="100">
        <f t="shared" si="10"/>
        <v>0</v>
      </c>
    </row>
    <row r="652" spans="2:20" ht="15.5" x14ac:dyDescent="0.35">
      <c r="B652" s="101" t="s">
        <v>5882</v>
      </c>
      <c r="C652" s="102" t="s">
        <v>4633</v>
      </c>
      <c r="D652" s="102"/>
      <c r="E652" s="102" t="s">
        <v>4634</v>
      </c>
      <c r="F652" s="102" t="s">
        <v>4635</v>
      </c>
      <c r="G652" s="102" t="s">
        <v>4478</v>
      </c>
      <c r="H652" s="103">
        <v>39933</v>
      </c>
      <c r="I652" s="104">
        <v>1</v>
      </c>
      <c r="J652" s="105" t="s">
        <v>5883</v>
      </c>
      <c r="K652" s="105" t="s">
        <v>4478</v>
      </c>
      <c r="L652" s="103">
        <v>39933</v>
      </c>
      <c r="M652" s="103">
        <v>44196</v>
      </c>
      <c r="N652" s="103"/>
      <c r="O652" s="106">
        <v>69000</v>
      </c>
      <c r="P652" s="106">
        <v>69000</v>
      </c>
      <c r="Q652" s="107">
        <v>0</v>
      </c>
      <c r="R652" s="106">
        <v>0</v>
      </c>
      <c r="S652" s="106">
        <v>0</v>
      </c>
      <c r="T652" s="100">
        <f t="shared" si="10"/>
        <v>0</v>
      </c>
    </row>
    <row r="653" spans="2:20" ht="15.5" x14ac:dyDescent="0.35">
      <c r="B653" s="101" t="s">
        <v>5884</v>
      </c>
      <c r="C653" s="102" t="s">
        <v>4633</v>
      </c>
      <c r="D653" s="102"/>
      <c r="E653" s="102" t="s">
        <v>4634</v>
      </c>
      <c r="F653" s="102" t="s">
        <v>4635</v>
      </c>
      <c r="G653" s="102" t="s">
        <v>4478</v>
      </c>
      <c r="H653" s="103">
        <v>39933</v>
      </c>
      <c r="I653" s="104">
        <v>1</v>
      </c>
      <c r="J653" s="105" t="s">
        <v>5885</v>
      </c>
      <c r="K653" s="105" t="s">
        <v>4478</v>
      </c>
      <c r="L653" s="103">
        <v>39933</v>
      </c>
      <c r="M653" s="103">
        <v>44196</v>
      </c>
      <c r="N653" s="103"/>
      <c r="O653" s="106">
        <v>69000</v>
      </c>
      <c r="P653" s="106">
        <v>69000</v>
      </c>
      <c r="Q653" s="107">
        <v>0</v>
      </c>
      <c r="R653" s="106">
        <v>0</v>
      </c>
      <c r="S653" s="106">
        <v>0</v>
      </c>
      <c r="T653" s="100">
        <f t="shared" si="10"/>
        <v>0</v>
      </c>
    </row>
    <row r="654" spans="2:20" ht="15.5" x14ac:dyDescent="0.35">
      <c r="B654" s="101" t="s">
        <v>5886</v>
      </c>
      <c r="C654" s="102" t="s">
        <v>4633</v>
      </c>
      <c r="D654" s="102"/>
      <c r="E654" s="102" t="s">
        <v>4634</v>
      </c>
      <c r="F654" s="102" t="s">
        <v>4635</v>
      </c>
      <c r="G654" s="102" t="s">
        <v>4478</v>
      </c>
      <c r="H654" s="103">
        <v>39933</v>
      </c>
      <c r="I654" s="104">
        <v>1</v>
      </c>
      <c r="J654" s="105" t="s">
        <v>5887</v>
      </c>
      <c r="K654" s="105" t="s">
        <v>4478</v>
      </c>
      <c r="L654" s="103">
        <v>39933</v>
      </c>
      <c r="M654" s="103">
        <v>44196</v>
      </c>
      <c r="N654" s="103"/>
      <c r="O654" s="106">
        <v>69000</v>
      </c>
      <c r="P654" s="106">
        <v>69000</v>
      </c>
      <c r="Q654" s="107">
        <v>0</v>
      </c>
      <c r="R654" s="106">
        <v>0</v>
      </c>
      <c r="S654" s="106">
        <v>0</v>
      </c>
      <c r="T654" s="100">
        <f t="shared" si="10"/>
        <v>0</v>
      </c>
    </row>
    <row r="655" spans="2:20" ht="15.5" x14ac:dyDescent="0.35">
      <c r="B655" s="101" t="s">
        <v>5888</v>
      </c>
      <c r="C655" s="102" t="s">
        <v>4633</v>
      </c>
      <c r="D655" s="102"/>
      <c r="E655" s="102" t="s">
        <v>4634</v>
      </c>
      <c r="F655" s="102" t="s">
        <v>4635</v>
      </c>
      <c r="G655" s="102" t="s">
        <v>4478</v>
      </c>
      <c r="H655" s="103">
        <v>39933</v>
      </c>
      <c r="I655" s="104">
        <v>1</v>
      </c>
      <c r="J655" s="105" t="s">
        <v>5889</v>
      </c>
      <c r="K655" s="105" t="s">
        <v>4478</v>
      </c>
      <c r="L655" s="103">
        <v>39933</v>
      </c>
      <c r="M655" s="103">
        <v>44196</v>
      </c>
      <c r="N655" s="103"/>
      <c r="O655" s="106">
        <v>69000</v>
      </c>
      <c r="P655" s="106">
        <v>69000</v>
      </c>
      <c r="Q655" s="107">
        <v>0</v>
      </c>
      <c r="R655" s="106">
        <v>0</v>
      </c>
      <c r="S655" s="106">
        <v>0</v>
      </c>
      <c r="T655" s="100">
        <f t="shared" si="10"/>
        <v>0</v>
      </c>
    </row>
    <row r="656" spans="2:20" ht="15.5" x14ac:dyDescent="0.35">
      <c r="B656" s="101" t="s">
        <v>5890</v>
      </c>
      <c r="C656" s="102" t="s">
        <v>4633</v>
      </c>
      <c r="D656" s="102"/>
      <c r="E656" s="102" t="s">
        <v>4634</v>
      </c>
      <c r="F656" s="102" t="s">
        <v>4635</v>
      </c>
      <c r="G656" s="102" t="s">
        <v>4478</v>
      </c>
      <c r="H656" s="103">
        <v>39933</v>
      </c>
      <c r="I656" s="104">
        <v>1</v>
      </c>
      <c r="J656" s="105" t="s">
        <v>5891</v>
      </c>
      <c r="K656" s="105" t="s">
        <v>4478</v>
      </c>
      <c r="L656" s="103">
        <v>39933</v>
      </c>
      <c r="M656" s="103">
        <v>44196</v>
      </c>
      <c r="N656" s="103"/>
      <c r="O656" s="106">
        <v>69000</v>
      </c>
      <c r="P656" s="106">
        <v>69000</v>
      </c>
      <c r="Q656" s="107">
        <v>0</v>
      </c>
      <c r="R656" s="106">
        <v>0</v>
      </c>
      <c r="S656" s="106">
        <v>0</v>
      </c>
      <c r="T656" s="100">
        <f t="shared" si="10"/>
        <v>0</v>
      </c>
    </row>
    <row r="657" spans="2:20" ht="15.5" x14ac:dyDescent="0.35">
      <c r="B657" s="101" t="s">
        <v>5892</v>
      </c>
      <c r="C657" s="102" t="s">
        <v>4633</v>
      </c>
      <c r="D657" s="102"/>
      <c r="E657" s="102" t="s">
        <v>4634</v>
      </c>
      <c r="F657" s="102" t="s">
        <v>4635</v>
      </c>
      <c r="G657" s="102" t="s">
        <v>4478</v>
      </c>
      <c r="H657" s="103">
        <v>39933</v>
      </c>
      <c r="I657" s="104">
        <v>1</v>
      </c>
      <c r="J657" s="105" t="s">
        <v>5893</v>
      </c>
      <c r="K657" s="105" t="s">
        <v>4478</v>
      </c>
      <c r="L657" s="103">
        <v>39933</v>
      </c>
      <c r="M657" s="103">
        <v>44196</v>
      </c>
      <c r="N657" s="103"/>
      <c r="O657" s="106">
        <v>69000</v>
      </c>
      <c r="P657" s="106">
        <v>69000</v>
      </c>
      <c r="Q657" s="107">
        <v>0</v>
      </c>
      <c r="R657" s="106">
        <v>0</v>
      </c>
      <c r="S657" s="106">
        <v>0</v>
      </c>
      <c r="T657" s="100">
        <f t="shared" si="10"/>
        <v>0</v>
      </c>
    </row>
    <row r="658" spans="2:20" ht="15.5" x14ac:dyDescent="0.35">
      <c r="B658" s="101" t="s">
        <v>8281</v>
      </c>
      <c r="C658" s="102" t="s">
        <v>5023</v>
      </c>
      <c r="D658" s="102"/>
      <c r="E658" s="102" t="s">
        <v>4821</v>
      </c>
      <c r="F658" s="102" t="s">
        <v>4822</v>
      </c>
      <c r="G658" s="102" t="s">
        <v>4518</v>
      </c>
      <c r="H658" s="103">
        <v>42438</v>
      </c>
      <c r="I658" s="104">
        <v>1</v>
      </c>
      <c r="J658" s="105" t="s">
        <v>8282</v>
      </c>
      <c r="K658" s="105" t="s">
        <v>4518</v>
      </c>
      <c r="L658" s="103">
        <v>42438</v>
      </c>
      <c r="M658" s="103">
        <v>44196</v>
      </c>
      <c r="N658" s="103"/>
      <c r="O658" s="106">
        <v>1734587</v>
      </c>
      <c r="P658" s="106">
        <v>950268.31</v>
      </c>
      <c r="Q658" s="107">
        <v>784318.69</v>
      </c>
      <c r="R658" s="106">
        <v>0</v>
      </c>
      <c r="S658" s="106">
        <v>0</v>
      </c>
      <c r="T658" s="100">
        <f t="shared" si="10"/>
        <v>784318.69</v>
      </c>
    </row>
    <row r="659" spans="2:20" ht="15.5" x14ac:dyDescent="0.35">
      <c r="B659" s="101" t="s">
        <v>5032</v>
      </c>
      <c r="C659" s="102" t="s">
        <v>5030</v>
      </c>
      <c r="D659" s="102"/>
      <c r="E659" s="102" t="s">
        <v>4821</v>
      </c>
      <c r="F659" s="102" t="s">
        <v>4822</v>
      </c>
      <c r="G659" s="102" t="s">
        <v>4518</v>
      </c>
      <c r="H659" s="103">
        <v>42446</v>
      </c>
      <c r="I659" s="104">
        <v>1</v>
      </c>
      <c r="J659" s="105" t="s">
        <v>5033</v>
      </c>
      <c r="K659" s="105" t="s">
        <v>4518</v>
      </c>
      <c r="L659" s="103">
        <v>42446</v>
      </c>
      <c r="M659" s="103">
        <v>44196</v>
      </c>
      <c r="N659" s="103"/>
      <c r="O659" s="106">
        <v>1730801</v>
      </c>
      <c r="P659" s="106">
        <v>944431.45</v>
      </c>
      <c r="Q659" s="107">
        <v>786369.55</v>
      </c>
      <c r="R659" s="106">
        <v>0</v>
      </c>
      <c r="S659" s="106">
        <v>0</v>
      </c>
      <c r="T659" s="100">
        <f t="shared" si="10"/>
        <v>786369.55</v>
      </c>
    </row>
    <row r="660" spans="2:20" ht="15.5" x14ac:dyDescent="0.35">
      <c r="B660" s="101" t="s">
        <v>9805</v>
      </c>
      <c r="C660" s="102" t="s">
        <v>5030</v>
      </c>
      <c r="D660" s="102"/>
      <c r="E660" s="102" t="s">
        <v>4821</v>
      </c>
      <c r="F660" s="102" t="s">
        <v>4822</v>
      </c>
      <c r="G660" s="102" t="s">
        <v>4518</v>
      </c>
      <c r="H660" s="103">
        <v>42446</v>
      </c>
      <c r="I660" s="104">
        <v>1</v>
      </c>
      <c r="J660" s="105" t="s">
        <v>9806</v>
      </c>
      <c r="K660" s="105" t="s">
        <v>4518</v>
      </c>
      <c r="L660" s="103">
        <v>42446</v>
      </c>
      <c r="M660" s="103">
        <v>44196</v>
      </c>
      <c r="N660" s="103"/>
      <c r="O660" s="106">
        <v>1730801</v>
      </c>
      <c r="P660" s="106">
        <v>944431.45</v>
      </c>
      <c r="Q660" s="107">
        <v>786369.55</v>
      </c>
      <c r="R660" s="106">
        <v>0</v>
      </c>
      <c r="S660" s="106">
        <v>0</v>
      </c>
      <c r="T660" s="100">
        <f t="shared" si="10"/>
        <v>786369.55</v>
      </c>
    </row>
    <row r="661" spans="2:20" ht="15.5" x14ac:dyDescent="0.35">
      <c r="B661" s="101" t="s">
        <v>9807</v>
      </c>
      <c r="C661" s="102" t="s">
        <v>4817</v>
      </c>
      <c r="D661" s="102"/>
      <c r="E661" s="102" t="s">
        <v>4516</v>
      </c>
      <c r="F661" s="102" t="s">
        <v>4517</v>
      </c>
      <c r="G661" s="102" t="s">
        <v>4518</v>
      </c>
      <c r="H661" s="103">
        <v>42478</v>
      </c>
      <c r="I661" s="104">
        <v>1</v>
      </c>
      <c r="J661" s="105" t="s">
        <v>9808</v>
      </c>
      <c r="K661" s="105" t="s">
        <v>4518</v>
      </c>
      <c r="L661" s="103">
        <v>42478</v>
      </c>
      <c r="M661" s="103">
        <v>44196</v>
      </c>
      <c r="N661" s="103"/>
      <c r="O661" s="106">
        <v>313200</v>
      </c>
      <c r="P661" s="106">
        <v>168162.3</v>
      </c>
      <c r="Q661" s="107">
        <v>145037.70000000001</v>
      </c>
      <c r="R661" s="106">
        <v>0</v>
      </c>
      <c r="S661" s="106">
        <v>0</v>
      </c>
      <c r="T661" s="100">
        <f t="shared" si="10"/>
        <v>145037.70000000001</v>
      </c>
    </row>
    <row r="662" spans="2:20" ht="15.5" x14ac:dyDescent="0.35">
      <c r="B662" s="101" t="s">
        <v>10519</v>
      </c>
      <c r="C662" s="102" t="s">
        <v>5042</v>
      </c>
      <c r="D662" s="102"/>
      <c r="E662" s="102" t="s">
        <v>4887</v>
      </c>
      <c r="F662" s="102" t="s">
        <v>4477</v>
      </c>
      <c r="G662" s="102" t="s">
        <v>4518</v>
      </c>
      <c r="H662" s="103">
        <v>42516</v>
      </c>
      <c r="I662" s="104">
        <v>1</v>
      </c>
      <c r="J662" s="105" t="s">
        <v>10520</v>
      </c>
      <c r="K662" s="105" t="s">
        <v>4518</v>
      </c>
      <c r="L662" s="103">
        <v>42516</v>
      </c>
      <c r="M662" s="103">
        <v>44196</v>
      </c>
      <c r="N662" s="103"/>
      <c r="O662" s="106">
        <v>1424269</v>
      </c>
      <c r="P662" s="106">
        <v>749999.56</v>
      </c>
      <c r="Q662" s="107">
        <v>674269.44</v>
      </c>
      <c r="R662" s="106">
        <v>0</v>
      </c>
      <c r="S662" s="106">
        <v>0</v>
      </c>
      <c r="T662" s="100">
        <f t="shared" si="10"/>
        <v>674269.44</v>
      </c>
    </row>
    <row r="663" spans="2:20" ht="15.5" x14ac:dyDescent="0.35">
      <c r="B663" s="101" t="s">
        <v>8283</v>
      </c>
      <c r="C663" s="102" t="s">
        <v>4817</v>
      </c>
      <c r="D663" s="102"/>
      <c r="E663" s="102" t="s">
        <v>4516</v>
      </c>
      <c r="F663" s="102" t="s">
        <v>4517</v>
      </c>
      <c r="G663" s="102" t="s">
        <v>4518</v>
      </c>
      <c r="H663" s="103">
        <v>42478</v>
      </c>
      <c r="I663" s="104">
        <v>1</v>
      </c>
      <c r="J663" s="105" t="s">
        <v>8284</v>
      </c>
      <c r="K663" s="105" t="s">
        <v>4518</v>
      </c>
      <c r="L663" s="103">
        <v>42478</v>
      </c>
      <c r="M663" s="103">
        <v>44196</v>
      </c>
      <c r="N663" s="103"/>
      <c r="O663" s="106">
        <v>313200</v>
      </c>
      <c r="P663" s="106">
        <v>168162.3</v>
      </c>
      <c r="Q663" s="107">
        <v>145037.70000000001</v>
      </c>
      <c r="R663" s="106">
        <v>0</v>
      </c>
      <c r="S663" s="106">
        <v>0</v>
      </c>
      <c r="T663" s="100">
        <f t="shared" si="10"/>
        <v>145037.70000000001</v>
      </c>
    </row>
    <row r="664" spans="2:20" ht="15.5" x14ac:dyDescent="0.35">
      <c r="B664" s="101" t="s">
        <v>10521</v>
      </c>
      <c r="C664" s="102" t="s">
        <v>5042</v>
      </c>
      <c r="D664" s="102"/>
      <c r="E664" s="102" t="s">
        <v>4887</v>
      </c>
      <c r="F664" s="102" t="s">
        <v>4477</v>
      </c>
      <c r="G664" s="102" t="s">
        <v>4518</v>
      </c>
      <c r="H664" s="103">
        <v>42516</v>
      </c>
      <c r="I664" s="104">
        <v>1</v>
      </c>
      <c r="J664" s="105" t="s">
        <v>10522</v>
      </c>
      <c r="K664" s="105" t="s">
        <v>4518</v>
      </c>
      <c r="L664" s="103">
        <v>42516</v>
      </c>
      <c r="M664" s="103">
        <v>44196</v>
      </c>
      <c r="N664" s="103"/>
      <c r="O664" s="106">
        <v>1424269</v>
      </c>
      <c r="P664" s="106">
        <v>749999.56</v>
      </c>
      <c r="Q664" s="107">
        <v>674269.44</v>
      </c>
      <c r="R664" s="106">
        <v>0</v>
      </c>
      <c r="S664" s="106">
        <v>0</v>
      </c>
      <c r="T664" s="100">
        <f t="shared" si="10"/>
        <v>674269.44</v>
      </c>
    </row>
    <row r="665" spans="2:20" ht="15.5" x14ac:dyDescent="0.35">
      <c r="B665" s="101" t="s">
        <v>5041</v>
      </c>
      <c r="C665" s="102" t="s">
        <v>5042</v>
      </c>
      <c r="D665" s="102"/>
      <c r="E665" s="102" t="s">
        <v>4887</v>
      </c>
      <c r="F665" s="102" t="s">
        <v>4477</v>
      </c>
      <c r="G665" s="102" t="s">
        <v>4518</v>
      </c>
      <c r="H665" s="103">
        <v>42516</v>
      </c>
      <c r="I665" s="104">
        <v>1</v>
      </c>
      <c r="J665" s="105" t="s">
        <v>5043</v>
      </c>
      <c r="K665" s="105" t="s">
        <v>4518</v>
      </c>
      <c r="L665" s="103">
        <v>42516</v>
      </c>
      <c r="M665" s="103">
        <v>44196</v>
      </c>
      <c r="N665" s="103"/>
      <c r="O665" s="106">
        <v>1424269</v>
      </c>
      <c r="P665" s="106">
        <v>749999.56</v>
      </c>
      <c r="Q665" s="107">
        <v>674269.44</v>
      </c>
      <c r="R665" s="106">
        <v>0</v>
      </c>
      <c r="S665" s="106">
        <v>0</v>
      </c>
      <c r="T665" s="100">
        <f t="shared" si="10"/>
        <v>674269.44</v>
      </c>
    </row>
    <row r="666" spans="2:20" ht="15.5" x14ac:dyDescent="0.35">
      <c r="B666" s="101" t="s">
        <v>5898</v>
      </c>
      <c r="C666" s="102" t="s">
        <v>4817</v>
      </c>
      <c r="D666" s="102"/>
      <c r="E666" s="102" t="s">
        <v>4516</v>
      </c>
      <c r="F666" s="102" t="s">
        <v>4517</v>
      </c>
      <c r="G666" s="102" t="s">
        <v>4518</v>
      </c>
      <c r="H666" s="103">
        <v>42522</v>
      </c>
      <c r="I666" s="104">
        <v>1</v>
      </c>
      <c r="J666" s="105" t="s">
        <v>5899</v>
      </c>
      <c r="K666" s="105" t="s">
        <v>4518</v>
      </c>
      <c r="L666" s="103">
        <v>42522</v>
      </c>
      <c r="M666" s="103">
        <v>44196</v>
      </c>
      <c r="N666" s="103"/>
      <c r="O666" s="106">
        <v>313200</v>
      </c>
      <c r="P666" s="106">
        <v>164430</v>
      </c>
      <c r="Q666" s="107">
        <v>148770</v>
      </c>
      <c r="R666" s="106">
        <v>0</v>
      </c>
      <c r="S666" s="106">
        <v>0</v>
      </c>
      <c r="T666" s="100">
        <f t="shared" si="10"/>
        <v>148770</v>
      </c>
    </row>
    <row r="667" spans="2:20" ht="15.5" x14ac:dyDescent="0.35">
      <c r="B667" s="101" t="s">
        <v>9072</v>
      </c>
      <c r="C667" s="102" t="s">
        <v>4817</v>
      </c>
      <c r="D667" s="102"/>
      <c r="E667" s="102" t="s">
        <v>4516</v>
      </c>
      <c r="F667" s="102" t="s">
        <v>4517</v>
      </c>
      <c r="G667" s="102" t="s">
        <v>4518</v>
      </c>
      <c r="H667" s="103">
        <v>42522</v>
      </c>
      <c r="I667" s="104">
        <v>1</v>
      </c>
      <c r="J667" s="105" t="s">
        <v>9073</v>
      </c>
      <c r="K667" s="105" t="s">
        <v>4518</v>
      </c>
      <c r="L667" s="103">
        <v>42522</v>
      </c>
      <c r="M667" s="103">
        <v>44196</v>
      </c>
      <c r="N667" s="103"/>
      <c r="O667" s="106">
        <v>313200</v>
      </c>
      <c r="P667" s="106">
        <v>164430</v>
      </c>
      <c r="Q667" s="107">
        <v>148770</v>
      </c>
      <c r="R667" s="106">
        <v>0</v>
      </c>
      <c r="S667" s="106">
        <v>0</v>
      </c>
      <c r="T667" s="100">
        <f t="shared" si="10"/>
        <v>148770</v>
      </c>
    </row>
    <row r="668" spans="2:20" ht="15.5" x14ac:dyDescent="0.35">
      <c r="B668" s="101" t="s">
        <v>7495</v>
      </c>
      <c r="C668" s="102" t="s">
        <v>4820</v>
      </c>
      <c r="D668" s="102"/>
      <c r="E668" s="102" t="s">
        <v>4821</v>
      </c>
      <c r="F668" s="102" t="s">
        <v>4822</v>
      </c>
      <c r="G668" s="102" t="s">
        <v>4518</v>
      </c>
      <c r="H668" s="103">
        <v>42536</v>
      </c>
      <c r="I668" s="104">
        <v>1</v>
      </c>
      <c r="J668" s="105" t="s">
        <v>7496</v>
      </c>
      <c r="K668" s="105" t="s">
        <v>4518</v>
      </c>
      <c r="L668" s="103">
        <v>42536</v>
      </c>
      <c r="M668" s="103">
        <v>44196</v>
      </c>
      <c r="N668" s="103"/>
      <c r="O668" s="106">
        <v>130848</v>
      </c>
      <c r="P668" s="106">
        <v>68176.759999999995</v>
      </c>
      <c r="Q668" s="107">
        <v>62671.24</v>
      </c>
      <c r="R668" s="106">
        <v>0</v>
      </c>
      <c r="S668" s="106">
        <v>0</v>
      </c>
      <c r="T668" s="100">
        <f t="shared" si="10"/>
        <v>62671.24</v>
      </c>
    </row>
    <row r="669" spans="2:20" ht="15.5" x14ac:dyDescent="0.35">
      <c r="B669" s="101" t="s">
        <v>10530</v>
      </c>
      <c r="C669" s="102" t="s">
        <v>4820</v>
      </c>
      <c r="D669" s="102"/>
      <c r="E669" s="102" t="s">
        <v>4821</v>
      </c>
      <c r="F669" s="102" t="s">
        <v>4822</v>
      </c>
      <c r="G669" s="102" t="s">
        <v>4518</v>
      </c>
      <c r="H669" s="103">
        <v>42536</v>
      </c>
      <c r="I669" s="104">
        <v>1</v>
      </c>
      <c r="J669" s="105" t="s">
        <v>10531</v>
      </c>
      <c r="K669" s="105" t="s">
        <v>4518</v>
      </c>
      <c r="L669" s="103">
        <v>42536</v>
      </c>
      <c r="M669" s="103">
        <v>44196</v>
      </c>
      <c r="N669" s="103"/>
      <c r="O669" s="106">
        <v>130848</v>
      </c>
      <c r="P669" s="106">
        <v>68176.759999999995</v>
      </c>
      <c r="Q669" s="107">
        <v>62671.24</v>
      </c>
      <c r="R669" s="106">
        <v>0</v>
      </c>
      <c r="S669" s="106">
        <v>0</v>
      </c>
      <c r="T669" s="100">
        <f t="shared" si="10"/>
        <v>62671.24</v>
      </c>
    </row>
    <row r="670" spans="2:20" ht="15.5" x14ac:dyDescent="0.35">
      <c r="B670" s="101" t="s">
        <v>5900</v>
      </c>
      <c r="C670" s="102" t="s">
        <v>4820</v>
      </c>
      <c r="D670" s="102"/>
      <c r="E670" s="102" t="s">
        <v>4821</v>
      </c>
      <c r="F670" s="102" t="s">
        <v>4822</v>
      </c>
      <c r="G670" s="102" t="s">
        <v>4518</v>
      </c>
      <c r="H670" s="103">
        <v>42536</v>
      </c>
      <c r="I670" s="104">
        <v>1</v>
      </c>
      <c r="J670" s="105" t="s">
        <v>5901</v>
      </c>
      <c r="K670" s="105" t="s">
        <v>4518</v>
      </c>
      <c r="L670" s="103">
        <v>42536</v>
      </c>
      <c r="M670" s="103">
        <v>44196</v>
      </c>
      <c r="N670" s="103"/>
      <c r="O670" s="106">
        <v>130848</v>
      </c>
      <c r="P670" s="106">
        <v>68176.759999999995</v>
      </c>
      <c r="Q670" s="107">
        <v>62671.24</v>
      </c>
      <c r="R670" s="106">
        <v>0</v>
      </c>
      <c r="S670" s="106">
        <v>0</v>
      </c>
      <c r="T670" s="100">
        <f t="shared" si="10"/>
        <v>62671.24</v>
      </c>
    </row>
    <row r="671" spans="2:20" ht="15.5" x14ac:dyDescent="0.35">
      <c r="B671" s="101" t="s">
        <v>9080</v>
      </c>
      <c r="C671" s="102" t="s">
        <v>4820</v>
      </c>
      <c r="D671" s="102"/>
      <c r="E671" s="102" t="s">
        <v>4821</v>
      </c>
      <c r="F671" s="102" t="s">
        <v>4822</v>
      </c>
      <c r="G671" s="102" t="s">
        <v>4518</v>
      </c>
      <c r="H671" s="103">
        <v>42536</v>
      </c>
      <c r="I671" s="104">
        <v>1</v>
      </c>
      <c r="J671" s="105" t="s">
        <v>9081</v>
      </c>
      <c r="K671" s="105" t="s">
        <v>4518</v>
      </c>
      <c r="L671" s="103">
        <v>42536</v>
      </c>
      <c r="M671" s="103">
        <v>44196</v>
      </c>
      <c r="N671" s="103"/>
      <c r="O671" s="106">
        <v>130848</v>
      </c>
      <c r="P671" s="106">
        <v>68176.759999999995</v>
      </c>
      <c r="Q671" s="107">
        <v>62671.24</v>
      </c>
      <c r="R671" s="106">
        <v>0</v>
      </c>
      <c r="S671" s="106">
        <v>0</v>
      </c>
      <c r="T671" s="100">
        <f t="shared" si="10"/>
        <v>62671.24</v>
      </c>
    </row>
    <row r="672" spans="2:20" ht="15.5" x14ac:dyDescent="0.35">
      <c r="B672" s="101" t="s">
        <v>6676</v>
      </c>
      <c r="C672" s="102" t="s">
        <v>4820</v>
      </c>
      <c r="D672" s="102"/>
      <c r="E672" s="102" t="s">
        <v>4821</v>
      </c>
      <c r="F672" s="102" t="s">
        <v>4822</v>
      </c>
      <c r="G672" s="102" t="s">
        <v>4518</v>
      </c>
      <c r="H672" s="103">
        <v>42536</v>
      </c>
      <c r="I672" s="104">
        <v>1</v>
      </c>
      <c r="J672" s="105" t="s">
        <v>6677</v>
      </c>
      <c r="K672" s="105" t="s">
        <v>4518</v>
      </c>
      <c r="L672" s="103">
        <v>42536</v>
      </c>
      <c r="M672" s="103">
        <v>44196</v>
      </c>
      <c r="N672" s="103"/>
      <c r="O672" s="106">
        <v>130848</v>
      </c>
      <c r="P672" s="106">
        <v>68176.759999999995</v>
      </c>
      <c r="Q672" s="107">
        <v>62671.24</v>
      </c>
      <c r="R672" s="106">
        <v>0</v>
      </c>
      <c r="S672" s="106">
        <v>0</v>
      </c>
      <c r="T672" s="100">
        <f t="shared" si="10"/>
        <v>62671.24</v>
      </c>
    </row>
    <row r="673" spans="2:20" ht="15.5" x14ac:dyDescent="0.35">
      <c r="B673" s="101" t="s">
        <v>8289</v>
      </c>
      <c r="C673" s="102" t="s">
        <v>5316</v>
      </c>
      <c r="D673" s="102"/>
      <c r="E673" s="102" t="s">
        <v>4887</v>
      </c>
      <c r="F673" s="102" t="s">
        <v>4477</v>
      </c>
      <c r="G673" s="102" t="s">
        <v>4518</v>
      </c>
      <c r="H673" s="103">
        <v>42542</v>
      </c>
      <c r="I673" s="104">
        <v>1</v>
      </c>
      <c r="J673" s="105" t="s">
        <v>8290</v>
      </c>
      <c r="K673" s="105" t="s">
        <v>4518</v>
      </c>
      <c r="L673" s="103">
        <v>42542</v>
      </c>
      <c r="M673" s="103">
        <v>44196</v>
      </c>
      <c r="N673" s="103"/>
      <c r="O673" s="106">
        <v>449998</v>
      </c>
      <c r="P673" s="106">
        <v>233736.95</v>
      </c>
      <c r="Q673" s="107">
        <v>216261.05</v>
      </c>
      <c r="R673" s="106">
        <v>0</v>
      </c>
      <c r="S673" s="106">
        <v>0</v>
      </c>
      <c r="T673" s="100">
        <f t="shared" si="10"/>
        <v>216261.05</v>
      </c>
    </row>
    <row r="674" spans="2:20" ht="15.5" x14ac:dyDescent="0.35">
      <c r="B674" s="101" t="s">
        <v>8291</v>
      </c>
      <c r="C674" s="102" t="s">
        <v>5316</v>
      </c>
      <c r="D674" s="102"/>
      <c r="E674" s="102" t="s">
        <v>4887</v>
      </c>
      <c r="F674" s="102" t="s">
        <v>4477</v>
      </c>
      <c r="G674" s="102" t="s">
        <v>4518</v>
      </c>
      <c r="H674" s="103">
        <v>42542</v>
      </c>
      <c r="I674" s="104">
        <v>1</v>
      </c>
      <c r="J674" s="105" t="s">
        <v>8292</v>
      </c>
      <c r="K674" s="105" t="s">
        <v>4518</v>
      </c>
      <c r="L674" s="103">
        <v>42542</v>
      </c>
      <c r="M674" s="103">
        <v>44196</v>
      </c>
      <c r="N674" s="103"/>
      <c r="O674" s="106">
        <v>449998</v>
      </c>
      <c r="P674" s="106">
        <v>233736.95</v>
      </c>
      <c r="Q674" s="107">
        <v>216261.05</v>
      </c>
      <c r="R674" s="106">
        <v>0</v>
      </c>
      <c r="S674" s="106">
        <v>0</v>
      </c>
      <c r="T674" s="100">
        <f t="shared" si="10"/>
        <v>216261.05</v>
      </c>
    </row>
    <row r="675" spans="2:20" ht="15.5" x14ac:dyDescent="0.35">
      <c r="B675" s="101" t="s">
        <v>6678</v>
      </c>
      <c r="C675" s="102" t="s">
        <v>5316</v>
      </c>
      <c r="D675" s="102"/>
      <c r="E675" s="102" t="s">
        <v>4887</v>
      </c>
      <c r="F675" s="102" t="s">
        <v>4477</v>
      </c>
      <c r="G675" s="102" t="s">
        <v>4518</v>
      </c>
      <c r="H675" s="103">
        <v>42542</v>
      </c>
      <c r="I675" s="104">
        <v>1</v>
      </c>
      <c r="J675" s="105" t="s">
        <v>6679</v>
      </c>
      <c r="K675" s="105" t="s">
        <v>4518</v>
      </c>
      <c r="L675" s="103">
        <v>42542</v>
      </c>
      <c r="M675" s="103">
        <v>44196</v>
      </c>
      <c r="N675" s="103"/>
      <c r="O675" s="106">
        <v>449998</v>
      </c>
      <c r="P675" s="106">
        <v>233736.95</v>
      </c>
      <c r="Q675" s="107">
        <v>216261.05</v>
      </c>
      <c r="R675" s="106">
        <v>0</v>
      </c>
      <c r="S675" s="106">
        <v>0</v>
      </c>
      <c r="T675" s="100">
        <f t="shared" si="10"/>
        <v>216261.05</v>
      </c>
    </row>
    <row r="676" spans="2:20" ht="15.5" x14ac:dyDescent="0.35">
      <c r="B676" s="101" t="s">
        <v>10532</v>
      </c>
      <c r="C676" s="102" t="s">
        <v>5316</v>
      </c>
      <c r="D676" s="102"/>
      <c r="E676" s="102" t="s">
        <v>4887</v>
      </c>
      <c r="F676" s="102" t="s">
        <v>4477</v>
      </c>
      <c r="G676" s="102" t="s">
        <v>4518</v>
      </c>
      <c r="H676" s="103">
        <v>42542</v>
      </c>
      <c r="I676" s="104">
        <v>1</v>
      </c>
      <c r="J676" s="105" t="s">
        <v>10533</v>
      </c>
      <c r="K676" s="105" t="s">
        <v>4518</v>
      </c>
      <c r="L676" s="103">
        <v>42542</v>
      </c>
      <c r="M676" s="103">
        <v>44196</v>
      </c>
      <c r="N676" s="103"/>
      <c r="O676" s="106">
        <v>449998</v>
      </c>
      <c r="P676" s="106">
        <v>233736.95</v>
      </c>
      <c r="Q676" s="107">
        <v>216261.05</v>
      </c>
      <c r="R676" s="106">
        <v>0</v>
      </c>
      <c r="S676" s="106">
        <v>0</v>
      </c>
      <c r="T676" s="100">
        <f t="shared" si="10"/>
        <v>216261.05</v>
      </c>
    </row>
    <row r="677" spans="2:20" ht="15.5" x14ac:dyDescent="0.35">
      <c r="B677" s="101" t="s">
        <v>5906</v>
      </c>
      <c r="C677" s="102" t="s">
        <v>4475</v>
      </c>
      <c r="D677" s="102"/>
      <c r="E677" s="102" t="s">
        <v>4476</v>
      </c>
      <c r="F677" s="102" t="s">
        <v>4477</v>
      </c>
      <c r="G677" s="102" t="s">
        <v>4478</v>
      </c>
      <c r="H677" s="103">
        <v>40451</v>
      </c>
      <c r="I677" s="104">
        <v>1</v>
      </c>
      <c r="J677" s="105" t="s">
        <v>5907</v>
      </c>
      <c r="K677" s="105" t="s">
        <v>4478</v>
      </c>
      <c r="L677" s="103">
        <v>40451</v>
      </c>
      <c r="M677" s="103">
        <v>44196</v>
      </c>
      <c r="N677" s="103"/>
      <c r="O677" s="106">
        <v>751463</v>
      </c>
      <c r="P677" s="106">
        <v>751463</v>
      </c>
      <c r="Q677" s="107">
        <v>0</v>
      </c>
      <c r="R677" s="106">
        <v>0</v>
      </c>
      <c r="S677" s="106">
        <v>0</v>
      </c>
      <c r="T677" s="100">
        <f t="shared" si="10"/>
        <v>0</v>
      </c>
    </row>
    <row r="678" spans="2:20" ht="15.5" x14ac:dyDescent="0.35">
      <c r="B678" s="101" t="s">
        <v>5908</v>
      </c>
      <c r="C678" s="102" t="s">
        <v>4475</v>
      </c>
      <c r="D678" s="102"/>
      <c r="E678" s="102" t="s">
        <v>4476</v>
      </c>
      <c r="F678" s="102" t="s">
        <v>4477</v>
      </c>
      <c r="G678" s="102" t="s">
        <v>4478</v>
      </c>
      <c r="H678" s="103">
        <v>40451</v>
      </c>
      <c r="I678" s="104">
        <v>1</v>
      </c>
      <c r="J678" s="105" t="s">
        <v>5909</v>
      </c>
      <c r="K678" s="105" t="s">
        <v>4478</v>
      </c>
      <c r="L678" s="103">
        <v>40451</v>
      </c>
      <c r="M678" s="103">
        <v>44196</v>
      </c>
      <c r="N678" s="103"/>
      <c r="O678" s="106">
        <v>751463</v>
      </c>
      <c r="P678" s="106">
        <v>751463</v>
      </c>
      <c r="Q678" s="107">
        <v>0</v>
      </c>
      <c r="R678" s="106">
        <v>0</v>
      </c>
      <c r="S678" s="106">
        <v>0</v>
      </c>
      <c r="T678" s="100">
        <f t="shared" si="10"/>
        <v>0</v>
      </c>
    </row>
    <row r="679" spans="2:20" ht="15.5" x14ac:dyDescent="0.35">
      <c r="B679" s="101" t="s">
        <v>5910</v>
      </c>
      <c r="C679" s="102" t="s">
        <v>5911</v>
      </c>
      <c r="D679" s="102" t="s">
        <v>5912</v>
      </c>
      <c r="E679" s="102" t="s">
        <v>5061</v>
      </c>
      <c r="F679" s="102" t="s">
        <v>5062</v>
      </c>
      <c r="G679" s="102" t="s">
        <v>4478</v>
      </c>
      <c r="H679" s="103">
        <v>41866</v>
      </c>
      <c r="I679" s="104">
        <v>1</v>
      </c>
      <c r="J679" s="105" t="s">
        <v>5913</v>
      </c>
      <c r="K679" s="105" t="s">
        <v>4478</v>
      </c>
      <c r="L679" s="103">
        <v>41866</v>
      </c>
      <c r="M679" s="103">
        <v>44196</v>
      </c>
      <c r="N679" s="103"/>
      <c r="O679" s="106">
        <v>46635000</v>
      </c>
      <c r="P679" s="106">
        <v>46635000</v>
      </c>
      <c r="Q679" s="107">
        <v>0</v>
      </c>
      <c r="R679" s="106">
        <v>0</v>
      </c>
      <c r="S679" s="106">
        <v>0</v>
      </c>
      <c r="T679" s="100">
        <f t="shared" si="10"/>
        <v>0</v>
      </c>
    </row>
    <row r="680" spans="2:20" ht="15.5" x14ac:dyDescent="0.35">
      <c r="B680" s="101" t="s">
        <v>5914</v>
      </c>
      <c r="C680" s="102" t="s">
        <v>5915</v>
      </c>
      <c r="D680" s="102" t="s">
        <v>5916</v>
      </c>
      <c r="E680" s="102" t="s">
        <v>5061</v>
      </c>
      <c r="F680" s="102" t="s">
        <v>5062</v>
      </c>
      <c r="G680" s="102" t="s">
        <v>4478</v>
      </c>
      <c r="H680" s="103">
        <v>41866</v>
      </c>
      <c r="I680" s="104">
        <v>1</v>
      </c>
      <c r="J680" s="105" t="s">
        <v>5917</v>
      </c>
      <c r="K680" s="105" t="s">
        <v>4478</v>
      </c>
      <c r="L680" s="103">
        <v>41866</v>
      </c>
      <c r="M680" s="103">
        <v>44196</v>
      </c>
      <c r="N680" s="103"/>
      <c r="O680" s="106">
        <v>98188000</v>
      </c>
      <c r="P680" s="106">
        <v>98188000</v>
      </c>
      <c r="Q680" s="107">
        <v>0</v>
      </c>
      <c r="R680" s="106">
        <v>0</v>
      </c>
      <c r="S680" s="106">
        <v>93700000</v>
      </c>
      <c r="T680" s="100">
        <f t="shared" si="10"/>
        <v>93700000</v>
      </c>
    </row>
    <row r="681" spans="2:20" ht="15.5" x14ac:dyDescent="0.35">
      <c r="B681" s="101" t="s">
        <v>5918</v>
      </c>
      <c r="C681" s="102" t="s">
        <v>5919</v>
      </c>
      <c r="D681" s="102" t="s">
        <v>5920</v>
      </c>
      <c r="E681" s="102" t="s">
        <v>5061</v>
      </c>
      <c r="F681" s="102" t="s">
        <v>5062</v>
      </c>
      <c r="G681" s="102" t="s">
        <v>4478</v>
      </c>
      <c r="H681" s="103">
        <v>41866</v>
      </c>
      <c r="I681" s="104">
        <v>1</v>
      </c>
      <c r="J681" s="105" t="s">
        <v>5921</v>
      </c>
      <c r="K681" s="105" t="s">
        <v>4478</v>
      </c>
      <c r="L681" s="103">
        <v>41866</v>
      </c>
      <c r="M681" s="103">
        <v>44196</v>
      </c>
      <c r="N681" s="103"/>
      <c r="O681" s="106">
        <v>119010000</v>
      </c>
      <c r="P681" s="106">
        <v>119010000</v>
      </c>
      <c r="Q681" s="107">
        <v>0</v>
      </c>
      <c r="R681" s="106">
        <v>0</v>
      </c>
      <c r="S681" s="106">
        <v>132400000</v>
      </c>
      <c r="T681" s="100">
        <f t="shared" si="10"/>
        <v>132400000</v>
      </c>
    </row>
    <row r="682" spans="2:20" ht="15.5" x14ac:dyDescent="0.35">
      <c r="B682" s="101" t="s">
        <v>5922</v>
      </c>
      <c r="C682" s="102" t="s">
        <v>5923</v>
      </c>
      <c r="D682" s="102" t="s">
        <v>5924</v>
      </c>
      <c r="E682" s="102" t="s">
        <v>5061</v>
      </c>
      <c r="F682" s="102" t="s">
        <v>5062</v>
      </c>
      <c r="G682" s="102" t="s">
        <v>4478</v>
      </c>
      <c r="H682" s="103">
        <v>41866</v>
      </c>
      <c r="I682" s="104">
        <v>1</v>
      </c>
      <c r="J682" s="105" t="s">
        <v>5925</v>
      </c>
      <c r="K682" s="105" t="s">
        <v>4478</v>
      </c>
      <c r="L682" s="103">
        <v>41866</v>
      </c>
      <c r="M682" s="103">
        <v>44196</v>
      </c>
      <c r="N682" s="103"/>
      <c r="O682" s="106">
        <v>119010000</v>
      </c>
      <c r="P682" s="106">
        <v>119010000</v>
      </c>
      <c r="Q682" s="107">
        <v>0</v>
      </c>
      <c r="R682" s="106">
        <v>0</v>
      </c>
      <c r="S682" s="106">
        <v>132400000</v>
      </c>
      <c r="T682" s="100">
        <f t="shared" si="10"/>
        <v>132400000</v>
      </c>
    </row>
    <row r="683" spans="2:20" ht="15.5" x14ac:dyDescent="0.35">
      <c r="B683" s="101" t="s">
        <v>5926</v>
      </c>
      <c r="C683" s="102" t="s">
        <v>5927</v>
      </c>
      <c r="D683" s="102" t="s">
        <v>5928</v>
      </c>
      <c r="E683" s="102" t="s">
        <v>5061</v>
      </c>
      <c r="F683" s="102" t="s">
        <v>5062</v>
      </c>
      <c r="G683" s="102" t="s">
        <v>4544</v>
      </c>
      <c r="H683" s="103">
        <v>41257</v>
      </c>
      <c r="I683" s="104">
        <v>1</v>
      </c>
      <c r="J683" s="105" t="s">
        <v>5929</v>
      </c>
      <c r="K683" s="105" t="s">
        <v>4544</v>
      </c>
      <c r="L683" s="103">
        <v>41257</v>
      </c>
      <c r="M683" s="103">
        <v>44165</v>
      </c>
      <c r="N683" s="103">
        <v>44196</v>
      </c>
      <c r="O683" s="106">
        <v>0</v>
      </c>
      <c r="P683" s="106">
        <v>0</v>
      </c>
      <c r="Q683" s="107">
        <v>0</v>
      </c>
      <c r="R683" s="106">
        <v>0</v>
      </c>
      <c r="S683" s="106">
        <v>0</v>
      </c>
      <c r="T683" s="100">
        <f t="shared" si="10"/>
        <v>0</v>
      </c>
    </row>
    <row r="684" spans="2:20" ht="15.5" x14ac:dyDescent="0.35">
      <c r="B684" s="101" t="s">
        <v>5930</v>
      </c>
      <c r="C684" s="102" t="s">
        <v>5931</v>
      </c>
      <c r="D684" s="102"/>
      <c r="E684" s="102" t="s">
        <v>4476</v>
      </c>
      <c r="F684" s="102" t="s">
        <v>4477</v>
      </c>
      <c r="G684" s="102" t="s">
        <v>4478</v>
      </c>
      <c r="H684" s="103">
        <v>40512</v>
      </c>
      <c r="I684" s="104">
        <v>1</v>
      </c>
      <c r="J684" s="105" t="s">
        <v>5932</v>
      </c>
      <c r="K684" s="105" t="s">
        <v>4478</v>
      </c>
      <c r="L684" s="103">
        <v>40512</v>
      </c>
      <c r="M684" s="103">
        <v>44196</v>
      </c>
      <c r="N684" s="103"/>
      <c r="O684" s="106">
        <v>5706871</v>
      </c>
      <c r="P684" s="106">
        <v>5706871</v>
      </c>
      <c r="Q684" s="107">
        <v>0</v>
      </c>
      <c r="R684" s="106">
        <v>0</v>
      </c>
      <c r="S684" s="106">
        <v>0</v>
      </c>
      <c r="T684" s="100">
        <f t="shared" si="10"/>
        <v>0</v>
      </c>
    </row>
    <row r="685" spans="2:20" ht="15.5" x14ac:dyDescent="0.35">
      <c r="B685" s="101" t="s">
        <v>5933</v>
      </c>
      <c r="C685" s="102" t="s">
        <v>5086</v>
      </c>
      <c r="D685" s="102"/>
      <c r="E685" s="102" t="s">
        <v>4492</v>
      </c>
      <c r="F685" s="102" t="s">
        <v>4493</v>
      </c>
      <c r="G685" s="102" t="s">
        <v>4478</v>
      </c>
      <c r="H685" s="103">
        <v>41779</v>
      </c>
      <c r="I685" s="104">
        <v>1</v>
      </c>
      <c r="J685" s="105" t="s">
        <v>5934</v>
      </c>
      <c r="K685" s="105" t="s">
        <v>4478</v>
      </c>
      <c r="L685" s="103">
        <v>41779</v>
      </c>
      <c r="M685" s="103">
        <v>44196</v>
      </c>
      <c r="N685" s="103"/>
      <c r="O685" s="106">
        <v>30992134</v>
      </c>
      <c r="P685" s="106">
        <v>30992134</v>
      </c>
      <c r="Q685" s="107">
        <v>0</v>
      </c>
      <c r="R685" s="106">
        <v>0</v>
      </c>
      <c r="S685" s="106">
        <v>0</v>
      </c>
      <c r="T685" s="100">
        <f t="shared" si="10"/>
        <v>0</v>
      </c>
    </row>
    <row r="686" spans="2:20" ht="15.5" x14ac:dyDescent="0.35">
      <c r="B686" s="101" t="s">
        <v>5935</v>
      </c>
      <c r="C686" s="102" t="s">
        <v>5086</v>
      </c>
      <c r="D686" s="102"/>
      <c r="E686" s="102" t="s">
        <v>4492</v>
      </c>
      <c r="F686" s="102" t="s">
        <v>4493</v>
      </c>
      <c r="G686" s="102" t="s">
        <v>4478</v>
      </c>
      <c r="H686" s="103">
        <v>41779</v>
      </c>
      <c r="I686" s="104">
        <v>1</v>
      </c>
      <c r="J686" s="105" t="s">
        <v>5936</v>
      </c>
      <c r="K686" s="105" t="s">
        <v>4478</v>
      </c>
      <c r="L686" s="103">
        <v>41779</v>
      </c>
      <c r="M686" s="103">
        <v>44196</v>
      </c>
      <c r="N686" s="103"/>
      <c r="O686" s="106">
        <v>4817098</v>
      </c>
      <c r="P686" s="106">
        <v>4817098</v>
      </c>
      <c r="Q686" s="107">
        <v>0</v>
      </c>
      <c r="R686" s="106">
        <v>0</v>
      </c>
      <c r="S686" s="106">
        <v>0</v>
      </c>
      <c r="T686" s="100">
        <f t="shared" si="10"/>
        <v>0</v>
      </c>
    </row>
    <row r="687" spans="2:20" ht="15.5" x14ac:dyDescent="0.35">
      <c r="B687" s="101" t="s">
        <v>5937</v>
      </c>
      <c r="C687" s="102" t="s">
        <v>5086</v>
      </c>
      <c r="D687" s="102"/>
      <c r="E687" s="102" t="s">
        <v>4548</v>
      </c>
      <c r="F687" s="102" t="s">
        <v>4549</v>
      </c>
      <c r="G687" s="102" t="s">
        <v>4478</v>
      </c>
      <c r="H687" s="103">
        <v>41766</v>
      </c>
      <c r="I687" s="104">
        <v>1</v>
      </c>
      <c r="J687" s="105" t="s">
        <v>5938</v>
      </c>
      <c r="K687" s="105" t="s">
        <v>4478</v>
      </c>
      <c r="L687" s="103">
        <v>41766</v>
      </c>
      <c r="M687" s="103">
        <v>44196</v>
      </c>
      <c r="N687" s="103"/>
      <c r="O687" s="106">
        <v>10245012</v>
      </c>
      <c r="P687" s="106">
        <v>10245012</v>
      </c>
      <c r="Q687" s="107">
        <v>0</v>
      </c>
      <c r="R687" s="106">
        <v>0</v>
      </c>
      <c r="S687" s="106">
        <v>0</v>
      </c>
      <c r="T687" s="100">
        <f t="shared" si="10"/>
        <v>0</v>
      </c>
    </row>
    <row r="688" spans="2:20" ht="15.5" x14ac:dyDescent="0.35">
      <c r="B688" s="101" t="s">
        <v>5939</v>
      </c>
      <c r="C688" s="102" t="s">
        <v>5940</v>
      </c>
      <c r="D688" s="102"/>
      <c r="E688" s="102" t="s">
        <v>4492</v>
      </c>
      <c r="F688" s="102" t="s">
        <v>4493</v>
      </c>
      <c r="G688" s="102" t="s">
        <v>4478</v>
      </c>
      <c r="H688" s="103">
        <v>42415</v>
      </c>
      <c r="I688" s="104">
        <v>1</v>
      </c>
      <c r="J688" s="105" t="s">
        <v>5941</v>
      </c>
      <c r="K688" s="105" t="s">
        <v>4478</v>
      </c>
      <c r="L688" s="103">
        <v>42415</v>
      </c>
      <c r="M688" s="103">
        <v>44196</v>
      </c>
      <c r="N688" s="103"/>
      <c r="O688" s="106">
        <v>632863</v>
      </c>
      <c r="P688" s="106">
        <v>632863</v>
      </c>
      <c r="Q688" s="107">
        <v>0</v>
      </c>
      <c r="R688" s="106">
        <v>0</v>
      </c>
      <c r="S688" s="106">
        <v>0</v>
      </c>
      <c r="T688" s="100">
        <f t="shared" si="10"/>
        <v>0</v>
      </c>
    </row>
    <row r="689" spans="2:20" ht="15.5" x14ac:dyDescent="0.35">
      <c r="B689" s="101" t="s">
        <v>5942</v>
      </c>
      <c r="C689" s="102" t="s">
        <v>5092</v>
      </c>
      <c r="D689" s="102"/>
      <c r="E689" s="102" t="s">
        <v>4492</v>
      </c>
      <c r="F689" s="102" t="s">
        <v>4493</v>
      </c>
      <c r="G689" s="102" t="s">
        <v>4478</v>
      </c>
      <c r="H689" s="103">
        <v>42417</v>
      </c>
      <c r="I689" s="104">
        <v>1</v>
      </c>
      <c r="J689" s="105" t="s">
        <v>5943</v>
      </c>
      <c r="K689" s="105" t="s">
        <v>4478</v>
      </c>
      <c r="L689" s="103">
        <v>42417</v>
      </c>
      <c r="M689" s="103">
        <v>44196</v>
      </c>
      <c r="N689" s="103"/>
      <c r="O689" s="106">
        <v>889193</v>
      </c>
      <c r="P689" s="106">
        <v>889193</v>
      </c>
      <c r="Q689" s="107">
        <v>0</v>
      </c>
      <c r="R689" s="106">
        <v>0</v>
      </c>
      <c r="S689" s="106">
        <v>0</v>
      </c>
      <c r="T689" s="100">
        <f t="shared" si="10"/>
        <v>0</v>
      </c>
    </row>
    <row r="690" spans="2:20" ht="15.5" x14ac:dyDescent="0.35">
      <c r="B690" s="101" t="s">
        <v>5944</v>
      </c>
      <c r="C690" s="102" t="s">
        <v>5092</v>
      </c>
      <c r="D690" s="102"/>
      <c r="E690" s="102" t="s">
        <v>4492</v>
      </c>
      <c r="F690" s="102" t="s">
        <v>4493</v>
      </c>
      <c r="G690" s="102" t="s">
        <v>4478</v>
      </c>
      <c r="H690" s="103">
        <v>42417</v>
      </c>
      <c r="I690" s="104">
        <v>1</v>
      </c>
      <c r="J690" s="105" t="s">
        <v>5945</v>
      </c>
      <c r="K690" s="105" t="s">
        <v>4478</v>
      </c>
      <c r="L690" s="103">
        <v>42417</v>
      </c>
      <c r="M690" s="103">
        <v>44196</v>
      </c>
      <c r="N690" s="103"/>
      <c r="O690" s="106">
        <v>889193</v>
      </c>
      <c r="P690" s="106">
        <v>889193</v>
      </c>
      <c r="Q690" s="107">
        <v>0</v>
      </c>
      <c r="R690" s="106">
        <v>0</v>
      </c>
      <c r="S690" s="106">
        <v>0</v>
      </c>
      <c r="T690" s="100">
        <f t="shared" si="10"/>
        <v>0</v>
      </c>
    </row>
    <row r="691" spans="2:20" ht="15.5" x14ac:dyDescent="0.35">
      <c r="B691" s="101" t="s">
        <v>5946</v>
      </c>
      <c r="C691" s="102" t="s">
        <v>5092</v>
      </c>
      <c r="D691" s="102"/>
      <c r="E691" s="102" t="s">
        <v>4492</v>
      </c>
      <c r="F691" s="102" t="s">
        <v>4493</v>
      </c>
      <c r="G691" s="102" t="s">
        <v>4478</v>
      </c>
      <c r="H691" s="103">
        <v>42417</v>
      </c>
      <c r="I691" s="104">
        <v>1</v>
      </c>
      <c r="J691" s="105" t="s">
        <v>5947</v>
      </c>
      <c r="K691" s="105" t="s">
        <v>4478</v>
      </c>
      <c r="L691" s="103">
        <v>42417</v>
      </c>
      <c r="M691" s="103">
        <v>44196</v>
      </c>
      <c r="N691" s="103"/>
      <c r="O691" s="106">
        <v>889193</v>
      </c>
      <c r="P691" s="106">
        <v>889193</v>
      </c>
      <c r="Q691" s="107">
        <v>0</v>
      </c>
      <c r="R691" s="106">
        <v>0</v>
      </c>
      <c r="S691" s="106">
        <v>0</v>
      </c>
      <c r="T691" s="100">
        <f t="shared" si="10"/>
        <v>0</v>
      </c>
    </row>
    <row r="692" spans="2:20" ht="15.5" x14ac:dyDescent="0.35">
      <c r="B692" s="101" t="s">
        <v>5948</v>
      </c>
      <c r="C692" s="102" t="s">
        <v>4633</v>
      </c>
      <c r="D692" s="102"/>
      <c r="E692" s="102" t="s">
        <v>4634</v>
      </c>
      <c r="F692" s="102" t="s">
        <v>4635</v>
      </c>
      <c r="G692" s="102" t="s">
        <v>4478</v>
      </c>
      <c r="H692" s="103">
        <v>39933</v>
      </c>
      <c r="I692" s="104">
        <v>1</v>
      </c>
      <c r="J692" s="105" t="s">
        <v>5949</v>
      </c>
      <c r="K692" s="105" t="s">
        <v>4478</v>
      </c>
      <c r="L692" s="103">
        <v>39933</v>
      </c>
      <c r="M692" s="103">
        <v>44196</v>
      </c>
      <c r="N692" s="103"/>
      <c r="O692" s="106">
        <v>69000</v>
      </c>
      <c r="P692" s="106">
        <v>69000</v>
      </c>
      <c r="Q692" s="107">
        <v>0</v>
      </c>
      <c r="R692" s="106">
        <v>0</v>
      </c>
      <c r="S692" s="106">
        <v>0</v>
      </c>
      <c r="T692" s="100">
        <f t="shared" si="10"/>
        <v>0</v>
      </c>
    </row>
    <row r="693" spans="2:20" ht="15.5" x14ac:dyDescent="0.35">
      <c r="B693" s="101" t="s">
        <v>5950</v>
      </c>
      <c r="C693" s="102" t="s">
        <v>4633</v>
      </c>
      <c r="D693" s="102"/>
      <c r="E693" s="102" t="s">
        <v>4634</v>
      </c>
      <c r="F693" s="102" t="s">
        <v>4635</v>
      </c>
      <c r="G693" s="102" t="s">
        <v>4478</v>
      </c>
      <c r="H693" s="103">
        <v>39933</v>
      </c>
      <c r="I693" s="104">
        <v>1</v>
      </c>
      <c r="J693" s="105" t="s">
        <v>5951</v>
      </c>
      <c r="K693" s="105" t="s">
        <v>4478</v>
      </c>
      <c r="L693" s="103">
        <v>39933</v>
      </c>
      <c r="M693" s="103">
        <v>44196</v>
      </c>
      <c r="N693" s="103"/>
      <c r="O693" s="106">
        <v>69000</v>
      </c>
      <c r="P693" s="106">
        <v>69000</v>
      </c>
      <c r="Q693" s="107">
        <v>0</v>
      </c>
      <c r="R693" s="106">
        <v>0</v>
      </c>
      <c r="S693" s="106">
        <v>0</v>
      </c>
      <c r="T693" s="100">
        <f t="shared" si="10"/>
        <v>0</v>
      </c>
    </row>
    <row r="694" spans="2:20" ht="15.5" x14ac:dyDescent="0.35">
      <c r="B694" s="101" t="s">
        <v>5952</v>
      </c>
      <c r="C694" s="102" t="s">
        <v>4633</v>
      </c>
      <c r="D694" s="102"/>
      <c r="E694" s="102" t="s">
        <v>4634</v>
      </c>
      <c r="F694" s="102" t="s">
        <v>4635</v>
      </c>
      <c r="G694" s="102" t="s">
        <v>4478</v>
      </c>
      <c r="H694" s="103">
        <v>39933</v>
      </c>
      <c r="I694" s="104">
        <v>1</v>
      </c>
      <c r="J694" s="105" t="s">
        <v>5953</v>
      </c>
      <c r="K694" s="105" t="s">
        <v>4478</v>
      </c>
      <c r="L694" s="103">
        <v>39933</v>
      </c>
      <c r="M694" s="103">
        <v>44196</v>
      </c>
      <c r="N694" s="103"/>
      <c r="O694" s="106">
        <v>69000</v>
      </c>
      <c r="P694" s="106">
        <v>69000</v>
      </c>
      <c r="Q694" s="107">
        <v>0</v>
      </c>
      <c r="R694" s="106">
        <v>0</v>
      </c>
      <c r="S694" s="106">
        <v>0</v>
      </c>
      <c r="T694" s="100">
        <f t="shared" si="10"/>
        <v>0</v>
      </c>
    </row>
    <row r="695" spans="2:20" ht="15.5" x14ac:dyDescent="0.35">
      <c r="B695" s="101" t="s">
        <v>5954</v>
      </c>
      <c r="C695" s="102" t="s">
        <v>4633</v>
      </c>
      <c r="D695" s="102"/>
      <c r="E695" s="102" t="s">
        <v>4634</v>
      </c>
      <c r="F695" s="102" t="s">
        <v>4635</v>
      </c>
      <c r="G695" s="102" t="s">
        <v>4478</v>
      </c>
      <c r="H695" s="103">
        <v>39933</v>
      </c>
      <c r="I695" s="104">
        <v>1</v>
      </c>
      <c r="J695" s="105" t="s">
        <v>5955</v>
      </c>
      <c r="K695" s="105" t="s">
        <v>4478</v>
      </c>
      <c r="L695" s="103">
        <v>39933</v>
      </c>
      <c r="M695" s="103">
        <v>44196</v>
      </c>
      <c r="N695" s="103"/>
      <c r="O695" s="106">
        <v>69000</v>
      </c>
      <c r="P695" s="106">
        <v>69000</v>
      </c>
      <c r="Q695" s="107">
        <v>0</v>
      </c>
      <c r="R695" s="106">
        <v>0</v>
      </c>
      <c r="S695" s="106">
        <v>0</v>
      </c>
      <c r="T695" s="100">
        <f t="shared" si="10"/>
        <v>0</v>
      </c>
    </row>
    <row r="696" spans="2:20" ht="15.5" x14ac:dyDescent="0.35">
      <c r="B696" s="101" t="s">
        <v>5956</v>
      </c>
      <c r="C696" s="102" t="s">
        <v>4633</v>
      </c>
      <c r="D696" s="102"/>
      <c r="E696" s="102" t="s">
        <v>4634</v>
      </c>
      <c r="F696" s="102" t="s">
        <v>4635</v>
      </c>
      <c r="G696" s="102" t="s">
        <v>4478</v>
      </c>
      <c r="H696" s="103">
        <v>39933</v>
      </c>
      <c r="I696" s="104">
        <v>1</v>
      </c>
      <c r="J696" s="105" t="s">
        <v>5957</v>
      </c>
      <c r="K696" s="105" t="s">
        <v>4478</v>
      </c>
      <c r="L696" s="103">
        <v>39933</v>
      </c>
      <c r="M696" s="103">
        <v>44196</v>
      </c>
      <c r="N696" s="103"/>
      <c r="O696" s="106">
        <v>69000</v>
      </c>
      <c r="P696" s="106">
        <v>69000</v>
      </c>
      <c r="Q696" s="107">
        <v>0</v>
      </c>
      <c r="R696" s="106">
        <v>0</v>
      </c>
      <c r="S696" s="106">
        <v>0</v>
      </c>
      <c r="T696" s="100">
        <f t="shared" si="10"/>
        <v>0</v>
      </c>
    </row>
    <row r="697" spans="2:20" ht="15.5" x14ac:dyDescent="0.35">
      <c r="B697" s="101" t="s">
        <v>5958</v>
      </c>
      <c r="C697" s="102" t="s">
        <v>4633</v>
      </c>
      <c r="D697" s="102"/>
      <c r="E697" s="102" t="s">
        <v>4634</v>
      </c>
      <c r="F697" s="102" t="s">
        <v>4635</v>
      </c>
      <c r="G697" s="102" t="s">
        <v>4478</v>
      </c>
      <c r="H697" s="103">
        <v>39933</v>
      </c>
      <c r="I697" s="104">
        <v>1</v>
      </c>
      <c r="J697" s="105" t="s">
        <v>5959</v>
      </c>
      <c r="K697" s="105" t="s">
        <v>4478</v>
      </c>
      <c r="L697" s="103">
        <v>39933</v>
      </c>
      <c r="M697" s="103">
        <v>44196</v>
      </c>
      <c r="N697" s="103"/>
      <c r="O697" s="106">
        <v>69000</v>
      </c>
      <c r="P697" s="106">
        <v>69000</v>
      </c>
      <c r="Q697" s="107">
        <v>0</v>
      </c>
      <c r="R697" s="106">
        <v>0</v>
      </c>
      <c r="S697" s="106">
        <v>0</v>
      </c>
      <c r="T697" s="100">
        <f t="shared" si="10"/>
        <v>0</v>
      </c>
    </row>
    <row r="698" spans="2:20" ht="15.5" x14ac:dyDescent="0.35">
      <c r="B698" s="101" t="s">
        <v>5960</v>
      </c>
      <c r="C698" s="102" t="s">
        <v>4633</v>
      </c>
      <c r="D698" s="102"/>
      <c r="E698" s="102" t="s">
        <v>4634</v>
      </c>
      <c r="F698" s="102" t="s">
        <v>4635</v>
      </c>
      <c r="G698" s="102" t="s">
        <v>4478</v>
      </c>
      <c r="H698" s="103">
        <v>39933</v>
      </c>
      <c r="I698" s="104">
        <v>1</v>
      </c>
      <c r="J698" s="105" t="s">
        <v>5961</v>
      </c>
      <c r="K698" s="105" t="s">
        <v>4478</v>
      </c>
      <c r="L698" s="103">
        <v>39933</v>
      </c>
      <c r="M698" s="103">
        <v>44196</v>
      </c>
      <c r="N698" s="103"/>
      <c r="O698" s="106">
        <v>69000</v>
      </c>
      <c r="P698" s="106">
        <v>69000</v>
      </c>
      <c r="Q698" s="107">
        <v>0</v>
      </c>
      <c r="R698" s="106">
        <v>0</v>
      </c>
      <c r="S698" s="106">
        <v>0</v>
      </c>
      <c r="T698" s="100">
        <f t="shared" si="10"/>
        <v>0</v>
      </c>
    </row>
    <row r="699" spans="2:20" ht="15.5" x14ac:dyDescent="0.35">
      <c r="B699" s="101" t="s">
        <v>5962</v>
      </c>
      <c r="C699" s="102" t="s">
        <v>4633</v>
      </c>
      <c r="D699" s="102"/>
      <c r="E699" s="102" t="s">
        <v>4634</v>
      </c>
      <c r="F699" s="102" t="s">
        <v>4635</v>
      </c>
      <c r="G699" s="102" t="s">
        <v>4478</v>
      </c>
      <c r="H699" s="103">
        <v>39933</v>
      </c>
      <c r="I699" s="104">
        <v>1</v>
      </c>
      <c r="J699" s="105" t="s">
        <v>5963</v>
      </c>
      <c r="K699" s="105" t="s">
        <v>4478</v>
      </c>
      <c r="L699" s="103">
        <v>39933</v>
      </c>
      <c r="M699" s="103">
        <v>44196</v>
      </c>
      <c r="N699" s="103"/>
      <c r="O699" s="106">
        <v>69000</v>
      </c>
      <c r="P699" s="106">
        <v>69000</v>
      </c>
      <c r="Q699" s="107">
        <v>0</v>
      </c>
      <c r="R699" s="106">
        <v>0</v>
      </c>
      <c r="S699" s="106">
        <v>0</v>
      </c>
      <c r="T699" s="100">
        <f t="shared" si="10"/>
        <v>0</v>
      </c>
    </row>
    <row r="700" spans="2:20" ht="15.5" x14ac:dyDescent="0.35">
      <c r="B700" s="101" t="s">
        <v>5964</v>
      </c>
      <c r="C700" s="102" t="s">
        <v>4633</v>
      </c>
      <c r="D700" s="102"/>
      <c r="E700" s="102" t="s">
        <v>4634</v>
      </c>
      <c r="F700" s="102" t="s">
        <v>4635</v>
      </c>
      <c r="G700" s="102" t="s">
        <v>4478</v>
      </c>
      <c r="H700" s="103">
        <v>39933</v>
      </c>
      <c r="I700" s="104">
        <v>1</v>
      </c>
      <c r="J700" s="105" t="s">
        <v>5965</v>
      </c>
      <c r="K700" s="105" t="s">
        <v>4478</v>
      </c>
      <c r="L700" s="103">
        <v>39933</v>
      </c>
      <c r="M700" s="103">
        <v>44196</v>
      </c>
      <c r="N700" s="103"/>
      <c r="O700" s="106">
        <v>69000</v>
      </c>
      <c r="P700" s="106">
        <v>69000</v>
      </c>
      <c r="Q700" s="107">
        <v>0</v>
      </c>
      <c r="R700" s="106">
        <v>0</v>
      </c>
      <c r="S700" s="106">
        <v>0</v>
      </c>
      <c r="T700" s="100">
        <f t="shared" si="10"/>
        <v>0</v>
      </c>
    </row>
    <row r="701" spans="2:20" ht="15.5" x14ac:dyDescent="0.35">
      <c r="B701" s="101" t="s">
        <v>5966</v>
      </c>
      <c r="C701" s="102" t="s">
        <v>5588</v>
      </c>
      <c r="D701" s="102"/>
      <c r="E701" s="102" t="s">
        <v>4634</v>
      </c>
      <c r="F701" s="102" t="s">
        <v>4635</v>
      </c>
      <c r="G701" s="102" t="s">
        <v>4478</v>
      </c>
      <c r="H701" s="103">
        <v>39948</v>
      </c>
      <c r="I701" s="104">
        <v>1</v>
      </c>
      <c r="J701" s="105" t="s">
        <v>5967</v>
      </c>
      <c r="K701" s="105" t="s">
        <v>4478</v>
      </c>
      <c r="L701" s="103">
        <v>39948</v>
      </c>
      <c r="M701" s="103">
        <v>44196</v>
      </c>
      <c r="N701" s="103"/>
      <c r="O701" s="106">
        <v>4275000</v>
      </c>
      <c r="P701" s="106">
        <v>4275000</v>
      </c>
      <c r="Q701" s="107">
        <v>0</v>
      </c>
      <c r="R701" s="106">
        <v>0</v>
      </c>
      <c r="S701" s="106">
        <v>0</v>
      </c>
      <c r="T701" s="100">
        <f t="shared" si="10"/>
        <v>0</v>
      </c>
    </row>
    <row r="702" spans="2:20" ht="15.5" x14ac:dyDescent="0.35">
      <c r="B702" s="101" t="s">
        <v>5968</v>
      </c>
      <c r="C702" s="102" t="s">
        <v>5107</v>
      </c>
      <c r="D702" s="102"/>
      <c r="E702" s="102" t="s">
        <v>4634</v>
      </c>
      <c r="F702" s="102" t="s">
        <v>4635</v>
      </c>
      <c r="G702" s="102" t="s">
        <v>4478</v>
      </c>
      <c r="H702" s="103">
        <v>40009</v>
      </c>
      <c r="I702" s="104">
        <v>1</v>
      </c>
      <c r="J702" s="105" t="s">
        <v>5969</v>
      </c>
      <c r="K702" s="105" t="s">
        <v>4478</v>
      </c>
      <c r="L702" s="103">
        <v>40009</v>
      </c>
      <c r="M702" s="103">
        <v>44196</v>
      </c>
      <c r="N702" s="103"/>
      <c r="O702" s="106">
        <v>18480000</v>
      </c>
      <c r="P702" s="106">
        <v>18480000</v>
      </c>
      <c r="Q702" s="107">
        <v>0</v>
      </c>
      <c r="R702" s="106">
        <v>0</v>
      </c>
      <c r="S702" s="106">
        <v>0</v>
      </c>
      <c r="T702" s="100">
        <f t="shared" si="10"/>
        <v>0</v>
      </c>
    </row>
    <row r="703" spans="2:20" ht="15.5" x14ac:dyDescent="0.35">
      <c r="B703" s="101" t="s">
        <v>5970</v>
      </c>
      <c r="C703" s="102" t="s">
        <v>5107</v>
      </c>
      <c r="D703" s="102"/>
      <c r="E703" s="102" t="s">
        <v>4634</v>
      </c>
      <c r="F703" s="102" t="s">
        <v>4635</v>
      </c>
      <c r="G703" s="102" t="s">
        <v>4478</v>
      </c>
      <c r="H703" s="103">
        <v>40014</v>
      </c>
      <c r="I703" s="104">
        <v>1</v>
      </c>
      <c r="J703" s="105" t="s">
        <v>5971</v>
      </c>
      <c r="K703" s="105" t="s">
        <v>4478</v>
      </c>
      <c r="L703" s="103">
        <v>40014</v>
      </c>
      <c r="M703" s="103">
        <v>44196</v>
      </c>
      <c r="N703" s="103"/>
      <c r="O703" s="106">
        <v>13500000</v>
      </c>
      <c r="P703" s="106">
        <v>13500000</v>
      </c>
      <c r="Q703" s="107">
        <v>0</v>
      </c>
      <c r="R703" s="106">
        <v>0</v>
      </c>
      <c r="S703" s="106">
        <v>0</v>
      </c>
      <c r="T703" s="100">
        <f t="shared" si="10"/>
        <v>0</v>
      </c>
    </row>
    <row r="704" spans="2:20" ht="15.5" x14ac:dyDescent="0.35">
      <c r="B704" s="101" t="s">
        <v>5972</v>
      </c>
      <c r="C704" s="102" t="s">
        <v>5973</v>
      </c>
      <c r="D704" s="102"/>
      <c r="E704" s="102" t="s">
        <v>4634</v>
      </c>
      <c r="F704" s="102" t="s">
        <v>4635</v>
      </c>
      <c r="G704" s="102" t="s">
        <v>4478</v>
      </c>
      <c r="H704" s="103">
        <v>40018</v>
      </c>
      <c r="I704" s="104">
        <v>1</v>
      </c>
      <c r="J704" s="105" t="s">
        <v>5974</v>
      </c>
      <c r="K704" s="105" t="s">
        <v>4478</v>
      </c>
      <c r="L704" s="103">
        <v>40018</v>
      </c>
      <c r="M704" s="103">
        <v>44196</v>
      </c>
      <c r="N704" s="103"/>
      <c r="O704" s="106">
        <v>29083133</v>
      </c>
      <c r="P704" s="106">
        <v>29083133</v>
      </c>
      <c r="Q704" s="107">
        <v>0</v>
      </c>
      <c r="R704" s="106">
        <v>0</v>
      </c>
      <c r="S704" s="106">
        <v>0</v>
      </c>
      <c r="T704" s="100">
        <f t="shared" si="10"/>
        <v>0</v>
      </c>
    </row>
    <row r="705" spans="2:20" ht="15.5" x14ac:dyDescent="0.35">
      <c r="B705" s="101" t="s">
        <v>5975</v>
      </c>
      <c r="C705" s="102" t="s">
        <v>5976</v>
      </c>
      <c r="D705" s="102"/>
      <c r="E705" s="102" t="s">
        <v>4634</v>
      </c>
      <c r="F705" s="102" t="s">
        <v>4635</v>
      </c>
      <c r="G705" s="102" t="s">
        <v>4478</v>
      </c>
      <c r="H705" s="103">
        <v>40132</v>
      </c>
      <c r="I705" s="104">
        <v>1</v>
      </c>
      <c r="J705" s="105" t="s">
        <v>5977</v>
      </c>
      <c r="K705" s="105" t="s">
        <v>4478</v>
      </c>
      <c r="L705" s="103">
        <v>40132</v>
      </c>
      <c r="M705" s="103">
        <v>44196</v>
      </c>
      <c r="N705" s="103"/>
      <c r="O705" s="106">
        <v>11148537</v>
      </c>
      <c r="P705" s="106">
        <v>11148537</v>
      </c>
      <c r="Q705" s="107">
        <v>0</v>
      </c>
      <c r="R705" s="106">
        <v>0</v>
      </c>
      <c r="S705" s="106">
        <v>0</v>
      </c>
      <c r="T705" s="100">
        <f t="shared" si="10"/>
        <v>0</v>
      </c>
    </row>
    <row r="706" spans="2:20" ht="15.5" x14ac:dyDescent="0.35">
      <c r="B706" s="101" t="s">
        <v>5978</v>
      </c>
      <c r="C706" s="102" t="s">
        <v>4633</v>
      </c>
      <c r="D706" s="102"/>
      <c r="E706" s="102" t="s">
        <v>4634</v>
      </c>
      <c r="F706" s="102" t="s">
        <v>4635</v>
      </c>
      <c r="G706" s="102" t="s">
        <v>4478</v>
      </c>
      <c r="H706" s="103">
        <v>40147</v>
      </c>
      <c r="I706" s="104">
        <v>1</v>
      </c>
      <c r="J706" s="105" t="s">
        <v>5979</v>
      </c>
      <c r="K706" s="105" t="s">
        <v>4478</v>
      </c>
      <c r="L706" s="103">
        <v>40147</v>
      </c>
      <c r="M706" s="103">
        <v>44196</v>
      </c>
      <c r="N706" s="103"/>
      <c r="O706" s="106">
        <v>21148939</v>
      </c>
      <c r="P706" s="106">
        <v>21148939</v>
      </c>
      <c r="Q706" s="107">
        <v>0</v>
      </c>
      <c r="R706" s="106">
        <v>0</v>
      </c>
      <c r="S706" s="106">
        <v>0</v>
      </c>
      <c r="T706" s="100">
        <f t="shared" si="10"/>
        <v>0</v>
      </c>
    </row>
    <row r="707" spans="2:20" ht="15.5" x14ac:dyDescent="0.35">
      <c r="B707" s="101" t="s">
        <v>5980</v>
      </c>
      <c r="C707" s="102" t="s">
        <v>5981</v>
      </c>
      <c r="D707" s="102"/>
      <c r="E707" s="102" t="s">
        <v>4634</v>
      </c>
      <c r="F707" s="102" t="s">
        <v>4635</v>
      </c>
      <c r="G707" s="102" t="s">
        <v>4478</v>
      </c>
      <c r="H707" s="103">
        <v>40163</v>
      </c>
      <c r="I707" s="104">
        <v>1</v>
      </c>
      <c r="J707" s="105" t="s">
        <v>5982</v>
      </c>
      <c r="K707" s="105" t="s">
        <v>4478</v>
      </c>
      <c r="L707" s="103">
        <v>40163</v>
      </c>
      <c r="M707" s="103">
        <v>44196</v>
      </c>
      <c r="N707" s="103"/>
      <c r="O707" s="106">
        <v>720000</v>
      </c>
      <c r="P707" s="106">
        <v>720000</v>
      </c>
      <c r="Q707" s="107">
        <v>0</v>
      </c>
      <c r="R707" s="106">
        <v>0</v>
      </c>
      <c r="S707" s="106">
        <v>0</v>
      </c>
      <c r="T707" s="100">
        <f t="shared" si="10"/>
        <v>0</v>
      </c>
    </row>
    <row r="708" spans="2:20" ht="15.5" x14ac:dyDescent="0.35">
      <c r="B708" s="101" t="s">
        <v>5983</v>
      </c>
      <c r="C708" s="102" t="s">
        <v>5981</v>
      </c>
      <c r="D708" s="102"/>
      <c r="E708" s="102" t="s">
        <v>4634</v>
      </c>
      <c r="F708" s="102" t="s">
        <v>4635</v>
      </c>
      <c r="G708" s="102" t="s">
        <v>4478</v>
      </c>
      <c r="H708" s="103">
        <v>40163</v>
      </c>
      <c r="I708" s="104">
        <v>1</v>
      </c>
      <c r="J708" s="105" t="s">
        <v>5984</v>
      </c>
      <c r="K708" s="105" t="s">
        <v>4478</v>
      </c>
      <c r="L708" s="103">
        <v>40163</v>
      </c>
      <c r="M708" s="103">
        <v>44196</v>
      </c>
      <c r="N708" s="103"/>
      <c r="O708" s="106">
        <v>720000</v>
      </c>
      <c r="P708" s="106">
        <v>720000</v>
      </c>
      <c r="Q708" s="107">
        <v>0</v>
      </c>
      <c r="R708" s="106">
        <v>0</v>
      </c>
      <c r="S708" s="106">
        <v>0</v>
      </c>
      <c r="T708" s="100">
        <f t="shared" si="10"/>
        <v>0</v>
      </c>
    </row>
    <row r="709" spans="2:20" ht="15.5" x14ac:dyDescent="0.35">
      <c r="B709" s="101" t="s">
        <v>5985</v>
      </c>
      <c r="C709" s="102" t="s">
        <v>5981</v>
      </c>
      <c r="D709" s="102"/>
      <c r="E709" s="102" t="s">
        <v>4634</v>
      </c>
      <c r="F709" s="102" t="s">
        <v>4635</v>
      </c>
      <c r="G709" s="102" t="s">
        <v>4478</v>
      </c>
      <c r="H709" s="103">
        <v>40163</v>
      </c>
      <c r="I709" s="104">
        <v>1</v>
      </c>
      <c r="J709" s="105" t="s">
        <v>5986</v>
      </c>
      <c r="K709" s="105" t="s">
        <v>4478</v>
      </c>
      <c r="L709" s="103">
        <v>40163</v>
      </c>
      <c r="M709" s="103">
        <v>44196</v>
      </c>
      <c r="N709" s="103"/>
      <c r="O709" s="106">
        <v>720000</v>
      </c>
      <c r="P709" s="106">
        <v>720000</v>
      </c>
      <c r="Q709" s="107">
        <v>0</v>
      </c>
      <c r="R709" s="106">
        <v>0</v>
      </c>
      <c r="S709" s="106">
        <v>0</v>
      </c>
      <c r="T709" s="100">
        <f t="shared" si="10"/>
        <v>0</v>
      </c>
    </row>
    <row r="710" spans="2:20" ht="15.5" x14ac:dyDescent="0.35">
      <c r="B710" s="101" t="s">
        <v>5987</v>
      </c>
      <c r="C710" s="102" t="s">
        <v>5981</v>
      </c>
      <c r="D710" s="102"/>
      <c r="E710" s="102" t="s">
        <v>4634</v>
      </c>
      <c r="F710" s="102" t="s">
        <v>4635</v>
      </c>
      <c r="G710" s="102" t="s">
        <v>4478</v>
      </c>
      <c r="H710" s="103">
        <v>40163</v>
      </c>
      <c r="I710" s="104">
        <v>1</v>
      </c>
      <c r="J710" s="105" t="s">
        <v>5988</v>
      </c>
      <c r="K710" s="105" t="s">
        <v>4478</v>
      </c>
      <c r="L710" s="103">
        <v>40163</v>
      </c>
      <c r="M710" s="103">
        <v>44196</v>
      </c>
      <c r="N710" s="103"/>
      <c r="O710" s="106">
        <v>720000</v>
      </c>
      <c r="P710" s="106">
        <v>720000</v>
      </c>
      <c r="Q710" s="107">
        <v>0</v>
      </c>
      <c r="R710" s="106">
        <v>0</v>
      </c>
      <c r="S710" s="106">
        <v>0</v>
      </c>
      <c r="T710" s="100">
        <f t="shared" si="10"/>
        <v>0</v>
      </c>
    </row>
    <row r="711" spans="2:20" ht="15.5" x14ac:dyDescent="0.35">
      <c r="B711" s="101" t="s">
        <v>5989</v>
      </c>
      <c r="C711" s="102" t="s">
        <v>5981</v>
      </c>
      <c r="D711" s="102"/>
      <c r="E711" s="102" t="s">
        <v>4634</v>
      </c>
      <c r="F711" s="102" t="s">
        <v>4635</v>
      </c>
      <c r="G711" s="102" t="s">
        <v>4478</v>
      </c>
      <c r="H711" s="103">
        <v>40163</v>
      </c>
      <c r="I711" s="104">
        <v>1</v>
      </c>
      <c r="J711" s="105" t="s">
        <v>5990</v>
      </c>
      <c r="K711" s="105" t="s">
        <v>4478</v>
      </c>
      <c r="L711" s="103">
        <v>40163</v>
      </c>
      <c r="M711" s="103">
        <v>44196</v>
      </c>
      <c r="N711" s="103"/>
      <c r="O711" s="106">
        <v>720000</v>
      </c>
      <c r="P711" s="106">
        <v>720000</v>
      </c>
      <c r="Q711" s="107">
        <v>0</v>
      </c>
      <c r="R711" s="106">
        <v>0</v>
      </c>
      <c r="S711" s="106">
        <v>0</v>
      </c>
      <c r="T711" s="100">
        <f t="shared" si="10"/>
        <v>0</v>
      </c>
    </row>
    <row r="712" spans="2:20" ht="15.5" x14ac:dyDescent="0.35">
      <c r="B712" s="101" t="s">
        <v>5991</v>
      </c>
      <c r="C712" s="102" t="s">
        <v>5981</v>
      </c>
      <c r="D712" s="102"/>
      <c r="E712" s="102" t="s">
        <v>4634</v>
      </c>
      <c r="F712" s="102" t="s">
        <v>4635</v>
      </c>
      <c r="G712" s="102" t="s">
        <v>4478</v>
      </c>
      <c r="H712" s="103">
        <v>40163</v>
      </c>
      <c r="I712" s="104">
        <v>1</v>
      </c>
      <c r="J712" s="105" t="s">
        <v>5992</v>
      </c>
      <c r="K712" s="105" t="s">
        <v>4478</v>
      </c>
      <c r="L712" s="103">
        <v>40163</v>
      </c>
      <c r="M712" s="103">
        <v>44196</v>
      </c>
      <c r="N712" s="103"/>
      <c r="O712" s="106">
        <v>720000</v>
      </c>
      <c r="P712" s="106">
        <v>720000</v>
      </c>
      <c r="Q712" s="107">
        <v>0</v>
      </c>
      <c r="R712" s="106">
        <v>0</v>
      </c>
      <c r="S712" s="106">
        <v>0</v>
      </c>
      <c r="T712" s="100">
        <f t="shared" si="10"/>
        <v>0</v>
      </c>
    </row>
    <row r="713" spans="2:20" ht="15.5" x14ac:dyDescent="0.35">
      <c r="B713" s="101" t="s">
        <v>5993</v>
      </c>
      <c r="C713" s="102" t="s">
        <v>5112</v>
      </c>
      <c r="D713" s="102"/>
      <c r="E713" s="102" t="s">
        <v>4634</v>
      </c>
      <c r="F713" s="102" t="s">
        <v>4635</v>
      </c>
      <c r="G713" s="102" t="s">
        <v>4478</v>
      </c>
      <c r="H713" s="103">
        <v>40198</v>
      </c>
      <c r="I713" s="104">
        <v>1</v>
      </c>
      <c r="J713" s="105" t="s">
        <v>5994</v>
      </c>
      <c r="K713" s="105" t="s">
        <v>4478</v>
      </c>
      <c r="L713" s="103">
        <v>40198</v>
      </c>
      <c r="M713" s="103">
        <v>44196</v>
      </c>
      <c r="N713" s="103"/>
      <c r="O713" s="106">
        <v>170520</v>
      </c>
      <c r="P713" s="106">
        <v>170520</v>
      </c>
      <c r="Q713" s="107">
        <v>0</v>
      </c>
      <c r="R713" s="106">
        <v>0</v>
      </c>
      <c r="S713" s="106">
        <v>0</v>
      </c>
      <c r="T713" s="100">
        <f t="shared" si="10"/>
        <v>0</v>
      </c>
    </row>
    <row r="714" spans="2:20" ht="15.5" x14ac:dyDescent="0.35">
      <c r="B714" s="101" t="s">
        <v>5995</v>
      </c>
      <c r="C714" s="102" t="s">
        <v>5112</v>
      </c>
      <c r="D714" s="102"/>
      <c r="E714" s="102" t="s">
        <v>4634</v>
      </c>
      <c r="F714" s="102" t="s">
        <v>4635</v>
      </c>
      <c r="G714" s="102" t="s">
        <v>4478</v>
      </c>
      <c r="H714" s="103">
        <v>40198</v>
      </c>
      <c r="I714" s="104">
        <v>1</v>
      </c>
      <c r="J714" s="105" t="s">
        <v>5996</v>
      </c>
      <c r="K714" s="105" t="s">
        <v>4478</v>
      </c>
      <c r="L714" s="103">
        <v>40198</v>
      </c>
      <c r="M714" s="103">
        <v>44196</v>
      </c>
      <c r="N714" s="103"/>
      <c r="O714" s="106">
        <v>170520</v>
      </c>
      <c r="P714" s="106">
        <v>170520</v>
      </c>
      <c r="Q714" s="107">
        <v>0</v>
      </c>
      <c r="R714" s="106">
        <v>0</v>
      </c>
      <c r="S714" s="106">
        <v>0</v>
      </c>
      <c r="T714" s="100">
        <f t="shared" ref="T714:T777" si="11">SUM(Q714,R714,S714)</f>
        <v>0</v>
      </c>
    </row>
    <row r="715" spans="2:20" ht="15.5" x14ac:dyDescent="0.35">
      <c r="B715" s="101" t="s">
        <v>5997</v>
      </c>
      <c r="C715" s="102" t="s">
        <v>5112</v>
      </c>
      <c r="D715" s="102"/>
      <c r="E715" s="102" t="s">
        <v>4634</v>
      </c>
      <c r="F715" s="102" t="s">
        <v>4635</v>
      </c>
      <c r="G715" s="102" t="s">
        <v>4478</v>
      </c>
      <c r="H715" s="103">
        <v>40198</v>
      </c>
      <c r="I715" s="104">
        <v>1</v>
      </c>
      <c r="J715" s="105" t="s">
        <v>5998</v>
      </c>
      <c r="K715" s="105" t="s">
        <v>4478</v>
      </c>
      <c r="L715" s="103">
        <v>40198</v>
      </c>
      <c r="M715" s="103">
        <v>44196</v>
      </c>
      <c r="N715" s="103"/>
      <c r="O715" s="106">
        <v>170520</v>
      </c>
      <c r="P715" s="106">
        <v>170520</v>
      </c>
      <c r="Q715" s="107">
        <v>0</v>
      </c>
      <c r="R715" s="106">
        <v>0</v>
      </c>
      <c r="S715" s="106">
        <v>0</v>
      </c>
      <c r="T715" s="100">
        <f t="shared" si="11"/>
        <v>0</v>
      </c>
    </row>
    <row r="716" spans="2:20" ht="15.5" x14ac:dyDescent="0.35">
      <c r="B716" s="101" t="s">
        <v>5999</v>
      </c>
      <c r="C716" s="102" t="s">
        <v>5112</v>
      </c>
      <c r="D716" s="102"/>
      <c r="E716" s="102" t="s">
        <v>4634</v>
      </c>
      <c r="F716" s="102" t="s">
        <v>4635</v>
      </c>
      <c r="G716" s="102" t="s">
        <v>4478</v>
      </c>
      <c r="H716" s="103">
        <v>40198</v>
      </c>
      <c r="I716" s="104">
        <v>1</v>
      </c>
      <c r="J716" s="105" t="s">
        <v>6000</v>
      </c>
      <c r="K716" s="105" t="s">
        <v>4478</v>
      </c>
      <c r="L716" s="103">
        <v>40198</v>
      </c>
      <c r="M716" s="103">
        <v>44196</v>
      </c>
      <c r="N716" s="103"/>
      <c r="O716" s="106">
        <v>170520</v>
      </c>
      <c r="P716" s="106">
        <v>170520</v>
      </c>
      <c r="Q716" s="107">
        <v>0</v>
      </c>
      <c r="R716" s="106">
        <v>0</v>
      </c>
      <c r="S716" s="106">
        <v>0</v>
      </c>
      <c r="T716" s="100">
        <f t="shared" si="11"/>
        <v>0</v>
      </c>
    </row>
    <row r="717" spans="2:20" ht="15.5" x14ac:dyDescent="0.35">
      <c r="B717" s="101" t="s">
        <v>6001</v>
      </c>
      <c r="C717" s="102" t="s">
        <v>5112</v>
      </c>
      <c r="D717" s="102"/>
      <c r="E717" s="102" t="s">
        <v>4634</v>
      </c>
      <c r="F717" s="102" t="s">
        <v>4635</v>
      </c>
      <c r="G717" s="102" t="s">
        <v>4478</v>
      </c>
      <c r="H717" s="103">
        <v>40237</v>
      </c>
      <c r="I717" s="104">
        <v>1</v>
      </c>
      <c r="J717" s="105" t="s">
        <v>6002</v>
      </c>
      <c r="K717" s="105" t="s">
        <v>4478</v>
      </c>
      <c r="L717" s="103">
        <v>40237</v>
      </c>
      <c r="M717" s="103">
        <v>44196</v>
      </c>
      <c r="N717" s="103"/>
      <c r="O717" s="106">
        <v>170520</v>
      </c>
      <c r="P717" s="106">
        <v>170520</v>
      </c>
      <c r="Q717" s="107">
        <v>0</v>
      </c>
      <c r="R717" s="106">
        <v>0</v>
      </c>
      <c r="S717" s="106">
        <v>0</v>
      </c>
      <c r="T717" s="100">
        <f t="shared" si="11"/>
        <v>0</v>
      </c>
    </row>
    <row r="718" spans="2:20" ht="15.5" x14ac:dyDescent="0.35">
      <c r="B718" s="101" t="s">
        <v>6003</v>
      </c>
      <c r="C718" s="102" t="s">
        <v>5112</v>
      </c>
      <c r="D718" s="102"/>
      <c r="E718" s="102" t="s">
        <v>4634</v>
      </c>
      <c r="F718" s="102" t="s">
        <v>4635</v>
      </c>
      <c r="G718" s="102" t="s">
        <v>4478</v>
      </c>
      <c r="H718" s="103">
        <v>40298</v>
      </c>
      <c r="I718" s="104">
        <v>1</v>
      </c>
      <c r="J718" s="105" t="s">
        <v>6004</v>
      </c>
      <c r="K718" s="105" t="s">
        <v>4478</v>
      </c>
      <c r="L718" s="103">
        <v>40298</v>
      </c>
      <c r="M718" s="103">
        <v>44196</v>
      </c>
      <c r="N718" s="103"/>
      <c r="O718" s="106">
        <v>146667</v>
      </c>
      <c r="P718" s="106">
        <v>146667</v>
      </c>
      <c r="Q718" s="107">
        <v>0</v>
      </c>
      <c r="R718" s="106">
        <v>0</v>
      </c>
      <c r="S718" s="106">
        <v>0</v>
      </c>
      <c r="T718" s="100">
        <f t="shared" si="11"/>
        <v>0</v>
      </c>
    </row>
    <row r="719" spans="2:20" ht="15.5" x14ac:dyDescent="0.35">
      <c r="B719" s="101" t="s">
        <v>6005</v>
      </c>
      <c r="C719" s="102" t="s">
        <v>5112</v>
      </c>
      <c r="D719" s="102"/>
      <c r="E719" s="102" t="s">
        <v>4634</v>
      </c>
      <c r="F719" s="102" t="s">
        <v>4635</v>
      </c>
      <c r="G719" s="102" t="s">
        <v>4478</v>
      </c>
      <c r="H719" s="103">
        <v>40298</v>
      </c>
      <c r="I719" s="104">
        <v>1</v>
      </c>
      <c r="J719" s="105" t="s">
        <v>6006</v>
      </c>
      <c r="K719" s="105" t="s">
        <v>4478</v>
      </c>
      <c r="L719" s="103">
        <v>40298</v>
      </c>
      <c r="M719" s="103">
        <v>44196</v>
      </c>
      <c r="N719" s="103"/>
      <c r="O719" s="106">
        <v>146667</v>
      </c>
      <c r="P719" s="106">
        <v>146667</v>
      </c>
      <c r="Q719" s="107">
        <v>0</v>
      </c>
      <c r="R719" s="106">
        <v>0</v>
      </c>
      <c r="S719" s="106">
        <v>0</v>
      </c>
      <c r="T719" s="100">
        <f t="shared" si="11"/>
        <v>0</v>
      </c>
    </row>
    <row r="720" spans="2:20" ht="15.5" x14ac:dyDescent="0.35">
      <c r="B720" s="101" t="s">
        <v>6007</v>
      </c>
      <c r="C720" s="102" t="s">
        <v>5112</v>
      </c>
      <c r="D720" s="102"/>
      <c r="E720" s="102" t="s">
        <v>4634</v>
      </c>
      <c r="F720" s="102" t="s">
        <v>4635</v>
      </c>
      <c r="G720" s="102" t="s">
        <v>4478</v>
      </c>
      <c r="H720" s="103">
        <v>40298</v>
      </c>
      <c r="I720" s="104">
        <v>1</v>
      </c>
      <c r="J720" s="105" t="s">
        <v>6008</v>
      </c>
      <c r="K720" s="105" t="s">
        <v>4478</v>
      </c>
      <c r="L720" s="103">
        <v>40298</v>
      </c>
      <c r="M720" s="103">
        <v>44196</v>
      </c>
      <c r="N720" s="103"/>
      <c r="O720" s="106">
        <v>146667</v>
      </c>
      <c r="P720" s="106">
        <v>146667</v>
      </c>
      <c r="Q720" s="107">
        <v>0</v>
      </c>
      <c r="R720" s="106">
        <v>0</v>
      </c>
      <c r="S720" s="106">
        <v>0</v>
      </c>
      <c r="T720" s="100">
        <f t="shared" si="11"/>
        <v>0</v>
      </c>
    </row>
    <row r="721" spans="2:20" ht="15.5" x14ac:dyDescent="0.35">
      <c r="B721" s="101" t="s">
        <v>6009</v>
      </c>
      <c r="C721" s="102" t="s">
        <v>5123</v>
      </c>
      <c r="D721" s="102"/>
      <c r="E721" s="102" t="s">
        <v>4634</v>
      </c>
      <c r="F721" s="102" t="s">
        <v>4635</v>
      </c>
      <c r="G721" s="102" t="s">
        <v>4478</v>
      </c>
      <c r="H721" s="103">
        <v>40435</v>
      </c>
      <c r="I721" s="104">
        <v>1</v>
      </c>
      <c r="J721" s="105" t="s">
        <v>6010</v>
      </c>
      <c r="K721" s="105" t="s">
        <v>4478</v>
      </c>
      <c r="L721" s="103">
        <v>40435</v>
      </c>
      <c r="M721" s="103">
        <v>44196</v>
      </c>
      <c r="N721" s="103"/>
      <c r="O721" s="106">
        <v>5945116</v>
      </c>
      <c r="P721" s="106">
        <v>5945116</v>
      </c>
      <c r="Q721" s="107">
        <v>0</v>
      </c>
      <c r="R721" s="106">
        <v>0</v>
      </c>
      <c r="S721" s="106">
        <v>0</v>
      </c>
      <c r="T721" s="100">
        <f t="shared" si="11"/>
        <v>0</v>
      </c>
    </row>
    <row r="722" spans="2:20" ht="15.5" x14ac:dyDescent="0.35">
      <c r="B722" s="101" t="s">
        <v>6011</v>
      </c>
      <c r="C722" s="102" t="s">
        <v>6012</v>
      </c>
      <c r="D722" s="102"/>
      <c r="E722" s="102" t="s">
        <v>4634</v>
      </c>
      <c r="F722" s="102" t="s">
        <v>4635</v>
      </c>
      <c r="G722" s="102" t="s">
        <v>4478</v>
      </c>
      <c r="H722" s="103">
        <v>40436</v>
      </c>
      <c r="I722" s="104">
        <v>1</v>
      </c>
      <c r="J722" s="105" t="s">
        <v>6013</v>
      </c>
      <c r="K722" s="105" t="s">
        <v>4478</v>
      </c>
      <c r="L722" s="103">
        <v>40436</v>
      </c>
      <c r="M722" s="103">
        <v>44196</v>
      </c>
      <c r="N722" s="103"/>
      <c r="O722" s="106">
        <v>11032433</v>
      </c>
      <c r="P722" s="106">
        <v>11032433</v>
      </c>
      <c r="Q722" s="107">
        <v>0</v>
      </c>
      <c r="R722" s="106">
        <v>0</v>
      </c>
      <c r="S722" s="106">
        <v>0</v>
      </c>
      <c r="T722" s="100">
        <f t="shared" si="11"/>
        <v>0</v>
      </c>
    </row>
    <row r="723" spans="2:20" ht="15.5" x14ac:dyDescent="0.35">
      <c r="B723" s="101" t="s">
        <v>6014</v>
      </c>
      <c r="C723" s="102" t="s">
        <v>4992</v>
      </c>
      <c r="D723" s="102"/>
      <c r="E723" s="102" t="s">
        <v>4634</v>
      </c>
      <c r="F723" s="102" t="s">
        <v>4635</v>
      </c>
      <c r="G723" s="102" t="s">
        <v>4478</v>
      </c>
      <c r="H723" s="103">
        <v>40451</v>
      </c>
      <c r="I723" s="104">
        <v>1</v>
      </c>
      <c r="J723" s="105" t="s">
        <v>6015</v>
      </c>
      <c r="K723" s="105" t="s">
        <v>4478</v>
      </c>
      <c r="L723" s="103">
        <v>40451</v>
      </c>
      <c r="M723" s="103">
        <v>44196</v>
      </c>
      <c r="N723" s="103"/>
      <c r="O723" s="106">
        <v>26517139</v>
      </c>
      <c r="P723" s="106">
        <v>26517139</v>
      </c>
      <c r="Q723" s="107">
        <v>0</v>
      </c>
      <c r="R723" s="106">
        <v>0</v>
      </c>
      <c r="S723" s="106">
        <v>0</v>
      </c>
      <c r="T723" s="100">
        <f t="shared" si="11"/>
        <v>0</v>
      </c>
    </row>
    <row r="724" spans="2:20" ht="15.5" x14ac:dyDescent="0.35">
      <c r="B724" s="101" t="s">
        <v>6016</v>
      </c>
      <c r="C724" s="102" t="s">
        <v>4987</v>
      </c>
      <c r="D724" s="102"/>
      <c r="E724" s="102" t="s">
        <v>4634</v>
      </c>
      <c r="F724" s="102" t="s">
        <v>4635</v>
      </c>
      <c r="G724" s="102" t="s">
        <v>4478</v>
      </c>
      <c r="H724" s="103">
        <v>40463</v>
      </c>
      <c r="I724" s="104">
        <v>1</v>
      </c>
      <c r="J724" s="105" t="s">
        <v>6017</v>
      </c>
      <c r="K724" s="105" t="s">
        <v>4478</v>
      </c>
      <c r="L724" s="103">
        <v>40463</v>
      </c>
      <c r="M724" s="103">
        <v>44196</v>
      </c>
      <c r="N724" s="103"/>
      <c r="O724" s="106">
        <v>794600</v>
      </c>
      <c r="P724" s="106">
        <v>794600</v>
      </c>
      <c r="Q724" s="107">
        <v>0</v>
      </c>
      <c r="R724" s="106">
        <v>0</v>
      </c>
      <c r="S724" s="106">
        <v>0</v>
      </c>
      <c r="T724" s="100">
        <f t="shared" si="11"/>
        <v>0</v>
      </c>
    </row>
    <row r="725" spans="2:20" ht="15.5" x14ac:dyDescent="0.35">
      <c r="B725" s="101" t="s">
        <v>6018</v>
      </c>
      <c r="C725" s="102" t="s">
        <v>4987</v>
      </c>
      <c r="D725" s="102"/>
      <c r="E725" s="102" t="s">
        <v>4634</v>
      </c>
      <c r="F725" s="102" t="s">
        <v>4635</v>
      </c>
      <c r="G725" s="102" t="s">
        <v>4478</v>
      </c>
      <c r="H725" s="103">
        <v>40463</v>
      </c>
      <c r="I725" s="104">
        <v>1</v>
      </c>
      <c r="J725" s="105" t="s">
        <v>6019</v>
      </c>
      <c r="K725" s="105" t="s">
        <v>4478</v>
      </c>
      <c r="L725" s="103">
        <v>40463</v>
      </c>
      <c r="M725" s="103">
        <v>44196</v>
      </c>
      <c r="N725" s="103"/>
      <c r="O725" s="106">
        <v>794600</v>
      </c>
      <c r="P725" s="106">
        <v>794600</v>
      </c>
      <c r="Q725" s="107">
        <v>0</v>
      </c>
      <c r="R725" s="106">
        <v>0</v>
      </c>
      <c r="S725" s="106">
        <v>0</v>
      </c>
      <c r="T725" s="100">
        <f t="shared" si="11"/>
        <v>0</v>
      </c>
    </row>
    <row r="726" spans="2:20" ht="15.5" x14ac:dyDescent="0.35">
      <c r="B726" s="101" t="s">
        <v>6020</v>
      </c>
      <c r="C726" s="102" t="s">
        <v>4987</v>
      </c>
      <c r="D726" s="102"/>
      <c r="E726" s="102" t="s">
        <v>4634</v>
      </c>
      <c r="F726" s="102" t="s">
        <v>4635</v>
      </c>
      <c r="G726" s="102" t="s">
        <v>4478</v>
      </c>
      <c r="H726" s="103">
        <v>40463</v>
      </c>
      <c r="I726" s="104">
        <v>1</v>
      </c>
      <c r="J726" s="105" t="s">
        <v>6021</v>
      </c>
      <c r="K726" s="105" t="s">
        <v>4478</v>
      </c>
      <c r="L726" s="103">
        <v>40463</v>
      </c>
      <c r="M726" s="103">
        <v>44196</v>
      </c>
      <c r="N726" s="103"/>
      <c r="O726" s="106">
        <v>794600</v>
      </c>
      <c r="P726" s="106">
        <v>794600</v>
      </c>
      <c r="Q726" s="107">
        <v>0</v>
      </c>
      <c r="R726" s="106">
        <v>0</v>
      </c>
      <c r="S726" s="106">
        <v>0</v>
      </c>
      <c r="T726" s="100">
        <f t="shared" si="11"/>
        <v>0</v>
      </c>
    </row>
    <row r="727" spans="2:20" ht="15.5" x14ac:dyDescent="0.35">
      <c r="B727" s="101" t="s">
        <v>6022</v>
      </c>
      <c r="C727" s="102" t="s">
        <v>4475</v>
      </c>
      <c r="D727" s="102"/>
      <c r="E727" s="102" t="s">
        <v>4476</v>
      </c>
      <c r="F727" s="102" t="s">
        <v>4477</v>
      </c>
      <c r="G727" s="102" t="s">
        <v>4478</v>
      </c>
      <c r="H727" s="103">
        <v>40451</v>
      </c>
      <c r="I727" s="104">
        <v>1</v>
      </c>
      <c r="J727" s="105" t="s">
        <v>6023</v>
      </c>
      <c r="K727" s="105" t="s">
        <v>4478</v>
      </c>
      <c r="L727" s="103">
        <v>40451</v>
      </c>
      <c r="M727" s="103">
        <v>44196</v>
      </c>
      <c r="N727" s="103"/>
      <c r="O727" s="106">
        <v>751463</v>
      </c>
      <c r="P727" s="106">
        <v>751463</v>
      </c>
      <c r="Q727" s="107">
        <v>0</v>
      </c>
      <c r="R727" s="106">
        <v>0</v>
      </c>
      <c r="S727" s="106">
        <v>0</v>
      </c>
      <c r="T727" s="100">
        <f t="shared" si="11"/>
        <v>0</v>
      </c>
    </row>
    <row r="728" spans="2:20" ht="15.5" x14ac:dyDescent="0.35">
      <c r="B728" s="101" t="s">
        <v>6024</v>
      </c>
      <c r="C728" s="102" t="s">
        <v>4475</v>
      </c>
      <c r="D728" s="102"/>
      <c r="E728" s="102" t="s">
        <v>4476</v>
      </c>
      <c r="F728" s="102" t="s">
        <v>4477</v>
      </c>
      <c r="G728" s="102" t="s">
        <v>4478</v>
      </c>
      <c r="H728" s="103">
        <v>40451</v>
      </c>
      <c r="I728" s="104">
        <v>1</v>
      </c>
      <c r="J728" s="105" t="s">
        <v>6025</v>
      </c>
      <c r="K728" s="105" t="s">
        <v>4478</v>
      </c>
      <c r="L728" s="103">
        <v>40451</v>
      </c>
      <c r="M728" s="103">
        <v>44196</v>
      </c>
      <c r="N728" s="103"/>
      <c r="O728" s="106">
        <v>751463</v>
      </c>
      <c r="P728" s="106">
        <v>751463</v>
      </c>
      <c r="Q728" s="107">
        <v>0</v>
      </c>
      <c r="R728" s="106">
        <v>0</v>
      </c>
      <c r="S728" s="106">
        <v>0</v>
      </c>
      <c r="T728" s="100">
        <f t="shared" si="11"/>
        <v>0</v>
      </c>
    </row>
    <row r="729" spans="2:20" ht="15.5" x14ac:dyDescent="0.35">
      <c r="B729" s="101" t="s">
        <v>6026</v>
      </c>
      <c r="C729" s="102" t="s">
        <v>4475</v>
      </c>
      <c r="D729" s="102"/>
      <c r="E729" s="102" t="s">
        <v>4476</v>
      </c>
      <c r="F729" s="102" t="s">
        <v>4477</v>
      </c>
      <c r="G729" s="102" t="s">
        <v>4478</v>
      </c>
      <c r="H729" s="103">
        <v>40451</v>
      </c>
      <c r="I729" s="104">
        <v>1</v>
      </c>
      <c r="J729" s="105" t="s">
        <v>6027</v>
      </c>
      <c r="K729" s="105" t="s">
        <v>4478</v>
      </c>
      <c r="L729" s="103">
        <v>40451</v>
      </c>
      <c r="M729" s="103">
        <v>44196</v>
      </c>
      <c r="N729" s="103"/>
      <c r="O729" s="106">
        <v>751463</v>
      </c>
      <c r="P729" s="106">
        <v>751463</v>
      </c>
      <c r="Q729" s="107">
        <v>0</v>
      </c>
      <c r="R729" s="106">
        <v>0</v>
      </c>
      <c r="S729" s="106">
        <v>0</v>
      </c>
      <c r="T729" s="100">
        <f t="shared" si="11"/>
        <v>0</v>
      </c>
    </row>
    <row r="730" spans="2:20" ht="15.5" x14ac:dyDescent="0.35">
      <c r="B730" s="101" t="s">
        <v>6028</v>
      </c>
      <c r="C730" s="102" t="s">
        <v>4475</v>
      </c>
      <c r="D730" s="102"/>
      <c r="E730" s="102" t="s">
        <v>4476</v>
      </c>
      <c r="F730" s="102" t="s">
        <v>4477</v>
      </c>
      <c r="G730" s="102" t="s">
        <v>4478</v>
      </c>
      <c r="H730" s="103">
        <v>40451</v>
      </c>
      <c r="I730" s="104">
        <v>1</v>
      </c>
      <c r="J730" s="105" t="s">
        <v>6029</v>
      </c>
      <c r="K730" s="105" t="s">
        <v>4478</v>
      </c>
      <c r="L730" s="103">
        <v>40451</v>
      </c>
      <c r="M730" s="103">
        <v>44196</v>
      </c>
      <c r="N730" s="103"/>
      <c r="O730" s="106">
        <v>751463</v>
      </c>
      <c r="P730" s="106">
        <v>751463</v>
      </c>
      <c r="Q730" s="107">
        <v>0</v>
      </c>
      <c r="R730" s="106">
        <v>0</v>
      </c>
      <c r="S730" s="106">
        <v>0</v>
      </c>
      <c r="T730" s="100">
        <f t="shared" si="11"/>
        <v>0</v>
      </c>
    </row>
    <row r="731" spans="2:20" ht="15.5" x14ac:dyDescent="0.35">
      <c r="B731" s="101" t="s">
        <v>6030</v>
      </c>
      <c r="C731" s="102" t="s">
        <v>4475</v>
      </c>
      <c r="D731" s="102"/>
      <c r="E731" s="102" t="s">
        <v>4476</v>
      </c>
      <c r="F731" s="102" t="s">
        <v>4477</v>
      </c>
      <c r="G731" s="102" t="s">
        <v>4478</v>
      </c>
      <c r="H731" s="103">
        <v>40451</v>
      </c>
      <c r="I731" s="104">
        <v>1</v>
      </c>
      <c r="J731" s="105" t="s">
        <v>6031</v>
      </c>
      <c r="K731" s="105" t="s">
        <v>4478</v>
      </c>
      <c r="L731" s="103">
        <v>40451</v>
      </c>
      <c r="M731" s="103">
        <v>44196</v>
      </c>
      <c r="N731" s="103"/>
      <c r="O731" s="106">
        <v>751463</v>
      </c>
      <c r="P731" s="106">
        <v>751463</v>
      </c>
      <c r="Q731" s="107">
        <v>0</v>
      </c>
      <c r="R731" s="106">
        <v>0</v>
      </c>
      <c r="S731" s="106">
        <v>0</v>
      </c>
      <c r="T731" s="100">
        <f t="shared" si="11"/>
        <v>0</v>
      </c>
    </row>
    <row r="732" spans="2:20" ht="15.5" x14ac:dyDescent="0.35">
      <c r="B732" s="101" t="s">
        <v>6032</v>
      </c>
      <c r="C732" s="102" t="s">
        <v>4475</v>
      </c>
      <c r="D732" s="102"/>
      <c r="E732" s="102" t="s">
        <v>4476</v>
      </c>
      <c r="F732" s="102" t="s">
        <v>4477</v>
      </c>
      <c r="G732" s="102" t="s">
        <v>4478</v>
      </c>
      <c r="H732" s="103">
        <v>40451</v>
      </c>
      <c r="I732" s="104">
        <v>1</v>
      </c>
      <c r="J732" s="105" t="s">
        <v>6033</v>
      </c>
      <c r="K732" s="105" t="s">
        <v>4478</v>
      </c>
      <c r="L732" s="103">
        <v>40451</v>
      </c>
      <c r="M732" s="103">
        <v>44196</v>
      </c>
      <c r="N732" s="103"/>
      <c r="O732" s="106">
        <v>751463</v>
      </c>
      <c r="P732" s="106">
        <v>751463</v>
      </c>
      <c r="Q732" s="107">
        <v>0</v>
      </c>
      <c r="R732" s="106">
        <v>0</v>
      </c>
      <c r="S732" s="106">
        <v>0</v>
      </c>
      <c r="T732" s="100">
        <f t="shared" si="11"/>
        <v>0</v>
      </c>
    </row>
    <row r="733" spans="2:20" ht="15.5" x14ac:dyDescent="0.35">
      <c r="B733" s="101" t="s">
        <v>6034</v>
      </c>
      <c r="C733" s="102" t="s">
        <v>4475</v>
      </c>
      <c r="D733" s="102"/>
      <c r="E733" s="102" t="s">
        <v>4476</v>
      </c>
      <c r="F733" s="102" t="s">
        <v>4477</v>
      </c>
      <c r="G733" s="102" t="s">
        <v>4478</v>
      </c>
      <c r="H733" s="103">
        <v>40451</v>
      </c>
      <c r="I733" s="104">
        <v>1</v>
      </c>
      <c r="J733" s="105" t="s">
        <v>6035</v>
      </c>
      <c r="K733" s="105" t="s">
        <v>4478</v>
      </c>
      <c r="L733" s="103">
        <v>40451</v>
      </c>
      <c r="M733" s="103">
        <v>44196</v>
      </c>
      <c r="N733" s="103"/>
      <c r="O733" s="106">
        <v>751463</v>
      </c>
      <c r="P733" s="106">
        <v>751463</v>
      </c>
      <c r="Q733" s="107">
        <v>0</v>
      </c>
      <c r="R733" s="106">
        <v>0</v>
      </c>
      <c r="S733" s="106">
        <v>0</v>
      </c>
      <c r="T733" s="100">
        <f t="shared" si="11"/>
        <v>0</v>
      </c>
    </row>
    <row r="734" spans="2:20" ht="15.5" x14ac:dyDescent="0.35">
      <c r="B734" s="101" t="s">
        <v>6036</v>
      </c>
      <c r="C734" s="102" t="s">
        <v>4475</v>
      </c>
      <c r="D734" s="102"/>
      <c r="E734" s="102" t="s">
        <v>4476</v>
      </c>
      <c r="F734" s="102" t="s">
        <v>4477</v>
      </c>
      <c r="G734" s="102" t="s">
        <v>4478</v>
      </c>
      <c r="H734" s="103">
        <v>40451</v>
      </c>
      <c r="I734" s="104">
        <v>1</v>
      </c>
      <c r="J734" s="105" t="s">
        <v>6037</v>
      </c>
      <c r="K734" s="105" t="s">
        <v>4478</v>
      </c>
      <c r="L734" s="103">
        <v>40451</v>
      </c>
      <c r="M734" s="103">
        <v>44196</v>
      </c>
      <c r="N734" s="103"/>
      <c r="O734" s="106">
        <v>751463</v>
      </c>
      <c r="P734" s="106">
        <v>751463</v>
      </c>
      <c r="Q734" s="107">
        <v>0</v>
      </c>
      <c r="R734" s="106">
        <v>0</v>
      </c>
      <c r="S734" s="106">
        <v>0</v>
      </c>
      <c r="T734" s="100">
        <f t="shared" si="11"/>
        <v>0</v>
      </c>
    </row>
    <row r="735" spans="2:20" ht="15.5" x14ac:dyDescent="0.35">
      <c r="B735" s="101" t="s">
        <v>6038</v>
      </c>
      <c r="C735" s="102" t="s">
        <v>4475</v>
      </c>
      <c r="D735" s="102"/>
      <c r="E735" s="102" t="s">
        <v>4476</v>
      </c>
      <c r="F735" s="102" t="s">
        <v>4477</v>
      </c>
      <c r="G735" s="102" t="s">
        <v>4478</v>
      </c>
      <c r="H735" s="103">
        <v>40451</v>
      </c>
      <c r="I735" s="104">
        <v>1</v>
      </c>
      <c r="J735" s="105" t="s">
        <v>6039</v>
      </c>
      <c r="K735" s="105" t="s">
        <v>4478</v>
      </c>
      <c r="L735" s="103">
        <v>40451</v>
      </c>
      <c r="M735" s="103">
        <v>44196</v>
      </c>
      <c r="N735" s="103"/>
      <c r="O735" s="106">
        <v>751463</v>
      </c>
      <c r="P735" s="106">
        <v>751463</v>
      </c>
      <c r="Q735" s="107">
        <v>0</v>
      </c>
      <c r="R735" s="106">
        <v>0</v>
      </c>
      <c r="S735" s="106">
        <v>0</v>
      </c>
      <c r="T735" s="100">
        <f t="shared" si="11"/>
        <v>0</v>
      </c>
    </row>
    <row r="736" spans="2:20" ht="15.5" x14ac:dyDescent="0.35">
      <c r="B736" s="101" t="s">
        <v>6040</v>
      </c>
      <c r="C736" s="102" t="s">
        <v>4475</v>
      </c>
      <c r="D736" s="102"/>
      <c r="E736" s="102" t="s">
        <v>4476</v>
      </c>
      <c r="F736" s="102" t="s">
        <v>4477</v>
      </c>
      <c r="G736" s="102" t="s">
        <v>4478</v>
      </c>
      <c r="H736" s="103">
        <v>40451</v>
      </c>
      <c r="I736" s="104">
        <v>1</v>
      </c>
      <c r="J736" s="105" t="s">
        <v>6041</v>
      </c>
      <c r="K736" s="105" t="s">
        <v>4478</v>
      </c>
      <c r="L736" s="103">
        <v>40451</v>
      </c>
      <c r="M736" s="103">
        <v>44196</v>
      </c>
      <c r="N736" s="103"/>
      <c r="O736" s="106">
        <v>751463</v>
      </c>
      <c r="P736" s="106">
        <v>751463</v>
      </c>
      <c r="Q736" s="107">
        <v>0</v>
      </c>
      <c r="R736" s="106">
        <v>0</v>
      </c>
      <c r="S736" s="106">
        <v>0</v>
      </c>
      <c r="T736" s="100">
        <f t="shared" si="11"/>
        <v>0</v>
      </c>
    </row>
    <row r="737" spans="2:20" ht="15.5" x14ac:dyDescent="0.35">
      <c r="B737" s="101" t="s">
        <v>6042</v>
      </c>
      <c r="C737" s="102" t="s">
        <v>4475</v>
      </c>
      <c r="D737" s="102"/>
      <c r="E737" s="102" t="s">
        <v>4476</v>
      </c>
      <c r="F737" s="102" t="s">
        <v>4477</v>
      </c>
      <c r="G737" s="102" t="s">
        <v>4478</v>
      </c>
      <c r="H737" s="103">
        <v>40451</v>
      </c>
      <c r="I737" s="104">
        <v>1</v>
      </c>
      <c r="J737" s="105" t="s">
        <v>6043</v>
      </c>
      <c r="K737" s="105" t="s">
        <v>4478</v>
      </c>
      <c r="L737" s="103">
        <v>40451</v>
      </c>
      <c r="M737" s="103">
        <v>44196</v>
      </c>
      <c r="N737" s="103"/>
      <c r="O737" s="106">
        <v>751463</v>
      </c>
      <c r="P737" s="106">
        <v>751463</v>
      </c>
      <c r="Q737" s="107">
        <v>0</v>
      </c>
      <c r="R737" s="106">
        <v>0</v>
      </c>
      <c r="S737" s="106">
        <v>0</v>
      </c>
      <c r="T737" s="100">
        <f t="shared" si="11"/>
        <v>0</v>
      </c>
    </row>
    <row r="738" spans="2:20" ht="15.5" x14ac:dyDescent="0.35">
      <c r="B738" s="101" t="s">
        <v>6044</v>
      </c>
      <c r="C738" s="102" t="s">
        <v>4475</v>
      </c>
      <c r="D738" s="102"/>
      <c r="E738" s="102" t="s">
        <v>4476</v>
      </c>
      <c r="F738" s="102" t="s">
        <v>4477</v>
      </c>
      <c r="G738" s="102" t="s">
        <v>4478</v>
      </c>
      <c r="H738" s="103">
        <v>40451</v>
      </c>
      <c r="I738" s="104">
        <v>1</v>
      </c>
      <c r="J738" s="105" t="s">
        <v>6045</v>
      </c>
      <c r="K738" s="105" t="s">
        <v>4478</v>
      </c>
      <c r="L738" s="103">
        <v>40451</v>
      </c>
      <c r="M738" s="103">
        <v>44196</v>
      </c>
      <c r="N738" s="103"/>
      <c r="O738" s="106">
        <v>751463</v>
      </c>
      <c r="P738" s="106">
        <v>751463</v>
      </c>
      <c r="Q738" s="107">
        <v>0</v>
      </c>
      <c r="R738" s="106">
        <v>0</v>
      </c>
      <c r="S738" s="106">
        <v>0</v>
      </c>
      <c r="T738" s="100">
        <f t="shared" si="11"/>
        <v>0</v>
      </c>
    </row>
    <row r="739" spans="2:20" ht="15.5" x14ac:dyDescent="0.35">
      <c r="B739" s="101" t="s">
        <v>6046</v>
      </c>
      <c r="C739" s="102" t="s">
        <v>4475</v>
      </c>
      <c r="D739" s="102"/>
      <c r="E739" s="102" t="s">
        <v>4476</v>
      </c>
      <c r="F739" s="102" t="s">
        <v>4477</v>
      </c>
      <c r="G739" s="102" t="s">
        <v>4478</v>
      </c>
      <c r="H739" s="103">
        <v>40451</v>
      </c>
      <c r="I739" s="104">
        <v>1</v>
      </c>
      <c r="J739" s="105" t="s">
        <v>6047</v>
      </c>
      <c r="K739" s="105" t="s">
        <v>4478</v>
      </c>
      <c r="L739" s="103">
        <v>40451</v>
      </c>
      <c r="M739" s="103">
        <v>44196</v>
      </c>
      <c r="N739" s="103"/>
      <c r="O739" s="106">
        <v>751463</v>
      </c>
      <c r="P739" s="106">
        <v>751463</v>
      </c>
      <c r="Q739" s="107">
        <v>0</v>
      </c>
      <c r="R739" s="106">
        <v>0</v>
      </c>
      <c r="S739" s="106">
        <v>0</v>
      </c>
      <c r="T739" s="100">
        <f t="shared" si="11"/>
        <v>0</v>
      </c>
    </row>
    <row r="740" spans="2:20" ht="15.5" x14ac:dyDescent="0.35">
      <c r="B740" s="101" t="s">
        <v>6048</v>
      </c>
      <c r="C740" s="102" t="s">
        <v>4475</v>
      </c>
      <c r="D740" s="102"/>
      <c r="E740" s="102" t="s">
        <v>4476</v>
      </c>
      <c r="F740" s="102" t="s">
        <v>4477</v>
      </c>
      <c r="G740" s="102" t="s">
        <v>4478</v>
      </c>
      <c r="H740" s="103">
        <v>40451</v>
      </c>
      <c r="I740" s="104">
        <v>1</v>
      </c>
      <c r="J740" s="105" t="s">
        <v>6049</v>
      </c>
      <c r="K740" s="105" t="s">
        <v>4478</v>
      </c>
      <c r="L740" s="103">
        <v>40451</v>
      </c>
      <c r="M740" s="103">
        <v>44196</v>
      </c>
      <c r="N740" s="103"/>
      <c r="O740" s="106">
        <v>751463</v>
      </c>
      <c r="P740" s="106">
        <v>751463</v>
      </c>
      <c r="Q740" s="107">
        <v>0</v>
      </c>
      <c r="R740" s="106">
        <v>0</v>
      </c>
      <c r="S740" s="106">
        <v>0</v>
      </c>
      <c r="T740" s="100">
        <f t="shared" si="11"/>
        <v>0</v>
      </c>
    </row>
    <row r="741" spans="2:20" ht="15.5" x14ac:dyDescent="0.35">
      <c r="B741" s="101" t="s">
        <v>6050</v>
      </c>
      <c r="C741" s="102" t="s">
        <v>4475</v>
      </c>
      <c r="D741" s="102"/>
      <c r="E741" s="102" t="s">
        <v>4476</v>
      </c>
      <c r="F741" s="102" t="s">
        <v>4477</v>
      </c>
      <c r="G741" s="102" t="s">
        <v>4478</v>
      </c>
      <c r="H741" s="103">
        <v>40451</v>
      </c>
      <c r="I741" s="104">
        <v>1</v>
      </c>
      <c r="J741" s="105" t="s">
        <v>6051</v>
      </c>
      <c r="K741" s="105" t="s">
        <v>4478</v>
      </c>
      <c r="L741" s="103">
        <v>40451</v>
      </c>
      <c r="M741" s="103">
        <v>44196</v>
      </c>
      <c r="N741" s="103"/>
      <c r="O741" s="106">
        <v>751463</v>
      </c>
      <c r="P741" s="106">
        <v>751463</v>
      </c>
      <c r="Q741" s="107">
        <v>0</v>
      </c>
      <c r="R741" s="106">
        <v>0</v>
      </c>
      <c r="S741" s="106">
        <v>0</v>
      </c>
      <c r="T741" s="100">
        <f t="shared" si="11"/>
        <v>0</v>
      </c>
    </row>
    <row r="742" spans="2:20" ht="15.5" x14ac:dyDescent="0.35">
      <c r="B742" s="101" t="s">
        <v>6052</v>
      </c>
      <c r="C742" s="102" t="s">
        <v>4475</v>
      </c>
      <c r="D742" s="102"/>
      <c r="E742" s="102" t="s">
        <v>4476</v>
      </c>
      <c r="F742" s="102" t="s">
        <v>4477</v>
      </c>
      <c r="G742" s="102" t="s">
        <v>4478</v>
      </c>
      <c r="H742" s="103">
        <v>40451</v>
      </c>
      <c r="I742" s="104">
        <v>1</v>
      </c>
      <c r="J742" s="105" t="s">
        <v>6053</v>
      </c>
      <c r="K742" s="105" t="s">
        <v>4478</v>
      </c>
      <c r="L742" s="103">
        <v>40451</v>
      </c>
      <c r="M742" s="103">
        <v>44196</v>
      </c>
      <c r="N742" s="103"/>
      <c r="O742" s="106">
        <v>751463</v>
      </c>
      <c r="P742" s="106">
        <v>751463</v>
      </c>
      <c r="Q742" s="107">
        <v>0</v>
      </c>
      <c r="R742" s="106">
        <v>0</v>
      </c>
      <c r="S742" s="106">
        <v>0</v>
      </c>
      <c r="T742" s="100">
        <f t="shared" si="11"/>
        <v>0</v>
      </c>
    </row>
    <row r="743" spans="2:20" ht="15.5" x14ac:dyDescent="0.35">
      <c r="B743" s="101" t="s">
        <v>6054</v>
      </c>
      <c r="C743" s="102" t="s">
        <v>4475</v>
      </c>
      <c r="D743" s="102"/>
      <c r="E743" s="102" t="s">
        <v>4476</v>
      </c>
      <c r="F743" s="102" t="s">
        <v>4477</v>
      </c>
      <c r="G743" s="102" t="s">
        <v>4478</v>
      </c>
      <c r="H743" s="103">
        <v>40451</v>
      </c>
      <c r="I743" s="104">
        <v>1</v>
      </c>
      <c r="J743" s="105" t="s">
        <v>6055</v>
      </c>
      <c r="K743" s="105" t="s">
        <v>4478</v>
      </c>
      <c r="L743" s="103">
        <v>40451</v>
      </c>
      <c r="M743" s="103">
        <v>44196</v>
      </c>
      <c r="N743" s="103"/>
      <c r="O743" s="106">
        <v>751463</v>
      </c>
      <c r="P743" s="106">
        <v>751463</v>
      </c>
      <c r="Q743" s="107">
        <v>0</v>
      </c>
      <c r="R743" s="106">
        <v>0</v>
      </c>
      <c r="S743" s="106">
        <v>0</v>
      </c>
      <c r="T743" s="100">
        <f t="shared" si="11"/>
        <v>0</v>
      </c>
    </row>
    <row r="744" spans="2:20" ht="15.5" x14ac:dyDescent="0.35">
      <c r="B744" s="101" t="s">
        <v>6056</v>
      </c>
      <c r="C744" s="102" t="s">
        <v>4475</v>
      </c>
      <c r="D744" s="102"/>
      <c r="E744" s="102" t="s">
        <v>4476</v>
      </c>
      <c r="F744" s="102" t="s">
        <v>4477</v>
      </c>
      <c r="G744" s="102" t="s">
        <v>4478</v>
      </c>
      <c r="H744" s="103">
        <v>40451</v>
      </c>
      <c r="I744" s="104">
        <v>1</v>
      </c>
      <c r="J744" s="105" t="s">
        <v>6057</v>
      </c>
      <c r="K744" s="105" t="s">
        <v>4478</v>
      </c>
      <c r="L744" s="103">
        <v>40451</v>
      </c>
      <c r="M744" s="103">
        <v>44196</v>
      </c>
      <c r="N744" s="103"/>
      <c r="O744" s="106">
        <v>751463</v>
      </c>
      <c r="P744" s="106">
        <v>751463</v>
      </c>
      <c r="Q744" s="107">
        <v>0</v>
      </c>
      <c r="R744" s="106">
        <v>0</v>
      </c>
      <c r="S744" s="106">
        <v>0</v>
      </c>
      <c r="T744" s="100">
        <f t="shared" si="11"/>
        <v>0</v>
      </c>
    </row>
    <row r="745" spans="2:20" ht="15.5" x14ac:dyDescent="0.35">
      <c r="B745" s="101" t="s">
        <v>6058</v>
      </c>
      <c r="C745" s="102" t="s">
        <v>4475</v>
      </c>
      <c r="D745" s="102"/>
      <c r="E745" s="102" t="s">
        <v>4476</v>
      </c>
      <c r="F745" s="102" t="s">
        <v>4477</v>
      </c>
      <c r="G745" s="102" t="s">
        <v>4478</v>
      </c>
      <c r="H745" s="103">
        <v>40451</v>
      </c>
      <c r="I745" s="104">
        <v>1</v>
      </c>
      <c r="J745" s="105" t="s">
        <v>6059</v>
      </c>
      <c r="K745" s="105" t="s">
        <v>4478</v>
      </c>
      <c r="L745" s="103">
        <v>40451</v>
      </c>
      <c r="M745" s="103">
        <v>44196</v>
      </c>
      <c r="N745" s="103"/>
      <c r="O745" s="106">
        <v>751463</v>
      </c>
      <c r="P745" s="106">
        <v>751463</v>
      </c>
      <c r="Q745" s="107">
        <v>0</v>
      </c>
      <c r="R745" s="106">
        <v>0</v>
      </c>
      <c r="S745" s="106">
        <v>0</v>
      </c>
      <c r="T745" s="100">
        <f t="shared" si="11"/>
        <v>0</v>
      </c>
    </row>
    <row r="746" spans="2:20" ht="15.5" x14ac:dyDescent="0.35">
      <c r="B746" s="101" t="s">
        <v>6060</v>
      </c>
      <c r="C746" s="102" t="s">
        <v>4475</v>
      </c>
      <c r="D746" s="102"/>
      <c r="E746" s="102" t="s">
        <v>4476</v>
      </c>
      <c r="F746" s="102" t="s">
        <v>4477</v>
      </c>
      <c r="G746" s="102" t="s">
        <v>4478</v>
      </c>
      <c r="H746" s="103">
        <v>40451</v>
      </c>
      <c r="I746" s="104">
        <v>1</v>
      </c>
      <c r="J746" s="105" t="s">
        <v>6061</v>
      </c>
      <c r="K746" s="105" t="s">
        <v>4478</v>
      </c>
      <c r="L746" s="103">
        <v>40451</v>
      </c>
      <c r="M746" s="103">
        <v>44196</v>
      </c>
      <c r="N746" s="103"/>
      <c r="O746" s="106">
        <v>751463</v>
      </c>
      <c r="P746" s="106">
        <v>751463</v>
      </c>
      <c r="Q746" s="107">
        <v>0</v>
      </c>
      <c r="R746" s="106">
        <v>0</v>
      </c>
      <c r="S746" s="106">
        <v>0</v>
      </c>
      <c r="T746" s="100">
        <f t="shared" si="11"/>
        <v>0</v>
      </c>
    </row>
    <row r="747" spans="2:20" ht="15.5" x14ac:dyDescent="0.35">
      <c r="B747" s="101" t="s">
        <v>6062</v>
      </c>
      <c r="C747" s="102" t="s">
        <v>6063</v>
      </c>
      <c r="D747" s="102" t="s">
        <v>6064</v>
      </c>
      <c r="E747" s="102" t="s">
        <v>5061</v>
      </c>
      <c r="F747" s="102" t="s">
        <v>5062</v>
      </c>
      <c r="G747" s="102" t="s">
        <v>4478</v>
      </c>
      <c r="H747" s="103">
        <v>41247</v>
      </c>
      <c r="I747" s="104">
        <v>1</v>
      </c>
      <c r="J747" s="105" t="s">
        <v>6065</v>
      </c>
      <c r="K747" s="105" t="s">
        <v>4478</v>
      </c>
      <c r="L747" s="103">
        <v>41247</v>
      </c>
      <c r="M747" s="103">
        <v>44196</v>
      </c>
      <c r="N747" s="103"/>
      <c r="O747" s="106">
        <v>70000000</v>
      </c>
      <c r="P747" s="106">
        <v>70000000</v>
      </c>
      <c r="Q747" s="107">
        <v>0</v>
      </c>
      <c r="R747" s="106">
        <v>0</v>
      </c>
      <c r="S747" s="106">
        <v>0</v>
      </c>
      <c r="T747" s="100">
        <f t="shared" si="11"/>
        <v>0</v>
      </c>
    </row>
    <row r="748" spans="2:20" ht="15.5" x14ac:dyDescent="0.35">
      <c r="B748" s="101" t="s">
        <v>6066</v>
      </c>
      <c r="C748" s="102" t="s">
        <v>6067</v>
      </c>
      <c r="D748" s="102" t="s">
        <v>6068</v>
      </c>
      <c r="E748" s="102" t="s">
        <v>5061</v>
      </c>
      <c r="F748" s="102" t="s">
        <v>5062</v>
      </c>
      <c r="G748" s="102" t="s">
        <v>4544</v>
      </c>
      <c r="H748" s="103">
        <v>41247</v>
      </c>
      <c r="I748" s="104">
        <v>1</v>
      </c>
      <c r="J748" s="105" t="s">
        <v>6069</v>
      </c>
      <c r="K748" s="105" t="s">
        <v>4544</v>
      </c>
      <c r="L748" s="103">
        <v>41247</v>
      </c>
      <c r="M748" s="103">
        <v>44196</v>
      </c>
      <c r="N748" s="103">
        <v>44255</v>
      </c>
      <c r="O748" s="106">
        <v>0</v>
      </c>
      <c r="P748" s="106">
        <v>0</v>
      </c>
      <c r="Q748" s="107">
        <v>0</v>
      </c>
      <c r="R748" s="106">
        <v>0</v>
      </c>
      <c r="S748" s="106">
        <v>0</v>
      </c>
      <c r="T748" s="100">
        <f t="shared" si="11"/>
        <v>0</v>
      </c>
    </row>
    <row r="749" spans="2:20" ht="15.5" x14ac:dyDescent="0.35">
      <c r="B749" s="101" t="s">
        <v>6070</v>
      </c>
      <c r="C749" s="102" t="s">
        <v>6071</v>
      </c>
      <c r="D749" s="102"/>
      <c r="E749" s="102" t="s">
        <v>6072</v>
      </c>
      <c r="F749" s="102" t="s">
        <v>6073</v>
      </c>
      <c r="G749" s="102" t="s">
        <v>4544</v>
      </c>
      <c r="H749" s="103">
        <v>41407</v>
      </c>
      <c r="I749" s="104">
        <v>1</v>
      </c>
      <c r="J749" s="105" t="s">
        <v>6074</v>
      </c>
      <c r="K749" s="105" t="s">
        <v>4544</v>
      </c>
      <c r="L749" s="103">
        <v>41407</v>
      </c>
      <c r="M749" s="103">
        <v>43343</v>
      </c>
      <c r="N749" s="103">
        <v>43435</v>
      </c>
      <c r="O749" s="106">
        <v>0</v>
      </c>
      <c r="P749" s="106">
        <v>0</v>
      </c>
      <c r="Q749" s="107">
        <v>0</v>
      </c>
      <c r="R749" s="106">
        <v>0</v>
      </c>
      <c r="S749" s="106">
        <v>0</v>
      </c>
      <c r="T749" s="100">
        <f t="shared" si="11"/>
        <v>0</v>
      </c>
    </row>
    <row r="750" spans="2:20" ht="15.5" x14ac:dyDescent="0.35">
      <c r="B750" s="101" t="s">
        <v>6075</v>
      </c>
      <c r="C750" s="102" t="s">
        <v>6076</v>
      </c>
      <c r="D750" s="102"/>
      <c r="E750" s="102" t="s">
        <v>6072</v>
      </c>
      <c r="F750" s="102" t="s">
        <v>6073</v>
      </c>
      <c r="G750" s="102" t="s">
        <v>4544</v>
      </c>
      <c r="H750" s="103">
        <v>41407</v>
      </c>
      <c r="I750" s="104">
        <v>1</v>
      </c>
      <c r="J750" s="105" t="s">
        <v>6077</v>
      </c>
      <c r="K750" s="105" t="s">
        <v>4544</v>
      </c>
      <c r="L750" s="103">
        <v>41407</v>
      </c>
      <c r="M750" s="103">
        <v>43434</v>
      </c>
      <c r="N750" s="103">
        <v>43465</v>
      </c>
      <c r="O750" s="106">
        <v>0</v>
      </c>
      <c r="P750" s="106">
        <v>0</v>
      </c>
      <c r="Q750" s="107">
        <v>0</v>
      </c>
      <c r="R750" s="106">
        <v>0</v>
      </c>
      <c r="S750" s="106">
        <v>0</v>
      </c>
      <c r="T750" s="100">
        <f t="shared" si="11"/>
        <v>0</v>
      </c>
    </row>
    <row r="751" spans="2:20" ht="15.5" x14ac:dyDescent="0.35">
      <c r="B751" s="101" t="s">
        <v>6081</v>
      </c>
      <c r="C751" s="102" t="s">
        <v>6082</v>
      </c>
      <c r="D751" s="102"/>
      <c r="E751" s="102" t="s">
        <v>5203</v>
      </c>
      <c r="F751" s="102" t="s">
        <v>5204</v>
      </c>
      <c r="G751" s="102" t="s">
        <v>4478</v>
      </c>
      <c r="H751" s="103">
        <v>41260</v>
      </c>
      <c r="I751" s="104">
        <v>1</v>
      </c>
      <c r="J751" s="105" t="s">
        <v>6083</v>
      </c>
      <c r="K751" s="105" t="s">
        <v>4478</v>
      </c>
      <c r="L751" s="103">
        <v>41260</v>
      </c>
      <c r="M751" s="103">
        <v>44196</v>
      </c>
      <c r="N751" s="103"/>
      <c r="O751" s="106">
        <v>1</v>
      </c>
      <c r="P751" s="106">
        <v>1</v>
      </c>
      <c r="Q751" s="107">
        <v>0</v>
      </c>
      <c r="R751" s="106">
        <v>0</v>
      </c>
      <c r="S751" s="106">
        <v>0</v>
      </c>
      <c r="T751" s="100">
        <f t="shared" si="11"/>
        <v>0</v>
      </c>
    </row>
    <row r="752" spans="2:20" ht="15.5" x14ac:dyDescent="0.35">
      <c r="B752" s="101" t="s">
        <v>6084</v>
      </c>
      <c r="C752" s="102" t="s">
        <v>6085</v>
      </c>
      <c r="D752" s="102"/>
      <c r="E752" s="102" t="s">
        <v>5203</v>
      </c>
      <c r="F752" s="102" t="s">
        <v>5204</v>
      </c>
      <c r="G752" s="102" t="s">
        <v>4478</v>
      </c>
      <c r="H752" s="103">
        <v>41260</v>
      </c>
      <c r="I752" s="104">
        <v>1</v>
      </c>
      <c r="J752" s="105" t="s">
        <v>6086</v>
      </c>
      <c r="K752" s="105" t="s">
        <v>4478</v>
      </c>
      <c r="L752" s="103">
        <v>41260</v>
      </c>
      <c r="M752" s="103">
        <v>44196</v>
      </c>
      <c r="N752" s="103"/>
      <c r="O752" s="106">
        <v>70000000</v>
      </c>
      <c r="P752" s="106">
        <v>70000000</v>
      </c>
      <c r="Q752" s="107">
        <v>0</v>
      </c>
      <c r="R752" s="106">
        <v>0</v>
      </c>
      <c r="S752" s="106">
        <v>0</v>
      </c>
      <c r="T752" s="100">
        <f t="shared" si="11"/>
        <v>0</v>
      </c>
    </row>
    <row r="753" spans="2:20" ht="15.5" x14ac:dyDescent="0.35">
      <c r="B753" s="101" t="s">
        <v>6087</v>
      </c>
      <c r="C753" s="102" t="s">
        <v>6088</v>
      </c>
      <c r="D753" s="102"/>
      <c r="E753" s="102" t="s">
        <v>5203</v>
      </c>
      <c r="F753" s="102" t="s">
        <v>5204</v>
      </c>
      <c r="G753" s="102" t="s">
        <v>4478</v>
      </c>
      <c r="H753" s="103">
        <v>41260</v>
      </c>
      <c r="I753" s="104">
        <v>1</v>
      </c>
      <c r="J753" s="105" t="s">
        <v>6089</v>
      </c>
      <c r="K753" s="105" t="s">
        <v>4478</v>
      </c>
      <c r="L753" s="103">
        <v>41260</v>
      </c>
      <c r="M753" s="103">
        <v>44196</v>
      </c>
      <c r="N753" s="103"/>
      <c r="O753" s="106">
        <v>70000000</v>
      </c>
      <c r="P753" s="106">
        <v>70000000</v>
      </c>
      <c r="Q753" s="107">
        <v>0</v>
      </c>
      <c r="R753" s="106">
        <v>0</v>
      </c>
      <c r="S753" s="106">
        <v>0</v>
      </c>
      <c r="T753" s="100">
        <f t="shared" si="11"/>
        <v>0</v>
      </c>
    </row>
    <row r="754" spans="2:20" ht="15.5" x14ac:dyDescent="0.35">
      <c r="B754" s="101" t="s">
        <v>6090</v>
      </c>
      <c r="C754" s="102" t="s">
        <v>6091</v>
      </c>
      <c r="D754" s="102"/>
      <c r="E754" s="102" t="s">
        <v>5218</v>
      </c>
      <c r="F754" s="102" t="s">
        <v>5219</v>
      </c>
      <c r="G754" s="102" t="s">
        <v>4478</v>
      </c>
      <c r="H754" s="103">
        <v>42010</v>
      </c>
      <c r="I754" s="104">
        <v>1</v>
      </c>
      <c r="J754" s="105" t="s">
        <v>6092</v>
      </c>
      <c r="K754" s="105" t="s">
        <v>4478</v>
      </c>
      <c r="L754" s="103">
        <v>42010</v>
      </c>
      <c r="M754" s="103">
        <v>44196</v>
      </c>
      <c r="N754" s="103"/>
      <c r="O754" s="106">
        <v>8282400</v>
      </c>
      <c r="P754" s="106">
        <v>8282400</v>
      </c>
      <c r="Q754" s="107">
        <v>0</v>
      </c>
      <c r="R754" s="106">
        <v>0</v>
      </c>
      <c r="S754" s="106">
        <v>0</v>
      </c>
      <c r="T754" s="100">
        <f t="shared" si="11"/>
        <v>0</v>
      </c>
    </row>
    <row r="755" spans="2:20" ht="15.5" x14ac:dyDescent="0.35">
      <c r="B755" s="101" t="s">
        <v>9225</v>
      </c>
      <c r="C755" s="102" t="s">
        <v>9226</v>
      </c>
      <c r="D755" s="102"/>
      <c r="E755" s="102" t="s">
        <v>5203</v>
      </c>
      <c r="F755" s="102" t="s">
        <v>5204</v>
      </c>
      <c r="G755" s="102" t="s">
        <v>4518</v>
      </c>
      <c r="H755" s="103">
        <v>42754</v>
      </c>
      <c r="I755" s="104">
        <v>1</v>
      </c>
      <c r="J755" s="105" t="s">
        <v>9227</v>
      </c>
      <c r="K755" s="105" t="s">
        <v>4518</v>
      </c>
      <c r="L755" s="103">
        <v>42754</v>
      </c>
      <c r="M755" s="103">
        <v>44196</v>
      </c>
      <c r="N755" s="103"/>
      <c r="O755" s="106">
        <v>6082992</v>
      </c>
      <c r="P755" s="106">
        <v>5618656.0099999998</v>
      </c>
      <c r="Q755" s="107">
        <v>464335.99</v>
      </c>
      <c r="R755" s="106">
        <v>0</v>
      </c>
      <c r="S755" s="106">
        <v>0</v>
      </c>
      <c r="T755" s="100">
        <f t="shared" si="11"/>
        <v>464335.99</v>
      </c>
    </row>
    <row r="756" spans="2:20" ht="15.5" x14ac:dyDescent="0.35">
      <c r="B756" s="101" t="s">
        <v>6853</v>
      </c>
      <c r="C756" s="102" t="s">
        <v>5210</v>
      </c>
      <c r="D756" s="102"/>
      <c r="E756" s="102" t="s">
        <v>5203</v>
      </c>
      <c r="F756" s="102" t="s">
        <v>5204</v>
      </c>
      <c r="G756" s="102" t="s">
        <v>4518</v>
      </c>
      <c r="H756" s="103">
        <v>42825</v>
      </c>
      <c r="I756" s="104">
        <v>1</v>
      </c>
      <c r="J756" s="105" t="s">
        <v>6854</v>
      </c>
      <c r="K756" s="105" t="s">
        <v>4518</v>
      </c>
      <c r="L756" s="103">
        <v>42825</v>
      </c>
      <c r="M756" s="103">
        <v>44196</v>
      </c>
      <c r="N756" s="103"/>
      <c r="O756" s="106">
        <v>394794</v>
      </c>
      <c r="P756" s="106">
        <v>348934.57</v>
      </c>
      <c r="Q756" s="107">
        <v>45859.43</v>
      </c>
      <c r="R756" s="106">
        <v>0</v>
      </c>
      <c r="S756" s="106">
        <v>0</v>
      </c>
      <c r="T756" s="100">
        <f t="shared" si="11"/>
        <v>45859.43</v>
      </c>
    </row>
    <row r="757" spans="2:20" ht="15.5" x14ac:dyDescent="0.35">
      <c r="B757" s="101" t="s">
        <v>6100</v>
      </c>
      <c r="C757" s="102" t="s">
        <v>6101</v>
      </c>
      <c r="D757" s="102" t="s">
        <v>6102</v>
      </c>
      <c r="E757" s="102" t="s">
        <v>5061</v>
      </c>
      <c r="F757" s="102" t="s">
        <v>5062</v>
      </c>
      <c r="G757" s="102" t="s">
        <v>4478</v>
      </c>
      <c r="H757" s="103">
        <v>41711</v>
      </c>
      <c r="I757" s="104">
        <v>1</v>
      </c>
      <c r="J757" s="105" t="s">
        <v>6103</v>
      </c>
      <c r="K757" s="105" t="s">
        <v>4478</v>
      </c>
      <c r="L757" s="103">
        <v>41711</v>
      </c>
      <c r="M757" s="103">
        <v>44196</v>
      </c>
      <c r="N757" s="103"/>
      <c r="O757" s="106">
        <v>58000000</v>
      </c>
      <c r="P757" s="106">
        <v>58000000</v>
      </c>
      <c r="Q757" s="107">
        <v>0</v>
      </c>
      <c r="R757" s="106">
        <v>0</v>
      </c>
      <c r="S757" s="106">
        <v>39900000</v>
      </c>
      <c r="T757" s="100">
        <f t="shared" si="11"/>
        <v>39900000</v>
      </c>
    </row>
    <row r="758" spans="2:20" ht="15.5" x14ac:dyDescent="0.35">
      <c r="B758" s="101" t="s">
        <v>6104</v>
      </c>
      <c r="C758" s="102" t="s">
        <v>6105</v>
      </c>
      <c r="D758" s="102" t="s">
        <v>6106</v>
      </c>
      <c r="E758" s="102" t="s">
        <v>5061</v>
      </c>
      <c r="F758" s="102" t="s">
        <v>5062</v>
      </c>
      <c r="G758" s="102" t="s">
        <v>4478</v>
      </c>
      <c r="H758" s="103">
        <v>41711</v>
      </c>
      <c r="I758" s="104">
        <v>1</v>
      </c>
      <c r="J758" s="105" t="s">
        <v>6107</v>
      </c>
      <c r="K758" s="105" t="s">
        <v>4478</v>
      </c>
      <c r="L758" s="103">
        <v>41711</v>
      </c>
      <c r="M758" s="103">
        <v>44196</v>
      </c>
      <c r="N758" s="103"/>
      <c r="O758" s="106">
        <v>58000000</v>
      </c>
      <c r="P758" s="106">
        <v>58000000</v>
      </c>
      <c r="Q758" s="107">
        <v>0</v>
      </c>
      <c r="R758" s="106">
        <v>0</v>
      </c>
      <c r="S758" s="106">
        <v>39900000</v>
      </c>
      <c r="T758" s="100">
        <f t="shared" si="11"/>
        <v>39900000</v>
      </c>
    </row>
    <row r="759" spans="2:20" ht="15.5" x14ac:dyDescent="0.35">
      <c r="B759" s="101" t="s">
        <v>6108</v>
      </c>
      <c r="C759" s="102" t="s">
        <v>6109</v>
      </c>
      <c r="D759" s="102" t="s">
        <v>6110</v>
      </c>
      <c r="E759" s="102" t="s">
        <v>5061</v>
      </c>
      <c r="F759" s="102" t="s">
        <v>5062</v>
      </c>
      <c r="G759" s="102" t="s">
        <v>4478</v>
      </c>
      <c r="H759" s="103">
        <v>41711</v>
      </c>
      <c r="I759" s="104">
        <v>1</v>
      </c>
      <c r="J759" s="105" t="s">
        <v>6111</v>
      </c>
      <c r="K759" s="105" t="s">
        <v>4478</v>
      </c>
      <c r="L759" s="103">
        <v>41711</v>
      </c>
      <c r="M759" s="103">
        <v>44196</v>
      </c>
      <c r="N759" s="103"/>
      <c r="O759" s="106">
        <v>58000000</v>
      </c>
      <c r="P759" s="106">
        <v>58000000</v>
      </c>
      <c r="Q759" s="107">
        <v>0</v>
      </c>
      <c r="R759" s="106">
        <v>0</v>
      </c>
      <c r="S759" s="106">
        <v>39900000</v>
      </c>
      <c r="T759" s="100">
        <f t="shared" si="11"/>
        <v>39900000</v>
      </c>
    </row>
    <row r="760" spans="2:20" ht="15.5" x14ac:dyDescent="0.35">
      <c r="B760" s="101" t="s">
        <v>6112</v>
      </c>
      <c r="C760" s="102" t="s">
        <v>6113</v>
      </c>
      <c r="D760" s="102" t="s">
        <v>6114</v>
      </c>
      <c r="E760" s="102" t="s">
        <v>5061</v>
      </c>
      <c r="F760" s="102" t="s">
        <v>5062</v>
      </c>
      <c r="G760" s="102" t="s">
        <v>4478</v>
      </c>
      <c r="H760" s="103">
        <v>41840</v>
      </c>
      <c r="I760" s="104">
        <v>1</v>
      </c>
      <c r="J760" s="105" t="s">
        <v>6115</v>
      </c>
      <c r="K760" s="105" t="s">
        <v>4478</v>
      </c>
      <c r="L760" s="103">
        <v>41840</v>
      </c>
      <c r="M760" s="103">
        <v>44196</v>
      </c>
      <c r="N760" s="103"/>
      <c r="O760" s="106">
        <v>77660000</v>
      </c>
      <c r="P760" s="106">
        <v>77660000</v>
      </c>
      <c r="Q760" s="107">
        <v>0</v>
      </c>
      <c r="R760" s="106">
        <v>0</v>
      </c>
      <c r="S760" s="106">
        <v>61200000</v>
      </c>
      <c r="T760" s="100">
        <f t="shared" si="11"/>
        <v>61200000</v>
      </c>
    </row>
    <row r="761" spans="2:20" ht="15.5" x14ac:dyDescent="0.35">
      <c r="B761" s="101" t="s">
        <v>9239</v>
      </c>
      <c r="C761" s="102" t="s">
        <v>9240</v>
      </c>
      <c r="D761" s="102"/>
      <c r="E761" s="102" t="s">
        <v>4634</v>
      </c>
      <c r="F761" s="102" t="s">
        <v>4635</v>
      </c>
      <c r="G761" s="102" t="s">
        <v>4518</v>
      </c>
      <c r="H761" s="103">
        <v>43731</v>
      </c>
      <c r="I761" s="104">
        <v>1</v>
      </c>
      <c r="J761" s="105" t="s">
        <v>9241</v>
      </c>
      <c r="K761" s="105" t="s">
        <v>4518</v>
      </c>
      <c r="L761" s="103">
        <v>43731</v>
      </c>
      <c r="M761" s="103">
        <v>44439</v>
      </c>
      <c r="N761" s="103"/>
      <c r="O761" s="106">
        <v>2487101</v>
      </c>
      <c r="P761" s="106">
        <v>482294</v>
      </c>
      <c r="Q761" s="107">
        <v>2004807</v>
      </c>
      <c r="R761" s="106">
        <v>0</v>
      </c>
      <c r="S761" s="106">
        <v>0</v>
      </c>
      <c r="T761" s="100">
        <f t="shared" si="11"/>
        <v>2004807</v>
      </c>
    </row>
    <row r="762" spans="2:20" ht="15.5" x14ac:dyDescent="0.35">
      <c r="B762" s="101" t="s">
        <v>5240</v>
      </c>
      <c r="C762" s="102" t="s">
        <v>4926</v>
      </c>
      <c r="D762" s="102"/>
      <c r="E762" s="102" t="s">
        <v>4835</v>
      </c>
      <c r="F762" s="102" t="s">
        <v>4836</v>
      </c>
      <c r="G762" s="102" t="s">
        <v>4518</v>
      </c>
      <c r="H762" s="103">
        <v>42415</v>
      </c>
      <c r="I762" s="104">
        <v>1</v>
      </c>
      <c r="J762" s="105" t="s">
        <v>5241</v>
      </c>
      <c r="K762" s="105" t="s">
        <v>4518</v>
      </c>
      <c r="L762" s="103">
        <v>42415</v>
      </c>
      <c r="M762" s="103">
        <v>44196</v>
      </c>
      <c r="N762" s="103"/>
      <c r="O762" s="106">
        <v>38148</v>
      </c>
      <c r="P762" s="106">
        <v>21150.2</v>
      </c>
      <c r="Q762" s="107">
        <v>16997.8</v>
      </c>
      <c r="R762" s="106">
        <v>0</v>
      </c>
      <c r="S762" s="106">
        <v>0</v>
      </c>
      <c r="T762" s="100">
        <f t="shared" si="11"/>
        <v>16997.8</v>
      </c>
    </row>
    <row r="763" spans="2:20" ht="15.5" x14ac:dyDescent="0.35">
      <c r="B763" s="101" t="s">
        <v>6125</v>
      </c>
      <c r="C763" s="102" t="s">
        <v>6126</v>
      </c>
      <c r="D763" s="102"/>
      <c r="E763" s="102" t="s">
        <v>6127</v>
      </c>
      <c r="F763" s="102" t="s">
        <v>6128</v>
      </c>
      <c r="G763" s="102" t="s">
        <v>4478</v>
      </c>
      <c r="H763" s="103">
        <v>42338</v>
      </c>
      <c r="I763" s="104">
        <v>1</v>
      </c>
      <c r="J763" s="105" t="s">
        <v>6129</v>
      </c>
      <c r="K763" s="105" t="s">
        <v>4478</v>
      </c>
      <c r="L763" s="103">
        <v>42338</v>
      </c>
      <c r="M763" s="103">
        <v>44196</v>
      </c>
      <c r="N763" s="103"/>
      <c r="O763" s="106">
        <v>30000000</v>
      </c>
      <c r="P763" s="106">
        <v>30000000</v>
      </c>
      <c r="Q763" s="107">
        <v>0</v>
      </c>
      <c r="R763" s="106">
        <v>0</v>
      </c>
      <c r="S763" s="106">
        <v>0</v>
      </c>
      <c r="T763" s="100">
        <f t="shared" si="11"/>
        <v>0</v>
      </c>
    </row>
    <row r="764" spans="2:20" ht="15.5" x14ac:dyDescent="0.35">
      <c r="B764" s="101" t="s">
        <v>6130</v>
      </c>
      <c r="C764" s="102" t="s">
        <v>6131</v>
      </c>
      <c r="D764" s="102" t="s">
        <v>6132</v>
      </c>
      <c r="E764" s="102" t="s">
        <v>5061</v>
      </c>
      <c r="F764" s="102" t="s">
        <v>5062</v>
      </c>
      <c r="G764" s="102" t="s">
        <v>4478</v>
      </c>
      <c r="H764" s="103">
        <v>41866</v>
      </c>
      <c r="I764" s="104">
        <v>1</v>
      </c>
      <c r="J764" s="105" t="s">
        <v>6133</v>
      </c>
      <c r="K764" s="105" t="s">
        <v>4478</v>
      </c>
      <c r="L764" s="103">
        <v>41866</v>
      </c>
      <c r="M764" s="103">
        <v>44196</v>
      </c>
      <c r="N764" s="103"/>
      <c r="O764" s="106">
        <v>96726400</v>
      </c>
      <c r="P764" s="106">
        <v>96726400</v>
      </c>
      <c r="Q764" s="107">
        <v>0</v>
      </c>
      <c r="R764" s="106">
        <v>0</v>
      </c>
      <c r="S764" s="106">
        <v>93700000</v>
      </c>
      <c r="T764" s="100">
        <f t="shared" si="11"/>
        <v>93700000</v>
      </c>
    </row>
    <row r="765" spans="2:20" ht="15.5" x14ac:dyDescent="0.35">
      <c r="B765" s="101" t="s">
        <v>6134</v>
      </c>
      <c r="C765" s="102" t="s">
        <v>6135</v>
      </c>
      <c r="D765" s="102" t="s">
        <v>6136</v>
      </c>
      <c r="E765" s="102" t="s">
        <v>5061</v>
      </c>
      <c r="F765" s="102" t="s">
        <v>5062</v>
      </c>
      <c r="G765" s="102" t="s">
        <v>4478</v>
      </c>
      <c r="H765" s="103">
        <v>41257</v>
      </c>
      <c r="I765" s="104">
        <v>1</v>
      </c>
      <c r="J765" s="105" t="s">
        <v>6137</v>
      </c>
      <c r="K765" s="105" t="s">
        <v>4478</v>
      </c>
      <c r="L765" s="103">
        <v>41257</v>
      </c>
      <c r="M765" s="103">
        <v>44196</v>
      </c>
      <c r="N765" s="103"/>
      <c r="O765" s="106">
        <v>70000000</v>
      </c>
      <c r="P765" s="106">
        <v>70000000</v>
      </c>
      <c r="Q765" s="107">
        <v>0</v>
      </c>
      <c r="R765" s="106">
        <v>0</v>
      </c>
      <c r="S765" s="106">
        <v>63700000</v>
      </c>
      <c r="T765" s="100">
        <f t="shared" si="11"/>
        <v>63700000</v>
      </c>
    </row>
    <row r="766" spans="2:20" ht="15.5" x14ac:dyDescent="0.35">
      <c r="B766" s="101" t="s">
        <v>6140</v>
      </c>
      <c r="C766" s="102" t="s">
        <v>5254</v>
      </c>
      <c r="D766" s="102"/>
      <c r="E766" s="102" t="s">
        <v>4634</v>
      </c>
      <c r="F766" s="102" t="s">
        <v>4635</v>
      </c>
      <c r="G766" s="102" t="s">
        <v>4518</v>
      </c>
      <c r="H766" s="103">
        <v>43344</v>
      </c>
      <c r="I766" s="104">
        <v>6</v>
      </c>
      <c r="J766" s="105" t="s">
        <v>6141</v>
      </c>
      <c r="K766" s="105" t="s">
        <v>4518</v>
      </c>
      <c r="L766" s="103">
        <v>43344</v>
      </c>
      <c r="M766" s="103">
        <v>44196</v>
      </c>
      <c r="N766" s="103"/>
      <c r="O766" s="106">
        <v>1390515</v>
      </c>
      <c r="P766" s="106">
        <v>417164.59</v>
      </c>
      <c r="Q766" s="107">
        <v>973350.41</v>
      </c>
      <c r="R766" s="106">
        <v>0</v>
      </c>
      <c r="S766" s="106">
        <v>0</v>
      </c>
      <c r="T766" s="100">
        <f t="shared" si="11"/>
        <v>973350.41</v>
      </c>
    </row>
    <row r="767" spans="2:20" ht="15.5" x14ac:dyDescent="0.35">
      <c r="B767" s="101" t="s">
        <v>7675</v>
      </c>
      <c r="C767" s="102" t="s">
        <v>5260</v>
      </c>
      <c r="D767" s="102"/>
      <c r="E767" s="102" t="s">
        <v>4634</v>
      </c>
      <c r="F767" s="102" t="s">
        <v>4635</v>
      </c>
      <c r="G767" s="102" t="s">
        <v>4478</v>
      </c>
      <c r="H767" s="103">
        <v>43963</v>
      </c>
      <c r="I767" s="104">
        <v>1</v>
      </c>
      <c r="J767" s="105" t="s">
        <v>7676</v>
      </c>
      <c r="K767" s="105" t="s">
        <v>4478</v>
      </c>
      <c r="L767" s="103">
        <v>43963</v>
      </c>
      <c r="M767" s="103">
        <v>44439</v>
      </c>
      <c r="N767" s="103"/>
      <c r="O767" s="106">
        <v>380800</v>
      </c>
      <c r="P767" s="106">
        <v>380800</v>
      </c>
      <c r="Q767" s="107">
        <v>0</v>
      </c>
      <c r="R767" s="106">
        <v>0</v>
      </c>
      <c r="S767" s="106">
        <v>0</v>
      </c>
      <c r="T767" s="100">
        <f t="shared" si="11"/>
        <v>0</v>
      </c>
    </row>
    <row r="768" spans="2:20" ht="15.5" x14ac:dyDescent="0.35">
      <c r="B768" s="101" t="s">
        <v>5259</v>
      </c>
      <c r="C768" s="102" t="s">
        <v>5260</v>
      </c>
      <c r="D768" s="102"/>
      <c r="E768" s="102" t="s">
        <v>4634</v>
      </c>
      <c r="F768" s="102" t="s">
        <v>4635</v>
      </c>
      <c r="G768" s="102" t="s">
        <v>4478</v>
      </c>
      <c r="H768" s="103">
        <v>43963</v>
      </c>
      <c r="I768" s="104">
        <v>1</v>
      </c>
      <c r="J768" s="105" t="s">
        <v>5261</v>
      </c>
      <c r="K768" s="105" t="s">
        <v>4478</v>
      </c>
      <c r="L768" s="103">
        <v>43963</v>
      </c>
      <c r="M768" s="103">
        <v>44439</v>
      </c>
      <c r="N768" s="103"/>
      <c r="O768" s="106">
        <v>380800</v>
      </c>
      <c r="P768" s="106">
        <v>380800</v>
      </c>
      <c r="Q768" s="107">
        <v>0</v>
      </c>
      <c r="R768" s="106">
        <v>0</v>
      </c>
      <c r="S768" s="106">
        <v>0</v>
      </c>
      <c r="T768" s="100">
        <f t="shared" si="11"/>
        <v>0</v>
      </c>
    </row>
    <row r="769" spans="2:20" ht="15.5" x14ac:dyDescent="0.35">
      <c r="B769" s="101" t="s">
        <v>7684</v>
      </c>
      <c r="C769" s="102" t="s">
        <v>7685</v>
      </c>
      <c r="D769" s="102"/>
      <c r="E769" s="102" t="s">
        <v>4492</v>
      </c>
      <c r="F769" s="102" t="s">
        <v>4493</v>
      </c>
      <c r="G769" s="102" t="s">
        <v>4478</v>
      </c>
      <c r="H769" s="103">
        <v>44348</v>
      </c>
      <c r="I769" s="104">
        <v>1</v>
      </c>
      <c r="J769" s="105" t="s">
        <v>7686</v>
      </c>
      <c r="K769" s="105" t="s">
        <v>4478</v>
      </c>
      <c r="L769" s="103">
        <v>44348</v>
      </c>
      <c r="M769" s="103">
        <v>44439</v>
      </c>
      <c r="N769" s="103"/>
      <c r="O769" s="106">
        <v>220000</v>
      </c>
      <c r="P769" s="106">
        <v>220000</v>
      </c>
      <c r="Q769" s="107">
        <v>0</v>
      </c>
      <c r="R769" s="106">
        <v>0</v>
      </c>
      <c r="S769" s="106">
        <v>0</v>
      </c>
      <c r="T769" s="100">
        <f t="shared" si="11"/>
        <v>0</v>
      </c>
    </row>
    <row r="770" spans="2:20" ht="15.5" x14ac:dyDescent="0.35">
      <c r="B770" s="101" t="s">
        <v>10784</v>
      </c>
      <c r="C770" s="102" t="s">
        <v>9380</v>
      </c>
      <c r="D770" s="102"/>
      <c r="E770" s="102" t="s">
        <v>4492</v>
      </c>
      <c r="F770" s="102" t="s">
        <v>4493</v>
      </c>
      <c r="G770" s="102" t="s">
        <v>4544</v>
      </c>
      <c r="H770" s="103">
        <v>41517</v>
      </c>
      <c r="I770" s="104">
        <v>1</v>
      </c>
      <c r="J770" s="105" t="s">
        <v>10790</v>
      </c>
      <c r="K770" s="105" t="s">
        <v>4544</v>
      </c>
      <c r="L770" s="103">
        <v>41517</v>
      </c>
      <c r="M770" s="103">
        <v>44408</v>
      </c>
      <c r="N770" s="103">
        <v>44408</v>
      </c>
      <c r="O770" s="106">
        <v>0</v>
      </c>
      <c r="P770" s="106">
        <v>0</v>
      </c>
      <c r="Q770" s="107">
        <v>0</v>
      </c>
      <c r="R770" s="106">
        <v>0</v>
      </c>
      <c r="S770" s="106">
        <v>0</v>
      </c>
      <c r="T770" s="100">
        <f t="shared" si="11"/>
        <v>0</v>
      </c>
    </row>
    <row r="771" spans="2:20" ht="15.5" x14ac:dyDescent="0.35">
      <c r="B771" s="101" t="s">
        <v>10785</v>
      </c>
      <c r="C771" s="102" t="s">
        <v>9380</v>
      </c>
      <c r="D771" s="102"/>
      <c r="E771" s="102" t="s">
        <v>4492</v>
      </c>
      <c r="F771" s="102" t="s">
        <v>4493</v>
      </c>
      <c r="G771" s="102" t="s">
        <v>4478</v>
      </c>
      <c r="H771" s="103">
        <v>41517</v>
      </c>
      <c r="I771" s="104">
        <v>1</v>
      </c>
      <c r="J771" s="105" t="s">
        <v>10791</v>
      </c>
      <c r="K771" s="105" t="s">
        <v>4478</v>
      </c>
      <c r="L771" s="103">
        <v>41517</v>
      </c>
      <c r="M771" s="103">
        <v>44439</v>
      </c>
      <c r="N771" s="103"/>
      <c r="O771" s="106">
        <v>2720807</v>
      </c>
      <c r="P771" s="106">
        <v>2720807</v>
      </c>
      <c r="Q771" s="107">
        <v>0</v>
      </c>
      <c r="R771" s="106">
        <v>0</v>
      </c>
      <c r="S771" s="106">
        <v>0</v>
      </c>
      <c r="T771" s="100">
        <f t="shared" si="11"/>
        <v>0</v>
      </c>
    </row>
    <row r="772" spans="2:20" ht="15.5" x14ac:dyDescent="0.35">
      <c r="B772" s="101" t="s">
        <v>6152</v>
      </c>
      <c r="C772" s="102" t="s">
        <v>4633</v>
      </c>
      <c r="D772" s="102"/>
      <c r="E772" s="102" t="s">
        <v>4634</v>
      </c>
      <c r="F772" s="102" t="s">
        <v>4635</v>
      </c>
      <c r="G772" s="102" t="s">
        <v>4478</v>
      </c>
      <c r="H772" s="103">
        <v>39685</v>
      </c>
      <c r="I772" s="104">
        <v>1</v>
      </c>
      <c r="J772" s="105" t="s">
        <v>6153</v>
      </c>
      <c r="K772" s="105" t="s">
        <v>4478</v>
      </c>
      <c r="L772" s="103">
        <v>39685</v>
      </c>
      <c r="M772" s="103">
        <v>44196</v>
      </c>
      <c r="N772" s="103"/>
      <c r="O772" s="106">
        <v>75000</v>
      </c>
      <c r="P772" s="106">
        <v>75000</v>
      </c>
      <c r="Q772" s="107">
        <v>0</v>
      </c>
      <c r="R772" s="106">
        <v>0</v>
      </c>
      <c r="S772" s="106">
        <v>0</v>
      </c>
      <c r="T772" s="100">
        <f t="shared" si="11"/>
        <v>0</v>
      </c>
    </row>
    <row r="773" spans="2:20" ht="15.5" x14ac:dyDescent="0.35">
      <c r="B773" s="101" t="s">
        <v>6154</v>
      </c>
      <c r="C773" s="102" t="s">
        <v>4633</v>
      </c>
      <c r="D773" s="102"/>
      <c r="E773" s="102" t="s">
        <v>4634</v>
      </c>
      <c r="F773" s="102" t="s">
        <v>4635</v>
      </c>
      <c r="G773" s="102" t="s">
        <v>4478</v>
      </c>
      <c r="H773" s="103">
        <v>39685</v>
      </c>
      <c r="I773" s="104">
        <v>1</v>
      </c>
      <c r="J773" s="105" t="s">
        <v>6155</v>
      </c>
      <c r="K773" s="105" t="s">
        <v>4478</v>
      </c>
      <c r="L773" s="103">
        <v>39685</v>
      </c>
      <c r="M773" s="103">
        <v>44196</v>
      </c>
      <c r="N773" s="103"/>
      <c r="O773" s="106">
        <v>75000</v>
      </c>
      <c r="P773" s="106">
        <v>75000</v>
      </c>
      <c r="Q773" s="107">
        <v>0</v>
      </c>
      <c r="R773" s="106">
        <v>0</v>
      </c>
      <c r="S773" s="106">
        <v>0</v>
      </c>
      <c r="T773" s="100">
        <f t="shared" si="11"/>
        <v>0</v>
      </c>
    </row>
    <row r="774" spans="2:20" ht="15.5" x14ac:dyDescent="0.35">
      <c r="B774" s="101" t="s">
        <v>6156</v>
      </c>
      <c r="C774" s="102" t="s">
        <v>4633</v>
      </c>
      <c r="D774" s="102"/>
      <c r="E774" s="102" t="s">
        <v>4634</v>
      </c>
      <c r="F774" s="102" t="s">
        <v>4635</v>
      </c>
      <c r="G774" s="102" t="s">
        <v>4478</v>
      </c>
      <c r="H774" s="103">
        <v>39685</v>
      </c>
      <c r="I774" s="104">
        <v>1</v>
      </c>
      <c r="J774" s="105" t="s">
        <v>6157</v>
      </c>
      <c r="K774" s="105" t="s">
        <v>4478</v>
      </c>
      <c r="L774" s="103">
        <v>39685</v>
      </c>
      <c r="M774" s="103">
        <v>44196</v>
      </c>
      <c r="N774" s="103"/>
      <c r="O774" s="106">
        <v>75000</v>
      </c>
      <c r="P774" s="106">
        <v>75000</v>
      </c>
      <c r="Q774" s="107">
        <v>0</v>
      </c>
      <c r="R774" s="106">
        <v>0</v>
      </c>
      <c r="S774" s="106">
        <v>0</v>
      </c>
      <c r="T774" s="100">
        <f t="shared" si="11"/>
        <v>0</v>
      </c>
    </row>
    <row r="775" spans="2:20" ht="15.5" x14ac:dyDescent="0.35">
      <c r="B775" s="101" t="s">
        <v>6158</v>
      </c>
      <c r="C775" s="102" t="s">
        <v>4633</v>
      </c>
      <c r="D775" s="102"/>
      <c r="E775" s="102" t="s">
        <v>4634</v>
      </c>
      <c r="F775" s="102" t="s">
        <v>4635</v>
      </c>
      <c r="G775" s="102" t="s">
        <v>4478</v>
      </c>
      <c r="H775" s="103">
        <v>39685</v>
      </c>
      <c r="I775" s="104">
        <v>1</v>
      </c>
      <c r="J775" s="105" t="s">
        <v>6159</v>
      </c>
      <c r="K775" s="105" t="s">
        <v>4478</v>
      </c>
      <c r="L775" s="103">
        <v>39685</v>
      </c>
      <c r="M775" s="103">
        <v>44196</v>
      </c>
      <c r="N775" s="103"/>
      <c r="O775" s="106">
        <v>75000</v>
      </c>
      <c r="P775" s="106">
        <v>75000</v>
      </c>
      <c r="Q775" s="107">
        <v>0</v>
      </c>
      <c r="R775" s="106">
        <v>0</v>
      </c>
      <c r="S775" s="106">
        <v>0</v>
      </c>
      <c r="T775" s="100">
        <f t="shared" si="11"/>
        <v>0</v>
      </c>
    </row>
    <row r="776" spans="2:20" ht="15.5" x14ac:dyDescent="0.35">
      <c r="B776" s="101" t="s">
        <v>6160</v>
      </c>
      <c r="C776" s="102" t="s">
        <v>4633</v>
      </c>
      <c r="D776" s="102"/>
      <c r="E776" s="102" t="s">
        <v>4634</v>
      </c>
      <c r="F776" s="102" t="s">
        <v>4635</v>
      </c>
      <c r="G776" s="102" t="s">
        <v>4478</v>
      </c>
      <c r="H776" s="103">
        <v>39685</v>
      </c>
      <c r="I776" s="104">
        <v>1</v>
      </c>
      <c r="J776" s="105" t="s">
        <v>6161</v>
      </c>
      <c r="K776" s="105" t="s">
        <v>4478</v>
      </c>
      <c r="L776" s="103">
        <v>39685</v>
      </c>
      <c r="M776" s="103">
        <v>44196</v>
      </c>
      <c r="N776" s="103"/>
      <c r="O776" s="106">
        <v>75000</v>
      </c>
      <c r="P776" s="106">
        <v>75000</v>
      </c>
      <c r="Q776" s="107">
        <v>0</v>
      </c>
      <c r="R776" s="106">
        <v>0</v>
      </c>
      <c r="S776" s="106">
        <v>0</v>
      </c>
      <c r="T776" s="100">
        <f t="shared" si="11"/>
        <v>0</v>
      </c>
    </row>
    <row r="777" spans="2:20" ht="15.5" x14ac:dyDescent="0.35">
      <c r="B777" s="101" t="s">
        <v>6162</v>
      </c>
      <c r="C777" s="102" t="s">
        <v>4633</v>
      </c>
      <c r="D777" s="102"/>
      <c r="E777" s="102" t="s">
        <v>4634</v>
      </c>
      <c r="F777" s="102" t="s">
        <v>4635</v>
      </c>
      <c r="G777" s="102" t="s">
        <v>4478</v>
      </c>
      <c r="H777" s="103">
        <v>39685</v>
      </c>
      <c r="I777" s="104">
        <v>1</v>
      </c>
      <c r="J777" s="105" t="s">
        <v>6163</v>
      </c>
      <c r="K777" s="105" t="s">
        <v>4478</v>
      </c>
      <c r="L777" s="103">
        <v>39685</v>
      </c>
      <c r="M777" s="103">
        <v>44196</v>
      </c>
      <c r="N777" s="103"/>
      <c r="O777" s="106">
        <v>75000</v>
      </c>
      <c r="P777" s="106">
        <v>75000</v>
      </c>
      <c r="Q777" s="107">
        <v>0</v>
      </c>
      <c r="R777" s="106">
        <v>0</v>
      </c>
      <c r="S777" s="106">
        <v>0</v>
      </c>
      <c r="T777" s="100">
        <f t="shared" si="11"/>
        <v>0</v>
      </c>
    </row>
    <row r="778" spans="2:20" ht="15.5" x14ac:dyDescent="0.35">
      <c r="B778" s="101" t="s">
        <v>6164</v>
      </c>
      <c r="C778" s="102" t="s">
        <v>4633</v>
      </c>
      <c r="D778" s="102"/>
      <c r="E778" s="102" t="s">
        <v>4634</v>
      </c>
      <c r="F778" s="102" t="s">
        <v>4635</v>
      </c>
      <c r="G778" s="102" t="s">
        <v>4478</v>
      </c>
      <c r="H778" s="103">
        <v>39933</v>
      </c>
      <c r="I778" s="104">
        <v>1</v>
      </c>
      <c r="J778" s="105" t="s">
        <v>6165</v>
      </c>
      <c r="K778" s="105" t="s">
        <v>4478</v>
      </c>
      <c r="L778" s="103">
        <v>39933</v>
      </c>
      <c r="M778" s="103">
        <v>44196</v>
      </c>
      <c r="N778" s="103"/>
      <c r="O778" s="106">
        <v>69000</v>
      </c>
      <c r="P778" s="106">
        <v>69000</v>
      </c>
      <c r="Q778" s="107">
        <v>0</v>
      </c>
      <c r="R778" s="106">
        <v>0</v>
      </c>
      <c r="S778" s="106">
        <v>0</v>
      </c>
      <c r="T778" s="100">
        <f t="shared" ref="T778:T841" si="12">SUM(Q778,R778,S778)</f>
        <v>0</v>
      </c>
    </row>
    <row r="779" spans="2:20" ht="15.5" x14ac:dyDescent="0.35">
      <c r="B779" s="101" t="s">
        <v>6166</v>
      </c>
      <c r="C779" s="102" t="s">
        <v>4633</v>
      </c>
      <c r="D779" s="102"/>
      <c r="E779" s="102" t="s">
        <v>4634</v>
      </c>
      <c r="F779" s="102" t="s">
        <v>4635</v>
      </c>
      <c r="G779" s="102" t="s">
        <v>4478</v>
      </c>
      <c r="H779" s="103">
        <v>39933</v>
      </c>
      <c r="I779" s="104">
        <v>1</v>
      </c>
      <c r="J779" s="105" t="s">
        <v>6167</v>
      </c>
      <c r="K779" s="105" t="s">
        <v>4478</v>
      </c>
      <c r="L779" s="103">
        <v>39933</v>
      </c>
      <c r="M779" s="103">
        <v>44196</v>
      </c>
      <c r="N779" s="103"/>
      <c r="O779" s="106">
        <v>69000</v>
      </c>
      <c r="P779" s="106">
        <v>69000</v>
      </c>
      <c r="Q779" s="107">
        <v>0</v>
      </c>
      <c r="R779" s="106">
        <v>0</v>
      </c>
      <c r="S779" s="106">
        <v>0</v>
      </c>
      <c r="T779" s="100">
        <f t="shared" si="12"/>
        <v>0</v>
      </c>
    </row>
    <row r="780" spans="2:20" ht="15.5" x14ac:dyDescent="0.35">
      <c r="B780" s="101" t="s">
        <v>6168</v>
      </c>
      <c r="C780" s="102" t="s">
        <v>4633</v>
      </c>
      <c r="D780" s="102"/>
      <c r="E780" s="102" t="s">
        <v>4634</v>
      </c>
      <c r="F780" s="102" t="s">
        <v>4635</v>
      </c>
      <c r="G780" s="102" t="s">
        <v>4478</v>
      </c>
      <c r="H780" s="103">
        <v>39933</v>
      </c>
      <c r="I780" s="104">
        <v>1</v>
      </c>
      <c r="J780" s="105" t="s">
        <v>6169</v>
      </c>
      <c r="K780" s="105" t="s">
        <v>4478</v>
      </c>
      <c r="L780" s="103">
        <v>39933</v>
      </c>
      <c r="M780" s="103">
        <v>44196</v>
      </c>
      <c r="N780" s="103"/>
      <c r="O780" s="106">
        <v>69000</v>
      </c>
      <c r="P780" s="106">
        <v>69000</v>
      </c>
      <c r="Q780" s="107">
        <v>0</v>
      </c>
      <c r="R780" s="106">
        <v>0</v>
      </c>
      <c r="S780" s="106">
        <v>0</v>
      </c>
      <c r="T780" s="100">
        <f t="shared" si="12"/>
        <v>0</v>
      </c>
    </row>
    <row r="781" spans="2:20" ht="15.5" x14ac:dyDescent="0.35">
      <c r="B781" s="101" t="s">
        <v>6170</v>
      </c>
      <c r="C781" s="102" t="s">
        <v>4633</v>
      </c>
      <c r="D781" s="102"/>
      <c r="E781" s="102" t="s">
        <v>4634</v>
      </c>
      <c r="F781" s="102" t="s">
        <v>4635</v>
      </c>
      <c r="G781" s="102" t="s">
        <v>4478</v>
      </c>
      <c r="H781" s="103">
        <v>39933</v>
      </c>
      <c r="I781" s="104">
        <v>1</v>
      </c>
      <c r="J781" s="105" t="s">
        <v>6171</v>
      </c>
      <c r="K781" s="105" t="s">
        <v>4478</v>
      </c>
      <c r="L781" s="103">
        <v>39933</v>
      </c>
      <c r="M781" s="103">
        <v>44196</v>
      </c>
      <c r="N781" s="103"/>
      <c r="O781" s="106">
        <v>69000</v>
      </c>
      <c r="P781" s="106">
        <v>69000</v>
      </c>
      <c r="Q781" s="107">
        <v>0</v>
      </c>
      <c r="R781" s="106">
        <v>0</v>
      </c>
      <c r="S781" s="106">
        <v>0</v>
      </c>
      <c r="T781" s="100">
        <f t="shared" si="12"/>
        <v>0</v>
      </c>
    </row>
    <row r="782" spans="2:20" ht="15.5" x14ac:dyDescent="0.35">
      <c r="B782" s="101" t="s">
        <v>6172</v>
      </c>
      <c r="C782" s="102" t="s">
        <v>5112</v>
      </c>
      <c r="D782" s="102"/>
      <c r="E782" s="102" t="s">
        <v>4634</v>
      </c>
      <c r="F782" s="102" t="s">
        <v>4635</v>
      </c>
      <c r="G782" s="102" t="s">
        <v>4478</v>
      </c>
      <c r="H782" s="103">
        <v>40198</v>
      </c>
      <c r="I782" s="104">
        <v>1</v>
      </c>
      <c r="J782" s="105" t="s">
        <v>6173</v>
      </c>
      <c r="K782" s="105" t="s">
        <v>4478</v>
      </c>
      <c r="L782" s="103">
        <v>40198</v>
      </c>
      <c r="M782" s="103">
        <v>44196</v>
      </c>
      <c r="N782" s="103"/>
      <c r="O782" s="106">
        <v>170520</v>
      </c>
      <c r="P782" s="106">
        <v>170520</v>
      </c>
      <c r="Q782" s="107">
        <v>0</v>
      </c>
      <c r="R782" s="106">
        <v>0</v>
      </c>
      <c r="S782" s="106">
        <v>0</v>
      </c>
      <c r="T782" s="100">
        <f t="shared" si="12"/>
        <v>0</v>
      </c>
    </row>
    <row r="783" spans="2:20" ht="15.5" x14ac:dyDescent="0.35">
      <c r="B783" s="101" t="s">
        <v>10757</v>
      </c>
      <c r="C783" s="102" t="s">
        <v>4814</v>
      </c>
      <c r="D783" s="102"/>
      <c r="E783" s="102" t="s">
        <v>4634</v>
      </c>
      <c r="F783" s="102" t="s">
        <v>4635</v>
      </c>
      <c r="G783" s="102" t="s">
        <v>4518</v>
      </c>
      <c r="H783" s="103">
        <v>41333</v>
      </c>
      <c r="I783" s="104">
        <v>1</v>
      </c>
      <c r="J783" s="105" t="s">
        <v>10758</v>
      </c>
      <c r="K783" s="105" t="s">
        <v>4518</v>
      </c>
      <c r="L783" s="103">
        <v>41333</v>
      </c>
      <c r="M783" s="103">
        <v>44196</v>
      </c>
      <c r="N783" s="103"/>
      <c r="O783" s="106">
        <v>426880</v>
      </c>
      <c r="P783" s="106">
        <v>362987.62</v>
      </c>
      <c r="Q783" s="107">
        <v>63892.38</v>
      </c>
      <c r="R783" s="106">
        <v>0</v>
      </c>
      <c r="S783" s="106">
        <v>0</v>
      </c>
      <c r="T783" s="100">
        <f t="shared" si="12"/>
        <v>63892.38</v>
      </c>
    </row>
    <row r="784" spans="2:20" ht="15.5" x14ac:dyDescent="0.35">
      <c r="B784" s="101" t="s">
        <v>5297</v>
      </c>
      <c r="C784" s="102" t="s">
        <v>4814</v>
      </c>
      <c r="D784" s="102"/>
      <c r="E784" s="102" t="s">
        <v>4634</v>
      </c>
      <c r="F784" s="102" t="s">
        <v>4635</v>
      </c>
      <c r="G784" s="102" t="s">
        <v>4518</v>
      </c>
      <c r="H784" s="103">
        <v>41333</v>
      </c>
      <c r="I784" s="104">
        <v>1</v>
      </c>
      <c r="J784" s="105" t="s">
        <v>5298</v>
      </c>
      <c r="K784" s="105" t="s">
        <v>4518</v>
      </c>
      <c r="L784" s="103">
        <v>41333</v>
      </c>
      <c r="M784" s="103">
        <v>44196</v>
      </c>
      <c r="N784" s="103"/>
      <c r="O784" s="106">
        <v>426880</v>
      </c>
      <c r="P784" s="106">
        <v>362987.62</v>
      </c>
      <c r="Q784" s="107">
        <v>63892.38</v>
      </c>
      <c r="R784" s="106">
        <v>0</v>
      </c>
      <c r="S784" s="106">
        <v>0</v>
      </c>
      <c r="T784" s="100">
        <f t="shared" si="12"/>
        <v>63892.38</v>
      </c>
    </row>
    <row r="785" spans="2:20" ht="15.5" x14ac:dyDescent="0.35">
      <c r="B785" s="101" t="s">
        <v>6174</v>
      </c>
      <c r="C785" s="102" t="s">
        <v>6175</v>
      </c>
      <c r="D785" s="102"/>
      <c r="E785" s="102" t="s">
        <v>4835</v>
      </c>
      <c r="F785" s="102" t="s">
        <v>4836</v>
      </c>
      <c r="G785" s="102" t="s">
        <v>4478</v>
      </c>
      <c r="H785" s="103">
        <v>40180</v>
      </c>
      <c r="I785" s="104">
        <v>1</v>
      </c>
      <c r="J785" s="105" t="s">
        <v>6176</v>
      </c>
      <c r="K785" s="105" t="s">
        <v>4478</v>
      </c>
      <c r="L785" s="103">
        <v>40180</v>
      </c>
      <c r="M785" s="103">
        <v>44196</v>
      </c>
      <c r="N785" s="103"/>
      <c r="O785" s="106">
        <v>46651368</v>
      </c>
      <c r="P785" s="106">
        <v>46651368</v>
      </c>
      <c r="Q785" s="107">
        <v>0</v>
      </c>
      <c r="R785" s="106">
        <v>0</v>
      </c>
      <c r="S785" s="106">
        <v>0</v>
      </c>
      <c r="T785" s="100">
        <f t="shared" si="12"/>
        <v>0</v>
      </c>
    </row>
    <row r="786" spans="2:20" ht="15.5" x14ac:dyDescent="0.35">
      <c r="B786" s="101" t="s">
        <v>6180</v>
      </c>
      <c r="C786" s="102" t="s">
        <v>6181</v>
      </c>
      <c r="D786" s="102"/>
      <c r="E786" s="102" t="s">
        <v>4516</v>
      </c>
      <c r="F786" s="102" t="s">
        <v>4517</v>
      </c>
      <c r="G786" s="102" t="s">
        <v>4478</v>
      </c>
      <c r="H786" s="103">
        <v>39484</v>
      </c>
      <c r="I786" s="104">
        <v>1</v>
      </c>
      <c r="J786" s="105" t="s">
        <v>6182</v>
      </c>
      <c r="K786" s="105" t="s">
        <v>4478</v>
      </c>
      <c r="L786" s="103">
        <v>39484</v>
      </c>
      <c r="M786" s="103">
        <v>44196</v>
      </c>
      <c r="N786" s="103"/>
      <c r="O786" s="106">
        <v>4059112</v>
      </c>
      <c r="P786" s="106">
        <v>4059112</v>
      </c>
      <c r="Q786" s="107">
        <v>0</v>
      </c>
      <c r="R786" s="106">
        <v>0</v>
      </c>
      <c r="S786" s="106">
        <v>0</v>
      </c>
      <c r="T786" s="100">
        <f t="shared" si="12"/>
        <v>0</v>
      </c>
    </row>
    <row r="787" spans="2:20" ht="15.5" x14ac:dyDescent="0.35">
      <c r="B787" s="101" t="s">
        <v>10765</v>
      </c>
      <c r="C787" s="102" t="s">
        <v>4817</v>
      </c>
      <c r="D787" s="102"/>
      <c r="E787" s="102" t="s">
        <v>4516</v>
      </c>
      <c r="F787" s="102" t="s">
        <v>4517</v>
      </c>
      <c r="G787" s="102" t="s">
        <v>4518</v>
      </c>
      <c r="H787" s="103">
        <v>42478</v>
      </c>
      <c r="I787" s="104">
        <v>1</v>
      </c>
      <c r="J787" s="105" t="s">
        <v>10766</v>
      </c>
      <c r="K787" s="105" t="s">
        <v>4518</v>
      </c>
      <c r="L787" s="103">
        <v>42478</v>
      </c>
      <c r="M787" s="103">
        <v>44196</v>
      </c>
      <c r="N787" s="103"/>
      <c r="O787" s="106">
        <v>313200</v>
      </c>
      <c r="P787" s="106">
        <v>168162.3</v>
      </c>
      <c r="Q787" s="107">
        <v>145037.70000000001</v>
      </c>
      <c r="R787" s="106">
        <v>0</v>
      </c>
      <c r="S787" s="106">
        <v>0</v>
      </c>
      <c r="T787" s="100">
        <f t="shared" si="12"/>
        <v>145037.70000000001</v>
      </c>
    </row>
    <row r="788" spans="2:20" ht="15.5" x14ac:dyDescent="0.35">
      <c r="B788" s="101" t="s">
        <v>10767</v>
      </c>
      <c r="C788" s="102" t="s">
        <v>4817</v>
      </c>
      <c r="D788" s="102"/>
      <c r="E788" s="102" t="s">
        <v>4516</v>
      </c>
      <c r="F788" s="102" t="s">
        <v>4517</v>
      </c>
      <c r="G788" s="102" t="s">
        <v>4518</v>
      </c>
      <c r="H788" s="103">
        <v>42478</v>
      </c>
      <c r="I788" s="104">
        <v>1</v>
      </c>
      <c r="J788" s="105" t="s">
        <v>10768</v>
      </c>
      <c r="K788" s="105" t="s">
        <v>4518</v>
      </c>
      <c r="L788" s="103">
        <v>42478</v>
      </c>
      <c r="M788" s="103">
        <v>44196</v>
      </c>
      <c r="N788" s="103"/>
      <c r="O788" s="106">
        <v>313200</v>
      </c>
      <c r="P788" s="106">
        <v>168162.3</v>
      </c>
      <c r="Q788" s="107">
        <v>145037.70000000001</v>
      </c>
      <c r="R788" s="106">
        <v>0</v>
      </c>
      <c r="S788" s="106">
        <v>0</v>
      </c>
      <c r="T788" s="100">
        <f t="shared" si="12"/>
        <v>145037.70000000001</v>
      </c>
    </row>
    <row r="789" spans="2:20" ht="15.5" x14ac:dyDescent="0.35">
      <c r="B789" s="101" t="s">
        <v>6187</v>
      </c>
      <c r="C789" s="102" t="s">
        <v>6188</v>
      </c>
      <c r="D789" s="102"/>
      <c r="E789" s="102" t="s">
        <v>4887</v>
      </c>
      <c r="F789" s="102" t="s">
        <v>4477</v>
      </c>
      <c r="G789" s="102" t="s">
        <v>4478</v>
      </c>
      <c r="H789" s="103">
        <v>39881</v>
      </c>
      <c r="I789" s="104">
        <v>1</v>
      </c>
      <c r="J789" s="105" t="s">
        <v>6189</v>
      </c>
      <c r="K789" s="105" t="s">
        <v>4478</v>
      </c>
      <c r="L789" s="103">
        <v>39881</v>
      </c>
      <c r="M789" s="103">
        <v>44196</v>
      </c>
      <c r="N789" s="103"/>
      <c r="O789" s="106">
        <v>2700000</v>
      </c>
      <c r="P789" s="106">
        <v>2700000</v>
      </c>
      <c r="Q789" s="107">
        <v>0</v>
      </c>
      <c r="R789" s="106">
        <v>0</v>
      </c>
      <c r="S789" s="106">
        <v>0</v>
      </c>
      <c r="T789" s="100">
        <f t="shared" si="12"/>
        <v>0</v>
      </c>
    </row>
    <row r="790" spans="2:20" ht="15.5" x14ac:dyDescent="0.35">
      <c r="B790" s="101" t="s">
        <v>8553</v>
      </c>
      <c r="C790" s="102" t="s">
        <v>4814</v>
      </c>
      <c r="D790" s="102"/>
      <c r="E790" s="102" t="s">
        <v>4887</v>
      </c>
      <c r="F790" s="102" t="s">
        <v>4477</v>
      </c>
      <c r="G790" s="102" t="s">
        <v>4518</v>
      </c>
      <c r="H790" s="103">
        <v>41516</v>
      </c>
      <c r="I790" s="104">
        <v>1</v>
      </c>
      <c r="J790" s="105" t="s">
        <v>8554</v>
      </c>
      <c r="K790" s="105" t="s">
        <v>4518</v>
      </c>
      <c r="L790" s="103">
        <v>41516</v>
      </c>
      <c r="M790" s="103">
        <v>44196</v>
      </c>
      <c r="N790" s="103"/>
      <c r="O790" s="106">
        <v>213440</v>
      </c>
      <c r="P790" s="106">
        <v>170862.41</v>
      </c>
      <c r="Q790" s="107">
        <v>42577.59</v>
      </c>
      <c r="R790" s="106">
        <v>0</v>
      </c>
      <c r="S790" s="106">
        <v>0</v>
      </c>
      <c r="T790" s="100">
        <f t="shared" si="12"/>
        <v>42577.59</v>
      </c>
    </row>
    <row r="791" spans="2:20" ht="15.5" x14ac:dyDescent="0.35">
      <c r="B791" s="101" t="s">
        <v>10013</v>
      </c>
      <c r="C791" s="102" t="s">
        <v>4814</v>
      </c>
      <c r="D791" s="102"/>
      <c r="E791" s="102" t="s">
        <v>4887</v>
      </c>
      <c r="F791" s="102" t="s">
        <v>4477</v>
      </c>
      <c r="G791" s="102" t="s">
        <v>4518</v>
      </c>
      <c r="H791" s="103">
        <v>41516</v>
      </c>
      <c r="I791" s="104">
        <v>1</v>
      </c>
      <c r="J791" s="105" t="s">
        <v>10014</v>
      </c>
      <c r="K791" s="105" t="s">
        <v>4518</v>
      </c>
      <c r="L791" s="103">
        <v>41516</v>
      </c>
      <c r="M791" s="103">
        <v>44196</v>
      </c>
      <c r="N791" s="103"/>
      <c r="O791" s="106">
        <v>211283</v>
      </c>
      <c r="P791" s="106">
        <v>169136.66</v>
      </c>
      <c r="Q791" s="107">
        <v>42146.34</v>
      </c>
      <c r="R791" s="106">
        <v>0</v>
      </c>
      <c r="S791" s="106">
        <v>0</v>
      </c>
      <c r="T791" s="100">
        <f t="shared" si="12"/>
        <v>42146.34</v>
      </c>
    </row>
    <row r="792" spans="2:20" ht="15.5" x14ac:dyDescent="0.35">
      <c r="B792" s="101" t="s">
        <v>6194</v>
      </c>
      <c r="C792" s="102" t="s">
        <v>4814</v>
      </c>
      <c r="D792" s="102"/>
      <c r="E792" s="102" t="s">
        <v>4887</v>
      </c>
      <c r="F792" s="102" t="s">
        <v>4477</v>
      </c>
      <c r="G792" s="102" t="s">
        <v>4518</v>
      </c>
      <c r="H792" s="103">
        <v>41516</v>
      </c>
      <c r="I792" s="104">
        <v>1</v>
      </c>
      <c r="J792" s="105" t="s">
        <v>6195</v>
      </c>
      <c r="K792" s="105" t="s">
        <v>4518</v>
      </c>
      <c r="L792" s="103">
        <v>41516</v>
      </c>
      <c r="M792" s="103">
        <v>44196</v>
      </c>
      <c r="N792" s="103"/>
      <c r="O792" s="106">
        <v>211283</v>
      </c>
      <c r="P792" s="106">
        <v>169136.66</v>
      </c>
      <c r="Q792" s="107">
        <v>42146.34</v>
      </c>
      <c r="R792" s="106">
        <v>0</v>
      </c>
      <c r="S792" s="106">
        <v>0</v>
      </c>
      <c r="T792" s="100">
        <f t="shared" si="12"/>
        <v>42146.34</v>
      </c>
    </row>
    <row r="793" spans="2:20" ht="15.5" x14ac:dyDescent="0.35">
      <c r="B793" s="101" t="s">
        <v>10771</v>
      </c>
      <c r="C793" s="102" t="s">
        <v>4814</v>
      </c>
      <c r="D793" s="102"/>
      <c r="E793" s="102" t="s">
        <v>4887</v>
      </c>
      <c r="F793" s="102" t="s">
        <v>4477</v>
      </c>
      <c r="G793" s="102" t="s">
        <v>4518</v>
      </c>
      <c r="H793" s="103">
        <v>41516</v>
      </c>
      <c r="I793" s="104">
        <v>1</v>
      </c>
      <c r="J793" s="105" t="s">
        <v>10772</v>
      </c>
      <c r="K793" s="105" t="s">
        <v>4518</v>
      </c>
      <c r="L793" s="103">
        <v>41516</v>
      </c>
      <c r="M793" s="103">
        <v>44196</v>
      </c>
      <c r="N793" s="103"/>
      <c r="O793" s="106">
        <v>211283</v>
      </c>
      <c r="P793" s="106">
        <v>169136.66</v>
      </c>
      <c r="Q793" s="107">
        <v>42146.34</v>
      </c>
      <c r="R793" s="106">
        <v>0</v>
      </c>
      <c r="S793" s="106">
        <v>0</v>
      </c>
      <c r="T793" s="100">
        <f t="shared" si="12"/>
        <v>42146.34</v>
      </c>
    </row>
    <row r="794" spans="2:20" ht="15.5" x14ac:dyDescent="0.35">
      <c r="B794" s="101" t="s">
        <v>6196</v>
      </c>
      <c r="C794" s="102" t="s">
        <v>6197</v>
      </c>
      <c r="D794" s="102"/>
      <c r="E794" s="102" t="s">
        <v>4887</v>
      </c>
      <c r="F794" s="102" t="s">
        <v>4477</v>
      </c>
      <c r="G794" s="102" t="s">
        <v>4518</v>
      </c>
      <c r="H794" s="103">
        <v>41941</v>
      </c>
      <c r="I794" s="104">
        <v>1</v>
      </c>
      <c r="J794" s="105" t="s">
        <v>6198</v>
      </c>
      <c r="K794" s="105" t="s">
        <v>4518</v>
      </c>
      <c r="L794" s="103">
        <v>41941</v>
      </c>
      <c r="M794" s="103">
        <v>44196</v>
      </c>
      <c r="N794" s="103"/>
      <c r="O794" s="106">
        <v>2826001</v>
      </c>
      <c r="P794" s="106">
        <v>1933455.47</v>
      </c>
      <c r="Q794" s="107">
        <v>892545.53</v>
      </c>
      <c r="R794" s="106">
        <v>0</v>
      </c>
      <c r="S794" s="106">
        <v>0</v>
      </c>
      <c r="T794" s="100">
        <f t="shared" si="12"/>
        <v>892545.53</v>
      </c>
    </row>
    <row r="795" spans="2:20" ht="15.5" x14ac:dyDescent="0.35">
      <c r="B795" s="101" t="s">
        <v>5322</v>
      </c>
      <c r="C795" s="102" t="s">
        <v>5323</v>
      </c>
      <c r="D795" s="102"/>
      <c r="E795" s="102" t="s">
        <v>4516</v>
      </c>
      <c r="F795" s="102" t="s">
        <v>4517</v>
      </c>
      <c r="G795" s="102" t="s">
        <v>4518</v>
      </c>
      <c r="H795" s="103">
        <v>43647</v>
      </c>
      <c r="I795" s="104">
        <v>1</v>
      </c>
      <c r="J795" s="105" t="s">
        <v>5324</v>
      </c>
      <c r="K795" s="105" t="s">
        <v>4518</v>
      </c>
      <c r="L795" s="103">
        <v>43647</v>
      </c>
      <c r="M795" s="103">
        <v>44439</v>
      </c>
      <c r="N795" s="103"/>
      <c r="O795" s="106">
        <v>241681</v>
      </c>
      <c r="P795" s="106">
        <v>104728.02</v>
      </c>
      <c r="Q795" s="107">
        <v>136952.98000000001</v>
      </c>
      <c r="R795" s="106">
        <v>0</v>
      </c>
      <c r="S795" s="106">
        <v>0</v>
      </c>
      <c r="T795" s="100">
        <f t="shared" si="12"/>
        <v>136952.98000000001</v>
      </c>
    </row>
    <row r="796" spans="2:20" ht="15.5" x14ac:dyDescent="0.35">
      <c r="B796" s="101" t="s">
        <v>10023</v>
      </c>
      <c r="C796" s="102" t="s">
        <v>5316</v>
      </c>
      <c r="D796" s="102"/>
      <c r="E796" s="102" t="s">
        <v>4887</v>
      </c>
      <c r="F796" s="102" t="s">
        <v>4477</v>
      </c>
      <c r="G796" s="102" t="s">
        <v>4518</v>
      </c>
      <c r="H796" s="103">
        <v>42542</v>
      </c>
      <c r="I796" s="104">
        <v>1</v>
      </c>
      <c r="J796" s="105" t="s">
        <v>10024</v>
      </c>
      <c r="K796" s="105" t="s">
        <v>4518</v>
      </c>
      <c r="L796" s="103">
        <v>42542</v>
      </c>
      <c r="M796" s="103">
        <v>44196</v>
      </c>
      <c r="N796" s="103"/>
      <c r="O796" s="106">
        <v>449998</v>
      </c>
      <c r="P796" s="106">
        <v>233736.95</v>
      </c>
      <c r="Q796" s="107">
        <v>216261.05</v>
      </c>
      <c r="R796" s="106">
        <v>0</v>
      </c>
      <c r="S796" s="106">
        <v>0</v>
      </c>
      <c r="T796" s="100">
        <f t="shared" si="12"/>
        <v>216261.05</v>
      </c>
    </row>
    <row r="797" spans="2:20" ht="15.5" x14ac:dyDescent="0.35">
      <c r="B797" s="101" t="s">
        <v>6203</v>
      </c>
      <c r="C797" s="102" t="s">
        <v>4475</v>
      </c>
      <c r="D797" s="102"/>
      <c r="E797" s="102" t="s">
        <v>4476</v>
      </c>
      <c r="F797" s="102" t="s">
        <v>4477</v>
      </c>
      <c r="G797" s="102" t="s">
        <v>4478</v>
      </c>
      <c r="H797" s="103">
        <v>40451</v>
      </c>
      <c r="I797" s="104">
        <v>1</v>
      </c>
      <c r="J797" s="105" t="s">
        <v>6204</v>
      </c>
      <c r="K797" s="105" t="s">
        <v>4478</v>
      </c>
      <c r="L797" s="103">
        <v>40451</v>
      </c>
      <c r="M797" s="103">
        <v>44196</v>
      </c>
      <c r="N797" s="103"/>
      <c r="O797" s="106">
        <v>751463</v>
      </c>
      <c r="P797" s="106">
        <v>751463</v>
      </c>
      <c r="Q797" s="107">
        <v>0</v>
      </c>
      <c r="R797" s="106">
        <v>0</v>
      </c>
      <c r="S797" s="106">
        <v>0</v>
      </c>
      <c r="T797" s="100">
        <f t="shared" si="12"/>
        <v>0</v>
      </c>
    </row>
    <row r="798" spans="2:20" ht="15.5" x14ac:dyDescent="0.35">
      <c r="B798" s="101" t="s">
        <v>6205</v>
      </c>
      <c r="C798" s="102" t="s">
        <v>4475</v>
      </c>
      <c r="D798" s="102"/>
      <c r="E798" s="102" t="s">
        <v>4476</v>
      </c>
      <c r="F798" s="102" t="s">
        <v>4477</v>
      </c>
      <c r="G798" s="102" t="s">
        <v>4478</v>
      </c>
      <c r="H798" s="103">
        <v>40451</v>
      </c>
      <c r="I798" s="104">
        <v>1</v>
      </c>
      <c r="J798" s="105" t="s">
        <v>6206</v>
      </c>
      <c r="K798" s="105" t="s">
        <v>4478</v>
      </c>
      <c r="L798" s="103">
        <v>40451</v>
      </c>
      <c r="M798" s="103">
        <v>44196</v>
      </c>
      <c r="N798" s="103"/>
      <c r="O798" s="106">
        <v>751463</v>
      </c>
      <c r="P798" s="106">
        <v>751463</v>
      </c>
      <c r="Q798" s="107">
        <v>0</v>
      </c>
      <c r="R798" s="106">
        <v>0</v>
      </c>
      <c r="S798" s="106">
        <v>0</v>
      </c>
      <c r="T798" s="100">
        <f t="shared" si="12"/>
        <v>0</v>
      </c>
    </row>
    <row r="799" spans="2:20" ht="15.5" x14ac:dyDescent="0.35">
      <c r="B799" s="101" t="s">
        <v>6207</v>
      </c>
      <c r="C799" s="102" t="s">
        <v>4475</v>
      </c>
      <c r="D799" s="102"/>
      <c r="E799" s="102" t="s">
        <v>4476</v>
      </c>
      <c r="F799" s="102" t="s">
        <v>4477</v>
      </c>
      <c r="G799" s="102" t="s">
        <v>4478</v>
      </c>
      <c r="H799" s="103">
        <v>40451</v>
      </c>
      <c r="I799" s="104">
        <v>1</v>
      </c>
      <c r="J799" s="105" t="s">
        <v>6208</v>
      </c>
      <c r="K799" s="105" t="s">
        <v>4478</v>
      </c>
      <c r="L799" s="103">
        <v>40451</v>
      </c>
      <c r="M799" s="103">
        <v>44196</v>
      </c>
      <c r="N799" s="103"/>
      <c r="O799" s="106">
        <v>751463</v>
      </c>
      <c r="P799" s="106">
        <v>751463</v>
      </c>
      <c r="Q799" s="107">
        <v>0</v>
      </c>
      <c r="R799" s="106">
        <v>0</v>
      </c>
      <c r="S799" s="106">
        <v>0</v>
      </c>
      <c r="T799" s="100">
        <f t="shared" si="12"/>
        <v>0</v>
      </c>
    </row>
    <row r="800" spans="2:20" ht="15.5" x14ac:dyDescent="0.35">
      <c r="B800" s="101" t="s">
        <v>6209</v>
      </c>
      <c r="C800" s="102" t="s">
        <v>4475</v>
      </c>
      <c r="D800" s="102"/>
      <c r="E800" s="102" t="s">
        <v>4476</v>
      </c>
      <c r="F800" s="102" t="s">
        <v>4477</v>
      </c>
      <c r="G800" s="102" t="s">
        <v>4478</v>
      </c>
      <c r="H800" s="103">
        <v>40451</v>
      </c>
      <c r="I800" s="104">
        <v>1</v>
      </c>
      <c r="J800" s="105" t="s">
        <v>6210</v>
      </c>
      <c r="K800" s="105" t="s">
        <v>4478</v>
      </c>
      <c r="L800" s="103">
        <v>40451</v>
      </c>
      <c r="M800" s="103">
        <v>44196</v>
      </c>
      <c r="N800" s="103"/>
      <c r="O800" s="106">
        <v>751463</v>
      </c>
      <c r="P800" s="106">
        <v>751463</v>
      </c>
      <c r="Q800" s="107">
        <v>0</v>
      </c>
      <c r="R800" s="106">
        <v>0</v>
      </c>
      <c r="S800" s="106">
        <v>0</v>
      </c>
      <c r="T800" s="100">
        <f t="shared" si="12"/>
        <v>0</v>
      </c>
    </row>
    <row r="801" spans="2:20" ht="15.5" x14ac:dyDescent="0.35">
      <c r="B801" s="101" t="s">
        <v>6211</v>
      </c>
      <c r="C801" s="102" t="s">
        <v>4475</v>
      </c>
      <c r="D801" s="102"/>
      <c r="E801" s="102" t="s">
        <v>4476</v>
      </c>
      <c r="F801" s="102" t="s">
        <v>4477</v>
      </c>
      <c r="G801" s="102" t="s">
        <v>4478</v>
      </c>
      <c r="H801" s="103">
        <v>40451</v>
      </c>
      <c r="I801" s="104">
        <v>1</v>
      </c>
      <c r="J801" s="105" t="s">
        <v>6212</v>
      </c>
      <c r="K801" s="105" t="s">
        <v>4478</v>
      </c>
      <c r="L801" s="103">
        <v>40451</v>
      </c>
      <c r="M801" s="103">
        <v>44196</v>
      </c>
      <c r="N801" s="103"/>
      <c r="O801" s="106">
        <v>751463</v>
      </c>
      <c r="P801" s="106">
        <v>751463</v>
      </c>
      <c r="Q801" s="107">
        <v>0</v>
      </c>
      <c r="R801" s="106">
        <v>0</v>
      </c>
      <c r="S801" s="106">
        <v>0</v>
      </c>
      <c r="T801" s="100">
        <f t="shared" si="12"/>
        <v>0</v>
      </c>
    </row>
    <row r="802" spans="2:20" ht="15.5" x14ac:dyDescent="0.35">
      <c r="B802" s="101" t="s">
        <v>6213</v>
      </c>
      <c r="C802" s="102" t="s">
        <v>4475</v>
      </c>
      <c r="D802" s="102"/>
      <c r="E802" s="102" t="s">
        <v>4476</v>
      </c>
      <c r="F802" s="102" t="s">
        <v>4477</v>
      </c>
      <c r="G802" s="102" t="s">
        <v>4478</v>
      </c>
      <c r="H802" s="103">
        <v>40451</v>
      </c>
      <c r="I802" s="104">
        <v>1</v>
      </c>
      <c r="J802" s="105" t="s">
        <v>6214</v>
      </c>
      <c r="K802" s="105" t="s">
        <v>4478</v>
      </c>
      <c r="L802" s="103">
        <v>40451</v>
      </c>
      <c r="M802" s="103">
        <v>44196</v>
      </c>
      <c r="N802" s="103"/>
      <c r="O802" s="106">
        <v>751463</v>
      </c>
      <c r="P802" s="106">
        <v>751463</v>
      </c>
      <c r="Q802" s="107">
        <v>0</v>
      </c>
      <c r="R802" s="106">
        <v>0</v>
      </c>
      <c r="S802" s="106">
        <v>0</v>
      </c>
      <c r="T802" s="100">
        <f t="shared" si="12"/>
        <v>0</v>
      </c>
    </row>
    <row r="803" spans="2:20" ht="15.5" x14ac:dyDescent="0.35">
      <c r="B803" s="101" t="s">
        <v>6215</v>
      </c>
      <c r="C803" s="102" t="s">
        <v>4475</v>
      </c>
      <c r="D803" s="102"/>
      <c r="E803" s="102" t="s">
        <v>4476</v>
      </c>
      <c r="F803" s="102" t="s">
        <v>4477</v>
      </c>
      <c r="G803" s="102" t="s">
        <v>4478</v>
      </c>
      <c r="H803" s="103">
        <v>40451</v>
      </c>
      <c r="I803" s="104">
        <v>1</v>
      </c>
      <c r="J803" s="105" t="s">
        <v>6216</v>
      </c>
      <c r="K803" s="105" t="s">
        <v>4478</v>
      </c>
      <c r="L803" s="103">
        <v>40451</v>
      </c>
      <c r="M803" s="103">
        <v>44196</v>
      </c>
      <c r="N803" s="103"/>
      <c r="O803" s="106">
        <v>751463</v>
      </c>
      <c r="P803" s="106">
        <v>751463</v>
      </c>
      <c r="Q803" s="107">
        <v>0</v>
      </c>
      <c r="R803" s="106">
        <v>0</v>
      </c>
      <c r="S803" s="106">
        <v>0</v>
      </c>
      <c r="T803" s="100">
        <f t="shared" si="12"/>
        <v>0</v>
      </c>
    </row>
    <row r="804" spans="2:20" ht="15.5" x14ac:dyDescent="0.35">
      <c r="B804" s="101" t="s">
        <v>6217</v>
      </c>
      <c r="C804" s="102" t="s">
        <v>4475</v>
      </c>
      <c r="D804" s="102"/>
      <c r="E804" s="102" t="s">
        <v>4476</v>
      </c>
      <c r="F804" s="102" t="s">
        <v>4477</v>
      </c>
      <c r="G804" s="102" t="s">
        <v>4478</v>
      </c>
      <c r="H804" s="103">
        <v>40451</v>
      </c>
      <c r="I804" s="104">
        <v>1</v>
      </c>
      <c r="J804" s="105" t="s">
        <v>6218</v>
      </c>
      <c r="K804" s="105" t="s">
        <v>4478</v>
      </c>
      <c r="L804" s="103">
        <v>40451</v>
      </c>
      <c r="M804" s="103">
        <v>44196</v>
      </c>
      <c r="N804" s="103"/>
      <c r="O804" s="106">
        <v>751463</v>
      </c>
      <c r="P804" s="106">
        <v>751463</v>
      </c>
      <c r="Q804" s="107">
        <v>0</v>
      </c>
      <c r="R804" s="106">
        <v>0</v>
      </c>
      <c r="S804" s="106">
        <v>0</v>
      </c>
      <c r="T804" s="100">
        <f t="shared" si="12"/>
        <v>0</v>
      </c>
    </row>
    <row r="805" spans="2:20" ht="15.5" x14ac:dyDescent="0.35">
      <c r="B805" s="101" t="s">
        <v>6219</v>
      </c>
      <c r="C805" s="102" t="s">
        <v>4475</v>
      </c>
      <c r="D805" s="102"/>
      <c r="E805" s="102" t="s">
        <v>4476</v>
      </c>
      <c r="F805" s="102" t="s">
        <v>4477</v>
      </c>
      <c r="G805" s="102" t="s">
        <v>4478</v>
      </c>
      <c r="H805" s="103">
        <v>40451</v>
      </c>
      <c r="I805" s="104">
        <v>1</v>
      </c>
      <c r="J805" s="105" t="s">
        <v>6220</v>
      </c>
      <c r="K805" s="105" t="s">
        <v>4478</v>
      </c>
      <c r="L805" s="103">
        <v>40451</v>
      </c>
      <c r="M805" s="103">
        <v>44196</v>
      </c>
      <c r="N805" s="103"/>
      <c r="O805" s="106">
        <v>751463</v>
      </c>
      <c r="P805" s="106">
        <v>751463</v>
      </c>
      <c r="Q805" s="107">
        <v>0</v>
      </c>
      <c r="R805" s="106">
        <v>0</v>
      </c>
      <c r="S805" s="106">
        <v>0</v>
      </c>
      <c r="T805" s="100">
        <f t="shared" si="12"/>
        <v>0</v>
      </c>
    </row>
    <row r="806" spans="2:20" ht="15.5" x14ac:dyDescent="0.35">
      <c r="B806" s="101" t="s">
        <v>6221</v>
      </c>
      <c r="C806" s="102" t="s">
        <v>4475</v>
      </c>
      <c r="D806" s="102"/>
      <c r="E806" s="102" t="s">
        <v>4476</v>
      </c>
      <c r="F806" s="102" t="s">
        <v>4477</v>
      </c>
      <c r="G806" s="102" t="s">
        <v>4478</v>
      </c>
      <c r="H806" s="103">
        <v>40451</v>
      </c>
      <c r="I806" s="104">
        <v>1</v>
      </c>
      <c r="J806" s="105" t="s">
        <v>6222</v>
      </c>
      <c r="K806" s="105" t="s">
        <v>4478</v>
      </c>
      <c r="L806" s="103">
        <v>40451</v>
      </c>
      <c r="M806" s="103">
        <v>44196</v>
      </c>
      <c r="N806" s="103"/>
      <c r="O806" s="106">
        <v>751463</v>
      </c>
      <c r="P806" s="106">
        <v>751463</v>
      </c>
      <c r="Q806" s="107">
        <v>0</v>
      </c>
      <c r="R806" s="106">
        <v>0</v>
      </c>
      <c r="S806" s="106">
        <v>0</v>
      </c>
      <c r="T806" s="100">
        <f t="shared" si="12"/>
        <v>0</v>
      </c>
    </row>
    <row r="807" spans="2:20" ht="15.5" x14ac:dyDescent="0.35">
      <c r="B807" s="101" t="s">
        <v>6223</v>
      </c>
      <c r="C807" s="102" t="s">
        <v>6224</v>
      </c>
      <c r="D807" s="102"/>
      <c r="E807" s="102" t="s">
        <v>4492</v>
      </c>
      <c r="F807" s="102" t="s">
        <v>4493</v>
      </c>
      <c r="G807" s="102" t="s">
        <v>4478</v>
      </c>
      <c r="H807" s="103">
        <v>38975</v>
      </c>
      <c r="I807" s="104">
        <v>1</v>
      </c>
      <c r="J807" s="105" t="s">
        <v>6225</v>
      </c>
      <c r="K807" s="105" t="s">
        <v>4478</v>
      </c>
      <c r="L807" s="103">
        <v>38975</v>
      </c>
      <c r="M807" s="103">
        <v>44196</v>
      </c>
      <c r="N807" s="103"/>
      <c r="O807" s="106">
        <v>8290156</v>
      </c>
      <c r="P807" s="106">
        <v>8290156</v>
      </c>
      <c r="Q807" s="107">
        <v>0</v>
      </c>
      <c r="R807" s="106">
        <v>0</v>
      </c>
      <c r="S807" s="106">
        <v>0</v>
      </c>
      <c r="T807" s="100">
        <f t="shared" si="12"/>
        <v>0</v>
      </c>
    </row>
    <row r="808" spans="2:20" ht="15.5" x14ac:dyDescent="0.35">
      <c r="B808" s="101" t="s">
        <v>7772</v>
      </c>
      <c r="C808" s="102" t="s">
        <v>7773</v>
      </c>
      <c r="D808" s="102"/>
      <c r="E808" s="102" t="s">
        <v>4492</v>
      </c>
      <c r="F808" s="102" t="s">
        <v>4493</v>
      </c>
      <c r="G808" s="102" t="s">
        <v>4544</v>
      </c>
      <c r="H808" s="103">
        <v>39081</v>
      </c>
      <c r="I808" s="104">
        <v>1</v>
      </c>
      <c r="J808" s="105" t="s">
        <v>7774</v>
      </c>
      <c r="K808" s="105" t="s">
        <v>4544</v>
      </c>
      <c r="L808" s="103">
        <v>39081</v>
      </c>
      <c r="M808" s="103">
        <v>44196</v>
      </c>
      <c r="N808" s="103">
        <v>44408</v>
      </c>
      <c r="O808" s="106">
        <v>0</v>
      </c>
      <c r="P808" s="106">
        <v>0</v>
      </c>
      <c r="Q808" s="107">
        <v>0</v>
      </c>
      <c r="R808" s="106">
        <v>0</v>
      </c>
      <c r="S808" s="106">
        <v>0</v>
      </c>
      <c r="T808" s="100">
        <f t="shared" si="12"/>
        <v>0</v>
      </c>
    </row>
    <row r="809" spans="2:20" ht="15.5" x14ac:dyDescent="0.35">
      <c r="B809" s="101" t="s">
        <v>6226</v>
      </c>
      <c r="C809" s="102" t="s">
        <v>4499</v>
      </c>
      <c r="D809" s="102"/>
      <c r="E809" s="102" t="s">
        <v>4492</v>
      </c>
      <c r="F809" s="102" t="s">
        <v>4493</v>
      </c>
      <c r="G809" s="102" t="s">
        <v>4478</v>
      </c>
      <c r="H809" s="103">
        <v>39201</v>
      </c>
      <c r="I809" s="104">
        <v>1</v>
      </c>
      <c r="J809" s="105" t="s">
        <v>6227</v>
      </c>
      <c r="K809" s="105" t="s">
        <v>4478</v>
      </c>
      <c r="L809" s="103">
        <v>39201</v>
      </c>
      <c r="M809" s="103">
        <v>44196</v>
      </c>
      <c r="N809" s="103"/>
      <c r="O809" s="106">
        <v>2088000</v>
      </c>
      <c r="P809" s="106">
        <v>2088000</v>
      </c>
      <c r="Q809" s="107">
        <v>0</v>
      </c>
      <c r="R809" s="106">
        <v>0</v>
      </c>
      <c r="S809" s="106">
        <v>0</v>
      </c>
      <c r="T809" s="100">
        <f t="shared" si="12"/>
        <v>0</v>
      </c>
    </row>
    <row r="810" spans="2:20" ht="15.5" x14ac:dyDescent="0.35">
      <c r="B810" s="101" t="s">
        <v>6228</v>
      </c>
      <c r="C810" s="102" t="s">
        <v>6229</v>
      </c>
      <c r="D810" s="102"/>
      <c r="E810" s="102" t="s">
        <v>4492</v>
      </c>
      <c r="F810" s="102" t="s">
        <v>4493</v>
      </c>
      <c r="G810" s="102" t="s">
        <v>4478</v>
      </c>
      <c r="H810" s="103">
        <v>39370</v>
      </c>
      <c r="I810" s="104">
        <v>1</v>
      </c>
      <c r="J810" s="105" t="s">
        <v>6230</v>
      </c>
      <c r="K810" s="105" t="s">
        <v>4478</v>
      </c>
      <c r="L810" s="103">
        <v>39370</v>
      </c>
      <c r="M810" s="103">
        <v>44196</v>
      </c>
      <c r="N810" s="103"/>
      <c r="O810" s="106">
        <v>2620690</v>
      </c>
      <c r="P810" s="106">
        <v>2620690</v>
      </c>
      <c r="Q810" s="107">
        <v>0</v>
      </c>
      <c r="R810" s="106">
        <v>0</v>
      </c>
      <c r="S810" s="106">
        <v>0</v>
      </c>
      <c r="T810" s="100">
        <f t="shared" si="12"/>
        <v>0</v>
      </c>
    </row>
    <row r="811" spans="2:20" ht="15.5" x14ac:dyDescent="0.35">
      <c r="B811" s="101" t="s">
        <v>6231</v>
      </c>
      <c r="C811" s="102" t="s">
        <v>6232</v>
      </c>
      <c r="D811" s="102"/>
      <c r="E811" s="102" t="s">
        <v>4492</v>
      </c>
      <c r="F811" s="102" t="s">
        <v>4493</v>
      </c>
      <c r="G811" s="102" t="s">
        <v>4478</v>
      </c>
      <c r="H811" s="103">
        <v>39416</v>
      </c>
      <c r="I811" s="104">
        <v>1</v>
      </c>
      <c r="J811" s="105" t="s">
        <v>6233</v>
      </c>
      <c r="K811" s="105" t="s">
        <v>4478</v>
      </c>
      <c r="L811" s="103">
        <v>39416</v>
      </c>
      <c r="M811" s="103">
        <v>44196</v>
      </c>
      <c r="N811" s="103"/>
      <c r="O811" s="106">
        <v>24566020</v>
      </c>
      <c r="P811" s="106">
        <v>24566020</v>
      </c>
      <c r="Q811" s="107">
        <v>0</v>
      </c>
      <c r="R811" s="106">
        <v>0</v>
      </c>
      <c r="S811" s="106">
        <v>0</v>
      </c>
      <c r="T811" s="100">
        <f t="shared" si="12"/>
        <v>0</v>
      </c>
    </row>
    <row r="812" spans="2:20" ht="15.5" x14ac:dyDescent="0.35">
      <c r="B812" s="101" t="s">
        <v>6234</v>
      </c>
      <c r="C812" s="102" t="s">
        <v>4552</v>
      </c>
      <c r="D812" s="102"/>
      <c r="E812" s="102" t="s">
        <v>4492</v>
      </c>
      <c r="F812" s="102" t="s">
        <v>4493</v>
      </c>
      <c r="G812" s="102" t="s">
        <v>4478</v>
      </c>
      <c r="H812" s="103">
        <v>39434</v>
      </c>
      <c r="I812" s="104">
        <v>1</v>
      </c>
      <c r="J812" s="105" t="s">
        <v>6235</v>
      </c>
      <c r="K812" s="105" t="s">
        <v>4478</v>
      </c>
      <c r="L812" s="103">
        <v>39434</v>
      </c>
      <c r="M812" s="103">
        <v>44196</v>
      </c>
      <c r="N812" s="103"/>
      <c r="O812" s="106">
        <v>1338688</v>
      </c>
      <c r="P812" s="106">
        <v>1338688</v>
      </c>
      <c r="Q812" s="107">
        <v>0</v>
      </c>
      <c r="R812" s="106">
        <v>0</v>
      </c>
      <c r="S812" s="106">
        <v>0</v>
      </c>
      <c r="T812" s="100">
        <f t="shared" si="12"/>
        <v>0</v>
      </c>
    </row>
    <row r="813" spans="2:20" ht="15.5" x14ac:dyDescent="0.35">
      <c r="B813" s="101" t="s">
        <v>9342</v>
      </c>
      <c r="C813" s="102" t="s">
        <v>4515</v>
      </c>
      <c r="D813" s="102"/>
      <c r="E813" s="102" t="s">
        <v>4516</v>
      </c>
      <c r="F813" s="102" t="s">
        <v>4517</v>
      </c>
      <c r="G813" s="102" t="s">
        <v>4518</v>
      </c>
      <c r="H813" s="103">
        <v>42709</v>
      </c>
      <c r="I813" s="104">
        <v>1</v>
      </c>
      <c r="J813" s="105" t="s">
        <v>9343</v>
      </c>
      <c r="K813" s="105" t="s">
        <v>4518</v>
      </c>
      <c r="L813" s="103">
        <v>42709</v>
      </c>
      <c r="M813" s="103">
        <v>44196</v>
      </c>
      <c r="N813" s="103"/>
      <c r="O813" s="106">
        <v>310187</v>
      </c>
      <c r="P813" s="106">
        <v>147006.54</v>
      </c>
      <c r="Q813" s="107">
        <v>163180.46</v>
      </c>
      <c r="R813" s="106">
        <v>0</v>
      </c>
      <c r="S813" s="106">
        <v>0</v>
      </c>
      <c r="T813" s="100">
        <f t="shared" si="12"/>
        <v>163180.46</v>
      </c>
    </row>
    <row r="814" spans="2:20" ht="15.5" x14ac:dyDescent="0.35">
      <c r="B814" s="101" t="s">
        <v>4520</v>
      </c>
      <c r="C814" s="102" t="s">
        <v>4515</v>
      </c>
      <c r="D814" s="102"/>
      <c r="E814" s="102" t="s">
        <v>4516</v>
      </c>
      <c r="F814" s="102" t="s">
        <v>4517</v>
      </c>
      <c r="G814" s="102" t="s">
        <v>4518</v>
      </c>
      <c r="H814" s="103">
        <v>42709</v>
      </c>
      <c r="I814" s="104">
        <v>1</v>
      </c>
      <c r="J814" s="105" t="s">
        <v>4521</v>
      </c>
      <c r="K814" s="105" t="s">
        <v>4518</v>
      </c>
      <c r="L814" s="103">
        <v>42709</v>
      </c>
      <c r="M814" s="103">
        <v>44196</v>
      </c>
      <c r="N814" s="103"/>
      <c r="O814" s="106">
        <v>310187</v>
      </c>
      <c r="P814" s="106">
        <v>147006.54</v>
      </c>
      <c r="Q814" s="107">
        <v>163180.46</v>
      </c>
      <c r="R814" s="106">
        <v>0</v>
      </c>
      <c r="S814" s="106">
        <v>0</v>
      </c>
      <c r="T814" s="100">
        <f t="shared" si="12"/>
        <v>163180.46</v>
      </c>
    </row>
    <row r="815" spans="2:20" ht="15.5" x14ac:dyDescent="0.35">
      <c r="B815" s="101" t="s">
        <v>9348</v>
      </c>
      <c r="C815" s="102" t="s">
        <v>4515</v>
      </c>
      <c r="D815" s="102"/>
      <c r="E815" s="102" t="s">
        <v>4516</v>
      </c>
      <c r="F815" s="102" t="s">
        <v>4517</v>
      </c>
      <c r="G815" s="102" t="s">
        <v>4518</v>
      </c>
      <c r="H815" s="103">
        <v>42709</v>
      </c>
      <c r="I815" s="104">
        <v>1</v>
      </c>
      <c r="J815" s="105" t="s">
        <v>9349</v>
      </c>
      <c r="K815" s="105" t="s">
        <v>4518</v>
      </c>
      <c r="L815" s="103">
        <v>42709</v>
      </c>
      <c r="M815" s="103">
        <v>44196</v>
      </c>
      <c r="N815" s="103"/>
      <c r="O815" s="106">
        <v>310187</v>
      </c>
      <c r="P815" s="106">
        <v>147006.54</v>
      </c>
      <c r="Q815" s="107">
        <v>163180.46</v>
      </c>
      <c r="R815" s="106">
        <v>0</v>
      </c>
      <c r="S815" s="106">
        <v>0</v>
      </c>
      <c r="T815" s="100">
        <f t="shared" si="12"/>
        <v>163180.46</v>
      </c>
    </row>
    <row r="816" spans="2:20" ht="15.5" x14ac:dyDescent="0.35">
      <c r="B816" s="101" t="s">
        <v>6238</v>
      </c>
      <c r="C816" s="102" t="s">
        <v>6239</v>
      </c>
      <c r="D816" s="102"/>
      <c r="E816" s="102" t="s">
        <v>4492</v>
      </c>
      <c r="F816" s="102" t="s">
        <v>4493</v>
      </c>
      <c r="G816" s="102" t="s">
        <v>4478</v>
      </c>
      <c r="H816" s="103">
        <v>38378</v>
      </c>
      <c r="I816" s="104">
        <v>1</v>
      </c>
      <c r="J816" s="105" t="s">
        <v>6240</v>
      </c>
      <c r="K816" s="105" t="s">
        <v>4478</v>
      </c>
      <c r="L816" s="103">
        <v>38378</v>
      </c>
      <c r="M816" s="103">
        <v>44196</v>
      </c>
      <c r="N816" s="103"/>
      <c r="O816" s="106">
        <v>150000</v>
      </c>
      <c r="P816" s="106">
        <v>150000</v>
      </c>
      <c r="Q816" s="107">
        <v>0</v>
      </c>
      <c r="R816" s="106">
        <v>0</v>
      </c>
      <c r="S816" s="106">
        <v>0</v>
      </c>
      <c r="T816" s="100">
        <f t="shared" si="12"/>
        <v>0</v>
      </c>
    </row>
    <row r="817" spans="2:20" ht="15.5" x14ac:dyDescent="0.35">
      <c r="B817" s="101" t="s">
        <v>6241</v>
      </c>
      <c r="C817" s="102" t="s">
        <v>4475</v>
      </c>
      <c r="D817" s="102"/>
      <c r="E817" s="102" t="s">
        <v>4476</v>
      </c>
      <c r="F817" s="102" t="s">
        <v>4477</v>
      </c>
      <c r="G817" s="102" t="s">
        <v>4478</v>
      </c>
      <c r="H817" s="103">
        <v>40451</v>
      </c>
      <c r="I817" s="104">
        <v>1</v>
      </c>
      <c r="J817" s="105" t="s">
        <v>6242</v>
      </c>
      <c r="K817" s="105" t="s">
        <v>4478</v>
      </c>
      <c r="L817" s="103">
        <v>40451</v>
      </c>
      <c r="M817" s="103">
        <v>44196</v>
      </c>
      <c r="N817" s="103"/>
      <c r="O817" s="106">
        <v>751463</v>
      </c>
      <c r="P817" s="106">
        <v>751463</v>
      </c>
      <c r="Q817" s="107">
        <v>0</v>
      </c>
      <c r="R817" s="106">
        <v>0</v>
      </c>
      <c r="S817" s="106">
        <v>0</v>
      </c>
      <c r="T817" s="100">
        <f t="shared" si="12"/>
        <v>0</v>
      </c>
    </row>
    <row r="818" spans="2:20" ht="15.5" x14ac:dyDescent="0.35">
      <c r="B818" s="101" t="s">
        <v>6243</v>
      </c>
      <c r="C818" s="102" t="s">
        <v>4475</v>
      </c>
      <c r="D818" s="102"/>
      <c r="E818" s="102" t="s">
        <v>4476</v>
      </c>
      <c r="F818" s="102" t="s">
        <v>4477</v>
      </c>
      <c r="G818" s="102" t="s">
        <v>4478</v>
      </c>
      <c r="H818" s="103">
        <v>40451</v>
      </c>
      <c r="I818" s="104">
        <v>1</v>
      </c>
      <c r="J818" s="105" t="s">
        <v>6244</v>
      </c>
      <c r="K818" s="105" t="s">
        <v>4478</v>
      </c>
      <c r="L818" s="103">
        <v>40451</v>
      </c>
      <c r="M818" s="103">
        <v>44196</v>
      </c>
      <c r="N818" s="103"/>
      <c r="O818" s="106">
        <v>751463</v>
      </c>
      <c r="P818" s="106">
        <v>751463</v>
      </c>
      <c r="Q818" s="107">
        <v>0</v>
      </c>
      <c r="R818" s="106">
        <v>0</v>
      </c>
      <c r="S818" s="106">
        <v>0</v>
      </c>
      <c r="T818" s="100">
        <f t="shared" si="12"/>
        <v>0</v>
      </c>
    </row>
    <row r="819" spans="2:20" ht="15.5" x14ac:dyDescent="0.35">
      <c r="B819" s="101" t="s">
        <v>6245</v>
      </c>
      <c r="C819" s="102" t="s">
        <v>4475</v>
      </c>
      <c r="D819" s="102"/>
      <c r="E819" s="102" t="s">
        <v>4476</v>
      </c>
      <c r="F819" s="102" t="s">
        <v>4477</v>
      </c>
      <c r="G819" s="102" t="s">
        <v>4478</v>
      </c>
      <c r="H819" s="103">
        <v>40451</v>
      </c>
      <c r="I819" s="104">
        <v>1</v>
      </c>
      <c r="J819" s="105" t="s">
        <v>6246</v>
      </c>
      <c r="K819" s="105" t="s">
        <v>4478</v>
      </c>
      <c r="L819" s="103">
        <v>40451</v>
      </c>
      <c r="M819" s="103">
        <v>44196</v>
      </c>
      <c r="N819" s="103"/>
      <c r="O819" s="106">
        <v>751463</v>
      </c>
      <c r="P819" s="106">
        <v>751463</v>
      </c>
      <c r="Q819" s="107">
        <v>0</v>
      </c>
      <c r="R819" s="106">
        <v>0</v>
      </c>
      <c r="S819" s="106">
        <v>0</v>
      </c>
      <c r="T819" s="100">
        <f t="shared" si="12"/>
        <v>0</v>
      </c>
    </row>
    <row r="820" spans="2:20" ht="15.5" x14ac:dyDescent="0.35">
      <c r="B820" s="101" t="s">
        <v>6247</v>
      </c>
      <c r="C820" s="102" t="s">
        <v>4475</v>
      </c>
      <c r="D820" s="102"/>
      <c r="E820" s="102" t="s">
        <v>4476</v>
      </c>
      <c r="F820" s="102" t="s">
        <v>4477</v>
      </c>
      <c r="G820" s="102" t="s">
        <v>4478</v>
      </c>
      <c r="H820" s="103">
        <v>40451</v>
      </c>
      <c r="I820" s="104">
        <v>1</v>
      </c>
      <c r="J820" s="105" t="s">
        <v>6248</v>
      </c>
      <c r="K820" s="105" t="s">
        <v>4478</v>
      </c>
      <c r="L820" s="103">
        <v>40451</v>
      </c>
      <c r="M820" s="103">
        <v>44196</v>
      </c>
      <c r="N820" s="103"/>
      <c r="O820" s="106">
        <v>751463</v>
      </c>
      <c r="P820" s="106">
        <v>751463</v>
      </c>
      <c r="Q820" s="107">
        <v>0</v>
      </c>
      <c r="R820" s="106">
        <v>0</v>
      </c>
      <c r="S820" s="106">
        <v>0</v>
      </c>
      <c r="T820" s="100">
        <f t="shared" si="12"/>
        <v>0</v>
      </c>
    </row>
    <row r="821" spans="2:20" ht="15.5" x14ac:dyDescent="0.35">
      <c r="B821" s="101" t="s">
        <v>6249</v>
      </c>
      <c r="C821" s="102" t="s">
        <v>4475</v>
      </c>
      <c r="D821" s="102"/>
      <c r="E821" s="102" t="s">
        <v>4476</v>
      </c>
      <c r="F821" s="102" t="s">
        <v>4477</v>
      </c>
      <c r="G821" s="102" t="s">
        <v>4478</v>
      </c>
      <c r="H821" s="103">
        <v>40451</v>
      </c>
      <c r="I821" s="104">
        <v>1</v>
      </c>
      <c r="J821" s="105" t="s">
        <v>6250</v>
      </c>
      <c r="K821" s="105" t="s">
        <v>4478</v>
      </c>
      <c r="L821" s="103">
        <v>40451</v>
      </c>
      <c r="M821" s="103">
        <v>44196</v>
      </c>
      <c r="N821" s="103"/>
      <c r="O821" s="106">
        <v>751463</v>
      </c>
      <c r="P821" s="106">
        <v>751463</v>
      </c>
      <c r="Q821" s="107">
        <v>0</v>
      </c>
      <c r="R821" s="106">
        <v>0</v>
      </c>
      <c r="S821" s="106">
        <v>0</v>
      </c>
      <c r="T821" s="100">
        <f t="shared" si="12"/>
        <v>0</v>
      </c>
    </row>
    <row r="822" spans="2:20" ht="15.5" x14ac:dyDescent="0.35">
      <c r="B822" s="101" t="s">
        <v>6251</v>
      </c>
      <c r="C822" s="102" t="s">
        <v>4475</v>
      </c>
      <c r="D822" s="102"/>
      <c r="E822" s="102" t="s">
        <v>4476</v>
      </c>
      <c r="F822" s="102" t="s">
        <v>4477</v>
      </c>
      <c r="G822" s="102" t="s">
        <v>4478</v>
      </c>
      <c r="H822" s="103">
        <v>40451</v>
      </c>
      <c r="I822" s="104">
        <v>1</v>
      </c>
      <c r="J822" s="105" t="s">
        <v>6252</v>
      </c>
      <c r="K822" s="105" t="s">
        <v>4478</v>
      </c>
      <c r="L822" s="103">
        <v>40451</v>
      </c>
      <c r="M822" s="103">
        <v>44196</v>
      </c>
      <c r="N822" s="103"/>
      <c r="O822" s="106">
        <v>751463</v>
      </c>
      <c r="P822" s="106">
        <v>751463</v>
      </c>
      <c r="Q822" s="107">
        <v>0</v>
      </c>
      <c r="R822" s="106">
        <v>0</v>
      </c>
      <c r="S822" s="106">
        <v>0</v>
      </c>
      <c r="T822" s="100">
        <f t="shared" si="12"/>
        <v>0</v>
      </c>
    </row>
    <row r="823" spans="2:20" ht="15.5" x14ac:dyDescent="0.35">
      <c r="B823" s="101" t="s">
        <v>6253</v>
      </c>
      <c r="C823" s="102" t="s">
        <v>4475</v>
      </c>
      <c r="D823" s="102"/>
      <c r="E823" s="102" t="s">
        <v>4476</v>
      </c>
      <c r="F823" s="102" t="s">
        <v>4477</v>
      </c>
      <c r="G823" s="102" t="s">
        <v>4478</v>
      </c>
      <c r="H823" s="103">
        <v>40451</v>
      </c>
      <c r="I823" s="104">
        <v>1</v>
      </c>
      <c r="J823" s="105" t="s">
        <v>6254</v>
      </c>
      <c r="K823" s="105" t="s">
        <v>4478</v>
      </c>
      <c r="L823" s="103">
        <v>40451</v>
      </c>
      <c r="M823" s="103">
        <v>44196</v>
      </c>
      <c r="N823" s="103"/>
      <c r="O823" s="106">
        <v>751463</v>
      </c>
      <c r="P823" s="106">
        <v>751463</v>
      </c>
      <c r="Q823" s="107">
        <v>0</v>
      </c>
      <c r="R823" s="106">
        <v>0</v>
      </c>
      <c r="S823" s="106">
        <v>0</v>
      </c>
      <c r="T823" s="100">
        <f t="shared" si="12"/>
        <v>0</v>
      </c>
    </row>
    <row r="824" spans="2:20" ht="15.5" x14ac:dyDescent="0.35">
      <c r="B824" s="101" t="s">
        <v>6255</v>
      </c>
      <c r="C824" s="102" t="s">
        <v>4537</v>
      </c>
      <c r="D824" s="102"/>
      <c r="E824" s="102" t="s">
        <v>4492</v>
      </c>
      <c r="F824" s="102" t="s">
        <v>4493</v>
      </c>
      <c r="G824" s="102" t="s">
        <v>4478</v>
      </c>
      <c r="H824" s="103">
        <v>41182</v>
      </c>
      <c r="I824" s="104">
        <v>1</v>
      </c>
      <c r="J824" s="105" t="s">
        <v>6256</v>
      </c>
      <c r="K824" s="105" t="s">
        <v>4478</v>
      </c>
      <c r="L824" s="103">
        <v>41182</v>
      </c>
      <c r="M824" s="103">
        <v>44196</v>
      </c>
      <c r="N824" s="103"/>
      <c r="O824" s="106">
        <v>298584</v>
      </c>
      <c r="P824" s="106">
        <v>298584</v>
      </c>
      <c r="Q824" s="107">
        <v>0</v>
      </c>
      <c r="R824" s="106">
        <v>0</v>
      </c>
      <c r="S824" s="106">
        <v>0</v>
      </c>
      <c r="T824" s="100">
        <f t="shared" si="12"/>
        <v>0</v>
      </c>
    </row>
    <row r="825" spans="2:20" ht="15.5" x14ac:dyDescent="0.35">
      <c r="B825" s="101" t="s">
        <v>6257</v>
      </c>
      <c r="C825" s="102" t="s">
        <v>4537</v>
      </c>
      <c r="D825" s="102"/>
      <c r="E825" s="102" t="s">
        <v>4492</v>
      </c>
      <c r="F825" s="102" t="s">
        <v>4493</v>
      </c>
      <c r="G825" s="102" t="s">
        <v>4478</v>
      </c>
      <c r="H825" s="103">
        <v>41182</v>
      </c>
      <c r="I825" s="104">
        <v>1</v>
      </c>
      <c r="J825" s="105" t="s">
        <v>6258</v>
      </c>
      <c r="K825" s="105" t="s">
        <v>4478</v>
      </c>
      <c r="L825" s="103">
        <v>41182</v>
      </c>
      <c r="M825" s="103">
        <v>44196</v>
      </c>
      <c r="N825" s="103"/>
      <c r="O825" s="106">
        <v>298584</v>
      </c>
      <c r="P825" s="106">
        <v>298584</v>
      </c>
      <c r="Q825" s="107">
        <v>0</v>
      </c>
      <c r="R825" s="106">
        <v>0</v>
      </c>
      <c r="S825" s="106">
        <v>0</v>
      </c>
      <c r="T825" s="100">
        <f t="shared" si="12"/>
        <v>0</v>
      </c>
    </row>
    <row r="826" spans="2:20" ht="15.5" x14ac:dyDescent="0.35">
      <c r="B826" s="101" t="s">
        <v>6259</v>
      </c>
      <c r="C826" s="102" t="s">
        <v>4537</v>
      </c>
      <c r="D826" s="102"/>
      <c r="E826" s="102" t="s">
        <v>4492</v>
      </c>
      <c r="F826" s="102" t="s">
        <v>4493</v>
      </c>
      <c r="G826" s="102" t="s">
        <v>4478</v>
      </c>
      <c r="H826" s="103">
        <v>41182</v>
      </c>
      <c r="I826" s="104">
        <v>1</v>
      </c>
      <c r="J826" s="105" t="s">
        <v>6260</v>
      </c>
      <c r="K826" s="105" t="s">
        <v>4478</v>
      </c>
      <c r="L826" s="103">
        <v>41182</v>
      </c>
      <c r="M826" s="103">
        <v>44196</v>
      </c>
      <c r="N826" s="103"/>
      <c r="O826" s="106">
        <v>298584</v>
      </c>
      <c r="P826" s="106">
        <v>298584</v>
      </c>
      <c r="Q826" s="107">
        <v>0</v>
      </c>
      <c r="R826" s="106">
        <v>0</v>
      </c>
      <c r="S826" s="106">
        <v>0</v>
      </c>
      <c r="T826" s="100">
        <f t="shared" si="12"/>
        <v>0</v>
      </c>
    </row>
    <row r="827" spans="2:20" ht="15.5" x14ac:dyDescent="0.35">
      <c r="B827" s="101" t="s">
        <v>6261</v>
      </c>
      <c r="C827" s="102" t="s">
        <v>6262</v>
      </c>
      <c r="D827" s="102"/>
      <c r="E827" s="102" t="s">
        <v>4548</v>
      </c>
      <c r="F827" s="102" t="s">
        <v>4549</v>
      </c>
      <c r="G827" s="102" t="s">
        <v>4478</v>
      </c>
      <c r="H827" s="103">
        <v>41093</v>
      </c>
      <c r="I827" s="104">
        <v>1</v>
      </c>
      <c r="J827" s="105" t="s">
        <v>6263</v>
      </c>
      <c r="K827" s="105" t="s">
        <v>4478</v>
      </c>
      <c r="L827" s="103">
        <v>41093</v>
      </c>
      <c r="M827" s="103">
        <v>44196</v>
      </c>
      <c r="N827" s="103"/>
      <c r="O827" s="106">
        <v>12266043</v>
      </c>
      <c r="P827" s="106">
        <v>12266043</v>
      </c>
      <c r="Q827" s="107">
        <v>0</v>
      </c>
      <c r="R827" s="106">
        <v>0</v>
      </c>
      <c r="S827" s="106">
        <v>0</v>
      </c>
      <c r="T827" s="100">
        <f t="shared" si="12"/>
        <v>0</v>
      </c>
    </row>
    <row r="828" spans="2:20" ht="15.5" x14ac:dyDescent="0.35">
      <c r="B828" s="101" t="s">
        <v>6264</v>
      </c>
      <c r="C828" s="102" t="s">
        <v>5390</v>
      </c>
      <c r="D828" s="102"/>
      <c r="E828" s="102" t="s">
        <v>4553</v>
      </c>
      <c r="F828" s="102" t="s">
        <v>4554</v>
      </c>
      <c r="G828" s="102" t="s">
        <v>4478</v>
      </c>
      <c r="H828" s="103">
        <v>41425</v>
      </c>
      <c r="I828" s="104">
        <v>1</v>
      </c>
      <c r="J828" s="105" t="s">
        <v>6265</v>
      </c>
      <c r="K828" s="105" t="s">
        <v>4478</v>
      </c>
      <c r="L828" s="103">
        <v>41425</v>
      </c>
      <c r="M828" s="103">
        <v>44196</v>
      </c>
      <c r="N828" s="103"/>
      <c r="O828" s="106">
        <v>625482</v>
      </c>
      <c r="P828" s="106">
        <v>625482</v>
      </c>
      <c r="Q828" s="107">
        <v>0</v>
      </c>
      <c r="R828" s="106">
        <v>0</v>
      </c>
      <c r="S828" s="106">
        <v>0</v>
      </c>
      <c r="T828" s="100">
        <f t="shared" si="12"/>
        <v>0</v>
      </c>
    </row>
    <row r="829" spans="2:20" ht="15.5" x14ac:dyDescent="0.35">
      <c r="B829" s="101" t="s">
        <v>6266</v>
      </c>
      <c r="C829" s="102" t="s">
        <v>5397</v>
      </c>
      <c r="D829" s="102"/>
      <c r="E829" s="102" t="s">
        <v>4476</v>
      </c>
      <c r="F829" s="102" t="s">
        <v>4477</v>
      </c>
      <c r="G829" s="102" t="s">
        <v>4478</v>
      </c>
      <c r="H829" s="103">
        <v>41262</v>
      </c>
      <c r="I829" s="104">
        <v>1</v>
      </c>
      <c r="J829" s="105" t="s">
        <v>6267</v>
      </c>
      <c r="K829" s="105" t="s">
        <v>4478</v>
      </c>
      <c r="L829" s="103">
        <v>41262</v>
      </c>
      <c r="M829" s="103">
        <v>44196</v>
      </c>
      <c r="N829" s="103"/>
      <c r="O829" s="106">
        <v>708118</v>
      </c>
      <c r="P829" s="106">
        <v>708118</v>
      </c>
      <c r="Q829" s="107">
        <v>0</v>
      </c>
      <c r="R829" s="106">
        <v>0</v>
      </c>
      <c r="S829" s="106">
        <v>0</v>
      </c>
      <c r="T829" s="100">
        <f t="shared" si="12"/>
        <v>0</v>
      </c>
    </row>
    <row r="830" spans="2:20" ht="15.5" x14ac:dyDescent="0.35">
      <c r="B830" s="101" t="s">
        <v>6268</v>
      </c>
      <c r="C830" s="102" t="s">
        <v>4475</v>
      </c>
      <c r="D830" s="102"/>
      <c r="E830" s="102" t="s">
        <v>4476</v>
      </c>
      <c r="F830" s="102" t="s">
        <v>4477</v>
      </c>
      <c r="G830" s="102" t="s">
        <v>4478</v>
      </c>
      <c r="H830" s="103">
        <v>40451</v>
      </c>
      <c r="I830" s="104">
        <v>1</v>
      </c>
      <c r="J830" s="105" t="s">
        <v>6269</v>
      </c>
      <c r="K830" s="105" t="s">
        <v>4478</v>
      </c>
      <c r="L830" s="103">
        <v>40451</v>
      </c>
      <c r="M830" s="103">
        <v>44196</v>
      </c>
      <c r="N830" s="103"/>
      <c r="O830" s="106">
        <v>751463</v>
      </c>
      <c r="P830" s="106">
        <v>751463</v>
      </c>
      <c r="Q830" s="107">
        <v>0</v>
      </c>
      <c r="R830" s="106">
        <v>0</v>
      </c>
      <c r="S830" s="106">
        <v>0</v>
      </c>
      <c r="T830" s="100">
        <f t="shared" si="12"/>
        <v>0</v>
      </c>
    </row>
    <row r="831" spans="2:20" ht="15.5" x14ac:dyDescent="0.35">
      <c r="B831" s="101" t="s">
        <v>6270</v>
      </c>
      <c r="C831" s="102" t="s">
        <v>4475</v>
      </c>
      <c r="D831" s="102"/>
      <c r="E831" s="102" t="s">
        <v>4476</v>
      </c>
      <c r="F831" s="102" t="s">
        <v>4477</v>
      </c>
      <c r="G831" s="102" t="s">
        <v>4478</v>
      </c>
      <c r="H831" s="103">
        <v>40451</v>
      </c>
      <c r="I831" s="104">
        <v>1</v>
      </c>
      <c r="J831" s="105" t="s">
        <v>6271</v>
      </c>
      <c r="K831" s="105" t="s">
        <v>4478</v>
      </c>
      <c r="L831" s="103">
        <v>40451</v>
      </c>
      <c r="M831" s="103">
        <v>44196</v>
      </c>
      <c r="N831" s="103"/>
      <c r="O831" s="106">
        <v>751463</v>
      </c>
      <c r="P831" s="106">
        <v>751463</v>
      </c>
      <c r="Q831" s="107">
        <v>0</v>
      </c>
      <c r="R831" s="106">
        <v>0</v>
      </c>
      <c r="S831" s="106">
        <v>0</v>
      </c>
      <c r="T831" s="100">
        <f t="shared" si="12"/>
        <v>0</v>
      </c>
    </row>
    <row r="832" spans="2:20" ht="15.5" x14ac:dyDescent="0.35">
      <c r="B832" s="101" t="s">
        <v>6272</v>
      </c>
      <c r="C832" s="102" t="s">
        <v>4475</v>
      </c>
      <c r="D832" s="102"/>
      <c r="E832" s="102" t="s">
        <v>4476</v>
      </c>
      <c r="F832" s="102" t="s">
        <v>4477</v>
      </c>
      <c r="G832" s="102" t="s">
        <v>4478</v>
      </c>
      <c r="H832" s="103">
        <v>40451</v>
      </c>
      <c r="I832" s="104">
        <v>1</v>
      </c>
      <c r="J832" s="105" t="s">
        <v>6273</v>
      </c>
      <c r="K832" s="105" t="s">
        <v>4478</v>
      </c>
      <c r="L832" s="103">
        <v>40451</v>
      </c>
      <c r="M832" s="103">
        <v>44196</v>
      </c>
      <c r="N832" s="103"/>
      <c r="O832" s="106">
        <v>751463</v>
      </c>
      <c r="P832" s="106">
        <v>751463</v>
      </c>
      <c r="Q832" s="107">
        <v>0</v>
      </c>
      <c r="R832" s="106">
        <v>0</v>
      </c>
      <c r="S832" s="106">
        <v>0</v>
      </c>
      <c r="T832" s="100">
        <f t="shared" si="12"/>
        <v>0</v>
      </c>
    </row>
    <row r="833" spans="2:20" ht="15.5" x14ac:dyDescent="0.35">
      <c r="B833" s="101" t="s">
        <v>6274</v>
      </c>
      <c r="C833" s="102" t="s">
        <v>4475</v>
      </c>
      <c r="D833" s="102"/>
      <c r="E833" s="102" t="s">
        <v>4476</v>
      </c>
      <c r="F833" s="102" t="s">
        <v>4477</v>
      </c>
      <c r="G833" s="102" t="s">
        <v>4478</v>
      </c>
      <c r="H833" s="103">
        <v>40451</v>
      </c>
      <c r="I833" s="104">
        <v>1</v>
      </c>
      <c r="J833" s="105" t="s">
        <v>6275</v>
      </c>
      <c r="K833" s="105" t="s">
        <v>4478</v>
      </c>
      <c r="L833" s="103">
        <v>40451</v>
      </c>
      <c r="M833" s="103">
        <v>44196</v>
      </c>
      <c r="N833" s="103"/>
      <c r="O833" s="106">
        <v>751463</v>
      </c>
      <c r="P833" s="106">
        <v>751463</v>
      </c>
      <c r="Q833" s="107">
        <v>0</v>
      </c>
      <c r="R833" s="106">
        <v>0</v>
      </c>
      <c r="S833" s="106">
        <v>0</v>
      </c>
      <c r="T833" s="100">
        <f t="shared" si="12"/>
        <v>0</v>
      </c>
    </row>
    <row r="834" spans="2:20" ht="15.5" x14ac:dyDescent="0.35">
      <c r="B834" s="101" t="s">
        <v>6276</v>
      </c>
      <c r="C834" s="102" t="s">
        <v>4475</v>
      </c>
      <c r="D834" s="102"/>
      <c r="E834" s="102" t="s">
        <v>4476</v>
      </c>
      <c r="F834" s="102" t="s">
        <v>4477</v>
      </c>
      <c r="G834" s="102" t="s">
        <v>4478</v>
      </c>
      <c r="H834" s="103">
        <v>40451</v>
      </c>
      <c r="I834" s="104">
        <v>1</v>
      </c>
      <c r="J834" s="105" t="s">
        <v>6277</v>
      </c>
      <c r="K834" s="105" t="s">
        <v>4478</v>
      </c>
      <c r="L834" s="103">
        <v>40451</v>
      </c>
      <c r="M834" s="103">
        <v>44196</v>
      </c>
      <c r="N834" s="103"/>
      <c r="O834" s="106">
        <v>751463</v>
      </c>
      <c r="P834" s="106">
        <v>751463</v>
      </c>
      <c r="Q834" s="107">
        <v>0</v>
      </c>
      <c r="R834" s="106">
        <v>0</v>
      </c>
      <c r="S834" s="106">
        <v>0</v>
      </c>
      <c r="T834" s="100">
        <f t="shared" si="12"/>
        <v>0</v>
      </c>
    </row>
    <row r="835" spans="2:20" ht="15.5" x14ac:dyDescent="0.35">
      <c r="B835" s="101" t="s">
        <v>6278</v>
      </c>
      <c r="C835" s="102" t="s">
        <v>4475</v>
      </c>
      <c r="D835" s="102"/>
      <c r="E835" s="102" t="s">
        <v>4476</v>
      </c>
      <c r="F835" s="102" t="s">
        <v>4477</v>
      </c>
      <c r="G835" s="102" t="s">
        <v>4478</v>
      </c>
      <c r="H835" s="103">
        <v>40451</v>
      </c>
      <c r="I835" s="104">
        <v>1</v>
      </c>
      <c r="J835" s="105" t="s">
        <v>6279</v>
      </c>
      <c r="K835" s="105" t="s">
        <v>4478</v>
      </c>
      <c r="L835" s="103">
        <v>40451</v>
      </c>
      <c r="M835" s="103">
        <v>44196</v>
      </c>
      <c r="N835" s="103"/>
      <c r="O835" s="106">
        <v>751463</v>
      </c>
      <c r="P835" s="106">
        <v>751463</v>
      </c>
      <c r="Q835" s="107">
        <v>0</v>
      </c>
      <c r="R835" s="106">
        <v>0</v>
      </c>
      <c r="S835" s="106">
        <v>0</v>
      </c>
      <c r="T835" s="100">
        <f t="shared" si="12"/>
        <v>0</v>
      </c>
    </row>
    <row r="836" spans="2:20" ht="15.5" x14ac:dyDescent="0.35">
      <c r="B836" s="101" t="s">
        <v>6280</v>
      </c>
      <c r="C836" s="102" t="s">
        <v>4552</v>
      </c>
      <c r="D836" s="102"/>
      <c r="E836" s="102" t="s">
        <v>4492</v>
      </c>
      <c r="F836" s="102" t="s">
        <v>4493</v>
      </c>
      <c r="G836" s="102" t="s">
        <v>4478</v>
      </c>
      <c r="H836" s="103">
        <v>39434</v>
      </c>
      <c r="I836" s="104">
        <v>1</v>
      </c>
      <c r="J836" s="105" t="s">
        <v>6281</v>
      </c>
      <c r="K836" s="105" t="s">
        <v>4478</v>
      </c>
      <c r="L836" s="103">
        <v>39434</v>
      </c>
      <c r="M836" s="103">
        <v>44196</v>
      </c>
      <c r="N836" s="103"/>
      <c r="O836" s="106">
        <v>1338688</v>
      </c>
      <c r="P836" s="106">
        <v>1338688</v>
      </c>
      <c r="Q836" s="107">
        <v>0</v>
      </c>
      <c r="R836" s="106">
        <v>0</v>
      </c>
      <c r="S836" s="106">
        <v>0</v>
      </c>
      <c r="T836" s="100">
        <f t="shared" si="12"/>
        <v>0</v>
      </c>
    </row>
    <row r="837" spans="2:20" ht="15.5" x14ac:dyDescent="0.35">
      <c r="B837" s="101" t="s">
        <v>6282</v>
      </c>
      <c r="C837" s="102" t="s">
        <v>4552</v>
      </c>
      <c r="D837" s="102"/>
      <c r="E837" s="102" t="s">
        <v>4492</v>
      </c>
      <c r="F837" s="102" t="s">
        <v>4493</v>
      </c>
      <c r="G837" s="102" t="s">
        <v>4478</v>
      </c>
      <c r="H837" s="103">
        <v>39434</v>
      </c>
      <c r="I837" s="104">
        <v>1</v>
      </c>
      <c r="J837" s="105" t="s">
        <v>6283</v>
      </c>
      <c r="K837" s="105" t="s">
        <v>4478</v>
      </c>
      <c r="L837" s="103">
        <v>39434</v>
      </c>
      <c r="M837" s="103">
        <v>44196</v>
      </c>
      <c r="N837" s="103"/>
      <c r="O837" s="106">
        <v>1338688</v>
      </c>
      <c r="P837" s="106">
        <v>1338688</v>
      </c>
      <c r="Q837" s="107">
        <v>0</v>
      </c>
      <c r="R837" s="106">
        <v>0</v>
      </c>
      <c r="S837" s="106">
        <v>0</v>
      </c>
      <c r="T837" s="100">
        <f t="shared" si="12"/>
        <v>0</v>
      </c>
    </row>
    <row r="838" spans="2:20" ht="15.5" x14ac:dyDescent="0.35">
      <c r="B838" s="101" t="s">
        <v>6284</v>
      </c>
      <c r="C838" s="102" t="s">
        <v>4552</v>
      </c>
      <c r="D838" s="102"/>
      <c r="E838" s="102" t="s">
        <v>4492</v>
      </c>
      <c r="F838" s="102" t="s">
        <v>4493</v>
      </c>
      <c r="G838" s="102" t="s">
        <v>4478</v>
      </c>
      <c r="H838" s="103">
        <v>39434</v>
      </c>
      <c r="I838" s="104">
        <v>1</v>
      </c>
      <c r="J838" s="105" t="s">
        <v>6285</v>
      </c>
      <c r="K838" s="105" t="s">
        <v>4478</v>
      </c>
      <c r="L838" s="103">
        <v>39434</v>
      </c>
      <c r="M838" s="103">
        <v>44196</v>
      </c>
      <c r="N838" s="103"/>
      <c r="O838" s="106">
        <v>1338688</v>
      </c>
      <c r="P838" s="106">
        <v>1338688</v>
      </c>
      <c r="Q838" s="107">
        <v>0</v>
      </c>
      <c r="R838" s="106">
        <v>0</v>
      </c>
      <c r="S838" s="106">
        <v>0</v>
      </c>
      <c r="T838" s="100">
        <f t="shared" si="12"/>
        <v>0</v>
      </c>
    </row>
    <row r="839" spans="2:20" ht="15.5" x14ac:dyDescent="0.35">
      <c r="B839" s="101" t="s">
        <v>6286</v>
      </c>
      <c r="C839" s="102" t="s">
        <v>4552</v>
      </c>
      <c r="D839" s="102"/>
      <c r="E839" s="102" t="s">
        <v>4492</v>
      </c>
      <c r="F839" s="102" t="s">
        <v>4493</v>
      </c>
      <c r="G839" s="102" t="s">
        <v>4478</v>
      </c>
      <c r="H839" s="103">
        <v>39434</v>
      </c>
      <c r="I839" s="104">
        <v>1</v>
      </c>
      <c r="J839" s="105" t="s">
        <v>6287</v>
      </c>
      <c r="K839" s="105" t="s">
        <v>4478</v>
      </c>
      <c r="L839" s="103">
        <v>39434</v>
      </c>
      <c r="M839" s="103">
        <v>44196</v>
      </c>
      <c r="N839" s="103"/>
      <c r="O839" s="106">
        <v>1338688</v>
      </c>
      <c r="P839" s="106">
        <v>1338688</v>
      </c>
      <c r="Q839" s="107">
        <v>0</v>
      </c>
      <c r="R839" s="106">
        <v>0</v>
      </c>
      <c r="S839" s="106">
        <v>0</v>
      </c>
      <c r="T839" s="100">
        <f t="shared" si="12"/>
        <v>0</v>
      </c>
    </row>
    <row r="840" spans="2:20" ht="15.5" x14ac:dyDescent="0.35">
      <c r="B840" s="101" t="s">
        <v>6288</v>
      </c>
      <c r="C840" s="102" t="s">
        <v>4579</v>
      </c>
      <c r="D840" s="102"/>
      <c r="E840" s="102" t="s">
        <v>4492</v>
      </c>
      <c r="F840" s="102" t="s">
        <v>4493</v>
      </c>
      <c r="G840" s="102" t="s">
        <v>4478</v>
      </c>
      <c r="H840" s="103">
        <v>39458</v>
      </c>
      <c r="I840" s="104">
        <v>1</v>
      </c>
      <c r="J840" s="105" t="s">
        <v>6289</v>
      </c>
      <c r="K840" s="105" t="s">
        <v>4478</v>
      </c>
      <c r="L840" s="103">
        <v>39458</v>
      </c>
      <c r="M840" s="103">
        <v>44196</v>
      </c>
      <c r="N840" s="103"/>
      <c r="O840" s="106">
        <v>310000</v>
      </c>
      <c r="P840" s="106">
        <v>310000</v>
      </c>
      <c r="Q840" s="107">
        <v>0</v>
      </c>
      <c r="R840" s="106">
        <v>0</v>
      </c>
      <c r="S840" s="106">
        <v>0</v>
      </c>
      <c r="T840" s="100">
        <f t="shared" si="12"/>
        <v>0</v>
      </c>
    </row>
    <row r="841" spans="2:20" ht="15.5" x14ac:dyDescent="0.35">
      <c r="B841" s="101" t="s">
        <v>6290</v>
      </c>
      <c r="C841" s="102" t="s">
        <v>4579</v>
      </c>
      <c r="D841" s="102"/>
      <c r="E841" s="102" t="s">
        <v>4492</v>
      </c>
      <c r="F841" s="102" t="s">
        <v>4493</v>
      </c>
      <c r="G841" s="102" t="s">
        <v>4478</v>
      </c>
      <c r="H841" s="103">
        <v>39458</v>
      </c>
      <c r="I841" s="104">
        <v>1</v>
      </c>
      <c r="J841" s="105" t="s">
        <v>6291</v>
      </c>
      <c r="K841" s="105" t="s">
        <v>4478</v>
      </c>
      <c r="L841" s="103">
        <v>39458</v>
      </c>
      <c r="M841" s="103">
        <v>44196</v>
      </c>
      <c r="N841" s="103"/>
      <c r="O841" s="106">
        <v>310000</v>
      </c>
      <c r="P841" s="106">
        <v>310000</v>
      </c>
      <c r="Q841" s="107">
        <v>0</v>
      </c>
      <c r="R841" s="106">
        <v>0</v>
      </c>
      <c r="S841" s="106">
        <v>0</v>
      </c>
      <c r="T841" s="100">
        <f t="shared" si="12"/>
        <v>0</v>
      </c>
    </row>
    <row r="842" spans="2:20" ht="15.5" x14ac:dyDescent="0.35">
      <c r="B842" s="101" t="s">
        <v>6292</v>
      </c>
      <c r="C842" s="102" t="s">
        <v>4579</v>
      </c>
      <c r="D842" s="102"/>
      <c r="E842" s="102" t="s">
        <v>4492</v>
      </c>
      <c r="F842" s="102" t="s">
        <v>4493</v>
      </c>
      <c r="G842" s="102" t="s">
        <v>4478</v>
      </c>
      <c r="H842" s="103">
        <v>39458</v>
      </c>
      <c r="I842" s="104">
        <v>1</v>
      </c>
      <c r="J842" s="105" t="s">
        <v>6293</v>
      </c>
      <c r="K842" s="105" t="s">
        <v>4478</v>
      </c>
      <c r="L842" s="103">
        <v>39458</v>
      </c>
      <c r="M842" s="103">
        <v>44196</v>
      </c>
      <c r="N842" s="103"/>
      <c r="O842" s="106">
        <v>310000</v>
      </c>
      <c r="P842" s="106">
        <v>310000</v>
      </c>
      <c r="Q842" s="107">
        <v>0</v>
      </c>
      <c r="R842" s="106">
        <v>0</v>
      </c>
      <c r="S842" s="106">
        <v>0</v>
      </c>
      <c r="T842" s="100">
        <f t="shared" ref="T842:T905" si="13">SUM(Q842,R842,S842)</f>
        <v>0</v>
      </c>
    </row>
    <row r="843" spans="2:20" ht="15.5" x14ac:dyDescent="0.35">
      <c r="B843" s="101" t="s">
        <v>6294</v>
      </c>
      <c r="C843" s="102" t="s">
        <v>6295</v>
      </c>
      <c r="D843" s="102"/>
      <c r="E843" s="102" t="s">
        <v>4492</v>
      </c>
      <c r="F843" s="102" t="s">
        <v>4493</v>
      </c>
      <c r="G843" s="102" t="s">
        <v>4478</v>
      </c>
      <c r="H843" s="103">
        <v>39574</v>
      </c>
      <c r="I843" s="104">
        <v>1</v>
      </c>
      <c r="J843" s="105" t="s">
        <v>6296</v>
      </c>
      <c r="K843" s="105" t="s">
        <v>4478</v>
      </c>
      <c r="L843" s="103">
        <v>39574</v>
      </c>
      <c r="M843" s="103">
        <v>44196</v>
      </c>
      <c r="N843" s="103"/>
      <c r="O843" s="106">
        <v>1358000</v>
      </c>
      <c r="P843" s="106">
        <v>1358000</v>
      </c>
      <c r="Q843" s="107">
        <v>0</v>
      </c>
      <c r="R843" s="106">
        <v>0</v>
      </c>
      <c r="S843" s="106">
        <v>0</v>
      </c>
      <c r="T843" s="100">
        <f t="shared" si="13"/>
        <v>0</v>
      </c>
    </row>
    <row r="844" spans="2:20" ht="15.5" x14ac:dyDescent="0.35">
      <c r="B844" s="101" t="s">
        <v>6297</v>
      </c>
      <c r="C844" s="102" t="s">
        <v>4592</v>
      </c>
      <c r="D844" s="102"/>
      <c r="E844" s="102" t="s">
        <v>4492</v>
      </c>
      <c r="F844" s="102" t="s">
        <v>4493</v>
      </c>
      <c r="G844" s="102" t="s">
        <v>4478</v>
      </c>
      <c r="H844" s="103">
        <v>39930</v>
      </c>
      <c r="I844" s="104">
        <v>1</v>
      </c>
      <c r="J844" s="105" t="s">
        <v>6298</v>
      </c>
      <c r="K844" s="105" t="s">
        <v>4478</v>
      </c>
      <c r="L844" s="103">
        <v>39930</v>
      </c>
      <c r="M844" s="103">
        <v>44196</v>
      </c>
      <c r="N844" s="103"/>
      <c r="O844" s="106">
        <v>1322586</v>
      </c>
      <c r="P844" s="106">
        <v>1322586</v>
      </c>
      <c r="Q844" s="107">
        <v>0</v>
      </c>
      <c r="R844" s="106">
        <v>0</v>
      </c>
      <c r="S844" s="106">
        <v>0</v>
      </c>
      <c r="T844" s="100">
        <f t="shared" si="13"/>
        <v>0</v>
      </c>
    </row>
    <row r="845" spans="2:20" ht="15.5" x14ac:dyDescent="0.35">
      <c r="B845" s="101" t="s">
        <v>6299</v>
      </c>
      <c r="C845" s="102" t="s">
        <v>6300</v>
      </c>
      <c r="D845" s="102"/>
      <c r="E845" s="102" t="s">
        <v>4492</v>
      </c>
      <c r="F845" s="102" t="s">
        <v>4493</v>
      </c>
      <c r="G845" s="102" t="s">
        <v>4478</v>
      </c>
      <c r="H845" s="103">
        <v>40022</v>
      </c>
      <c r="I845" s="104">
        <v>1</v>
      </c>
      <c r="J845" s="105" t="s">
        <v>6301</v>
      </c>
      <c r="K845" s="105" t="s">
        <v>4478</v>
      </c>
      <c r="L845" s="103">
        <v>40022</v>
      </c>
      <c r="M845" s="103">
        <v>44196</v>
      </c>
      <c r="N845" s="103"/>
      <c r="O845" s="106">
        <v>593103</v>
      </c>
      <c r="P845" s="106">
        <v>593103</v>
      </c>
      <c r="Q845" s="107">
        <v>0</v>
      </c>
      <c r="R845" s="106">
        <v>0</v>
      </c>
      <c r="S845" s="106">
        <v>0</v>
      </c>
      <c r="T845" s="100">
        <f t="shared" si="13"/>
        <v>0</v>
      </c>
    </row>
    <row r="846" spans="2:20" ht="15.5" x14ac:dyDescent="0.35">
      <c r="B846" s="101" t="s">
        <v>6302</v>
      </c>
      <c r="C846" s="102" t="s">
        <v>6295</v>
      </c>
      <c r="D846" s="102"/>
      <c r="E846" s="102" t="s">
        <v>4492</v>
      </c>
      <c r="F846" s="102" t="s">
        <v>4493</v>
      </c>
      <c r="G846" s="102" t="s">
        <v>4478</v>
      </c>
      <c r="H846" s="103">
        <v>40038</v>
      </c>
      <c r="I846" s="104">
        <v>1</v>
      </c>
      <c r="J846" s="105" t="s">
        <v>6303</v>
      </c>
      <c r="K846" s="105" t="s">
        <v>4478</v>
      </c>
      <c r="L846" s="103">
        <v>40038</v>
      </c>
      <c r="M846" s="103">
        <v>44196</v>
      </c>
      <c r="N846" s="103"/>
      <c r="O846" s="106">
        <v>2716000</v>
      </c>
      <c r="P846" s="106">
        <v>2716000</v>
      </c>
      <c r="Q846" s="107">
        <v>0</v>
      </c>
      <c r="R846" s="106">
        <v>0</v>
      </c>
      <c r="S846" s="106">
        <v>0</v>
      </c>
      <c r="T846" s="100">
        <f t="shared" si="13"/>
        <v>0</v>
      </c>
    </row>
    <row r="847" spans="2:20" ht="15.5" x14ac:dyDescent="0.35">
      <c r="B847" s="101" t="s">
        <v>6304</v>
      </c>
      <c r="C847" s="102" t="s">
        <v>6305</v>
      </c>
      <c r="D847" s="102"/>
      <c r="E847" s="102" t="s">
        <v>4492</v>
      </c>
      <c r="F847" s="102" t="s">
        <v>4493</v>
      </c>
      <c r="G847" s="102" t="s">
        <v>4478</v>
      </c>
      <c r="H847" s="103">
        <v>40372</v>
      </c>
      <c r="I847" s="104">
        <v>1</v>
      </c>
      <c r="J847" s="105" t="s">
        <v>6306</v>
      </c>
      <c r="K847" s="105" t="s">
        <v>4478</v>
      </c>
      <c r="L847" s="103">
        <v>40372</v>
      </c>
      <c r="M847" s="103">
        <v>44196</v>
      </c>
      <c r="N847" s="103"/>
      <c r="O847" s="106">
        <v>580710</v>
      </c>
      <c r="P847" s="106">
        <v>580710</v>
      </c>
      <c r="Q847" s="107">
        <v>0</v>
      </c>
      <c r="R847" s="106">
        <v>0</v>
      </c>
      <c r="S847" s="106">
        <v>0</v>
      </c>
      <c r="T847" s="100">
        <f t="shared" si="13"/>
        <v>0</v>
      </c>
    </row>
    <row r="848" spans="2:20" ht="15.5" x14ac:dyDescent="0.35">
      <c r="B848" s="101" t="s">
        <v>6307</v>
      </c>
      <c r="C848" s="102" t="s">
        <v>6308</v>
      </c>
      <c r="D848" s="102"/>
      <c r="E848" s="102" t="s">
        <v>4492</v>
      </c>
      <c r="F848" s="102" t="s">
        <v>4493</v>
      </c>
      <c r="G848" s="102" t="s">
        <v>4478</v>
      </c>
      <c r="H848" s="103">
        <v>40445</v>
      </c>
      <c r="I848" s="104">
        <v>1</v>
      </c>
      <c r="J848" s="105" t="s">
        <v>6309</v>
      </c>
      <c r="K848" s="105" t="s">
        <v>4478</v>
      </c>
      <c r="L848" s="103">
        <v>40445</v>
      </c>
      <c r="M848" s="103">
        <v>44196</v>
      </c>
      <c r="N848" s="103"/>
      <c r="O848" s="106">
        <v>5706871</v>
      </c>
      <c r="P848" s="106">
        <v>5706871</v>
      </c>
      <c r="Q848" s="107">
        <v>0</v>
      </c>
      <c r="R848" s="106">
        <v>0</v>
      </c>
      <c r="S848" s="106">
        <v>0</v>
      </c>
      <c r="T848" s="100">
        <f t="shared" si="13"/>
        <v>0</v>
      </c>
    </row>
    <row r="849" spans="2:20" ht="15.5" x14ac:dyDescent="0.35">
      <c r="B849" s="101" t="s">
        <v>6310</v>
      </c>
      <c r="C849" s="102" t="s">
        <v>4606</v>
      </c>
      <c r="D849" s="102"/>
      <c r="E849" s="102" t="s">
        <v>4492</v>
      </c>
      <c r="F849" s="102" t="s">
        <v>4493</v>
      </c>
      <c r="G849" s="102" t="s">
        <v>4478</v>
      </c>
      <c r="H849" s="103">
        <v>40573</v>
      </c>
      <c r="I849" s="104">
        <v>1</v>
      </c>
      <c r="J849" s="105" t="s">
        <v>6311</v>
      </c>
      <c r="K849" s="105" t="s">
        <v>4478</v>
      </c>
      <c r="L849" s="103">
        <v>40573</v>
      </c>
      <c r="M849" s="103">
        <v>44196</v>
      </c>
      <c r="N849" s="103"/>
      <c r="O849" s="106">
        <v>2773560</v>
      </c>
      <c r="P849" s="106">
        <v>2773560</v>
      </c>
      <c r="Q849" s="107">
        <v>0</v>
      </c>
      <c r="R849" s="106">
        <v>0</v>
      </c>
      <c r="S849" s="106">
        <v>0</v>
      </c>
      <c r="T849" s="100">
        <f t="shared" si="13"/>
        <v>0</v>
      </c>
    </row>
    <row r="850" spans="2:20" ht="15.5" x14ac:dyDescent="0.35">
      <c r="B850" s="101" t="s">
        <v>6312</v>
      </c>
      <c r="C850" s="102" t="s">
        <v>4606</v>
      </c>
      <c r="D850" s="102"/>
      <c r="E850" s="102" t="s">
        <v>4492</v>
      </c>
      <c r="F850" s="102" t="s">
        <v>4493</v>
      </c>
      <c r="G850" s="102" t="s">
        <v>4478</v>
      </c>
      <c r="H850" s="103">
        <v>40573</v>
      </c>
      <c r="I850" s="104">
        <v>1</v>
      </c>
      <c r="J850" s="105" t="s">
        <v>6313</v>
      </c>
      <c r="K850" s="105" t="s">
        <v>4478</v>
      </c>
      <c r="L850" s="103">
        <v>40573</v>
      </c>
      <c r="M850" s="103">
        <v>44196</v>
      </c>
      <c r="N850" s="103"/>
      <c r="O850" s="106">
        <v>2773560</v>
      </c>
      <c r="P850" s="106">
        <v>2773560</v>
      </c>
      <c r="Q850" s="107">
        <v>0</v>
      </c>
      <c r="R850" s="106">
        <v>0</v>
      </c>
      <c r="S850" s="106">
        <v>0</v>
      </c>
      <c r="T850" s="100">
        <f t="shared" si="13"/>
        <v>0</v>
      </c>
    </row>
    <row r="851" spans="2:20" ht="15.5" x14ac:dyDescent="0.35">
      <c r="B851" s="101" t="s">
        <v>6314</v>
      </c>
      <c r="C851" s="102" t="s">
        <v>6315</v>
      </c>
      <c r="D851" s="102"/>
      <c r="E851" s="102" t="s">
        <v>4492</v>
      </c>
      <c r="F851" s="102" t="s">
        <v>4493</v>
      </c>
      <c r="G851" s="102" t="s">
        <v>4478</v>
      </c>
      <c r="H851" s="103">
        <v>40602</v>
      </c>
      <c r="I851" s="104">
        <v>1</v>
      </c>
      <c r="J851" s="105" t="s">
        <v>6316</v>
      </c>
      <c r="K851" s="105" t="s">
        <v>4478</v>
      </c>
      <c r="L851" s="103">
        <v>40602</v>
      </c>
      <c r="M851" s="103">
        <v>44196</v>
      </c>
      <c r="N851" s="103"/>
      <c r="O851" s="106">
        <v>2330740</v>
      </c>
      <c r="P851" s="106">
        <v>2330740</v>
      </c>
      <c r="Q851" s="107">
        <v>0</v>
      </c>
      <c r="R851" s="106">
        <v>0</v>
      </c>
      <c r="S851" s="106">
        <v>0</v>
      </c>
      <c r="T851" s="100">
        <f t="shared" si="13"/>
        <v>0</v>
      </c>
    </row>
    <row r="852" spans="2:20" ht="15.5" x14ac:dyDescent="0.35">
      <c r="B852" s="101" t="s">
        <v>6317</v>
      </c>
      <c r="C852" s="102" t="s">
        <v>4552</v>
      </c>
      <c r="D852" s="102"/>
      <c r="E852" s="102" t="s">
        <v>4492</v>
      </c>
      <c r="F852" s="102" t="s">
        <v>4493</v>
      </c>
      <c r="G852" s="102" t="s">
        <v>4478</v>
      </c>
      <c r="H852" s="103">
        <v>40649</v>
      </c>
      <c r="I852" s="104">
        <v>1</v>
      </c>
      <c r="J852" s="105" t="s">
        <v>6318</v>
      </c>
      <c r="K852" s="105" t="s">
        <v>4478</v>
      </c>
      <c r="L852" s="103">
        <v>40649</v>
      </c>
      <c r="M852" s="103">
        <v>44196</v>
      </c>
      <c r="N852" s="103"/>
      <c r="O852" s="106">
        <v>274900</v>
      </c>
      <c r="P852" s="106">
        <v>274900</v>
      </c>
      <c r="Q852" s="107">
        <v>0</v>
      </c>
      <c r="R852" s="106">
        <v>0</v>
      </c>
      <c r="S852" s="106">
        <v>0</v>
      </c>
      <c r="T852" s="100">
        <f t="shared" si="13"/>
        <v>0</v>
      </c>
    </row>
    <row r="853" spans="2:20" ht="15.5" x14ac:dyDescent="0.35">
      <c r="B853" s="101" t="s">
        <v>6319</v>
      </c>
      <c r="C853" s="102" t="s">
        <v>4616</v>
      </c>
      <c r="D853" s="102"/>
      <c r="E853" s="102" t="s">
        <v>4492</v>
      </c>
      <c r="F853" s="102" t="s">
        <v>4493</v>
      </c>
      <c r="G853" s="102" t="s">
        <v>4478</v>
      </c>
      <c r="H853" s="103">
        <v>40784</v>
      </c>
      <c r="I853" s="104">
        <v>1</v>
      </c>
      <c r="J853" s="105" t="s">
        <v>6320</v>
      </c>
      <c r="K853" s="105" t="s">
        <v>4478</v>
      </c>
      <c r="L853" s="103">
        <v>40784</v>
      </c>
      <c r="M853" s="103">
        <v>44196</v>
      </c>
      <c r="N853" s="103"/>
      <c r="O853" s="106">
        <v>935184</v>
      </c>
      <c r="P853" s="106">
        <v>935184</v>
      </c>
      <c r="Q853" s="107">
        <v>0</v>
      </c>
      <c r="R853" s="106">
        <v>0</v>
      </c>
      <c r="S853" s="106">
        <v>0</v>
      </c>
      <c r="T853" s="100">
        <f t="shared" si="13"/>
        <v>0</v>
      </c>
    </row>
    <row r="854" spans="2:20" ht="15.5" x14ac:dyDescent="0.35">
      <c r="B854" s="101" t="s">
        <v>6321</v>
      </c>
      <c r="C854" s="102" t="s">
        <v>6322</v>
      </c>
      <c r="D854" s="102"/>
      <c r="E854" s="102" t="s">
        <v>4492</v>
      </c>
      <c r="F854" s="102" t="s">
        <v>4493</v>
      </c>
      <c r="G854" s="102" t="s">
        <v>4478</v>
      </c>
      <c r="H854" s="103">
        <v>40937</v>
      </c>
      <c r="I854" s="104">
        <v>1</v>
      </c>
      <c r="J854" s="105" t="s">
        <v>6323</v>
      </c>
      <c r="K854" s="105" t="s">
        <v>4478</v>
      </c>
      <c r="L854" s="103">
        <v>40937</v>
      </c>
      <c r="M854" s="103">
        <v>44196</v>
      </c>
      <c r="N854" s="103"/>
      <c r="O854" s="106">
        <v>1566400</v>
      </c>
      <c r="P854" s="106">
        <v>1566400</v>
      </c>
      <c r="Q854" s="107">
        <v>0</v>
      </c>
      <c r="R854" s="106">
        <v>0</v>
      </c>
      <c r="S854" s="106">
        <v>0</v>
      </c>
      <c r="T854" s="100">
        <f t="shared" si="13"/>
        <v>0</v>
      </c>
    </row>
    <row r="855" spans="2:20" ht="15.5" x14ac:dyDescent="0.35">
      <c r="B855" s="101" t="s">
        <v>6324</v>
      </c>
      <c r="C855" s="102" t="s">
        <v>5467</v>
      </c>
      <c r="D855" s="102"/>
      <c r="E855" s="102" t="s">
        <v>4492</v>
      </c>
      <c r="F855" s="102" t="s">
        <v>4493</v>
      </c>
      <c r="G855" s="102" t="s">
        <v>4478</v>
      </c>
      <c r="H855" s="103">
        <v>41182</v>
      </c>
      <c r="I855" s="104">
        <v>1</v>
      </c>
      <c r="J855" s="105" t="s">
        <v>6325</v>
      </c>
      <c r="K855" s="105" t="s">
        <v>4478</v>
      </c>
      <c r="L855" s="103">
        <v>41182</v>
      </c>
      <c r="M855" s="103">
        <v>44196</v>
      </c>
      <c r="N855" s="103"/>
      <c r="O855" s="106">
        <v>1502200</v>
      </c>
      <c r="P855" s="106">
        <v>1502200</v>
      </c>
      <c r="Q855" s="107">
        <v>0</v>
      </c>
      <c r="R855" s="106">
        <v>0</v>
      </c>
      <c r="S855" s="106">
        <v>0</v>
      </c>
      <c r="T855" s="100">
        <f t="shared" si="13"/>
        <v>0</v>
      </c>
    </row>
    <row r="856" spans="2:20" ht="15.5" x14ac:dyDescent="0.35">
      <c r="B856" s="101" t="s">
        <v>6326</v>
      </c>
      <c r="C856" s="102" t="s">
        <v>5467</v>
      </c>
      <c r="D856" s="102"/>
      <c r="E856" s="102" t="s">
        <v>4492</v>
      </c>
      <c r="F856" s="102" t="s">
        <v>4493</v>
      </c>
      <c r="G856" s="102" t="s">
        <v>4478</v>
      </c>
      <c r="H856" s="103">
        <v>41182</v>
      </c>
      <c r="I856" s="104">
        <v>1</v>
      </c>
      <c r="J856" s="105" t="s">
        <v>6327</v>
      </c>
      <c r="K856" s="105" t="s">
        <v>4478</v>
      </c>
      <c r="L856" s="103">
        <v>41182</v>
      </c>
      <c r="M856" s="103">
        <v>44196</v>
      </c>
      <c r="N856" s="103"/>
      <c r="O856" s="106">
        <v>1502200</v>
      </c>
      <c r="P856" s="106">
        <v>1502200</v>
      </c>
      <c r="Q856" s="107">
        <v>0</v>
      </c>
      <c r="R856" s="106">
        <v>0</v>
      </c>
      <c r="S856" s="106">
        <v>0</v>
      </c>
      <c r="T856" s="100">
        <f t="shared" si="13"/>
        <v>0</v>
      </c>
    </row>
    <row r="857" spans="2:20" ht="15.5" x14ac:dyDescent="0.35">
      <c r="B857" s="101" t="s">
        <v>6328</v>
      </c>
      <c r="C857" s="102" t="s">
        <v>5467</v>
      </c>
      <c r="D857" s="102"/>
      <c r="E857" s="102" t="s">
        <v>4492</v>
      </c>
      <c r="F857" s="102" t="s">
        <v>4493</v>
      </c>
      <c r="G857" s="102" t="s">
        <v>4478</v>
      </c>
      <c r="H857" s="103">
        <v>41182</v>
      </c>
      <c r="I857" s="104">
        <v>1</v>
      </c>
      <c r="J857" s="105" t="s">
        <v>6329</v>
      </c>
      <c r="K857" s="105" t="s">
        <v>4478</v>
      </c>
      <c r="L857" s="103">
        <v>41182</v>
      </c>
      <c r="M857" s="103">
        <v>44196</v>
      </c>
      <c r="N857" s="103"/>
      <c r="O857" s="106">
        <v>1502200</v>
      </c>
      <c r="P857" s="106">
        <v>1502200</v>
      </c>
      <c r="Q857" s="107">
        <v>0</v>
      </c>
      <c r="R857" s="106">
        <v>0</v>
      </c>
      <c r="S857" s="106">
        <v>0</v>
      </c>
      <c r="T857" s="100">
        <f t="shared" si="13"/>
        <v>0</v>
      </c>
    </row>
    <row r="858" spans="2:20" ht="15.5" x14ac:dyDescent="0.35">
      <c r="B858" s="101" t="s">
        <v>6330</v>
      </c>
      <c r="C858" s="102" t="s">
        <v>4633</v>
      </c>
      <c r="D858" s="102"/>
      <c r="E858" s="102" t="s">
        <v>4634</v>
      </c>
      <c r="F858" s="102" t="s">
        <v>4635</v>
      </c>
      <c r="G858" s="102" t="s">
        <v>4478</v>
      </c>
      <c r="H858" s="103">
        <v>39685</v>
      </c>
      <c r="I858" s="104">
        <v>1</v>
      </c>
      <c r="J858" s="105" t="s">
        <v>6331</v>
      </c>
      <c r="K858" s="105" t="s">
        <v>4478</v>
      </c>
      <c r="L858" s="103">
        <v>39685</v>
      </c>
      <c r="M858" s="103">
        <v>44196</v>
      </c>
      <c r="N858" s="103"/>
      <c r="O858" s="106">
        <v>75000</v>
      </c>
      <c r="P858" s="106">
        <v>75000</v>
      </c>
      <c r="Q858" s="107">
        <v>0</v>
      </c>
      <c r="R858" s="106">
        <v>0</v>
      </c>
      <c r="S858" s="106">
        <v>0</v>
      </c>
      <c r="T858" s="100">
        <f t="shared" si="13"/>
        <v>0</v>
      </c>
    </row>
    <row r="859" spans="2:20" ht="15.5" x14ac:dyDescent="0.35">
      <c r="B859" s="101" t="s">
        <v>6332</v>
      </c>
      <c r="C859" s="102" t="s">
        <v>4633</v>
      </c>
      <c r="D859" s="102"/>
      <c r="E859" s="102" t="s">
        <v>4634</v>
      </c>
      <c r="F859" s="102" t="s">
        <v>4635</v>
      </c>
      <c r="G859" s="102" t="s">
        <v>4478</v>
      </c>
      <c r="H859" s="103">
        <v>39933</v>
      </c>
      <c r="I859" s="104">
        <v>1</v>
      </c>
      <c r="J859" s="105" t="s">
        <v>6333</v>
      </c>
      <c r="K859" s="105" t="s">
        <v>4478</v>
      </c>
      <c r="L859" s="103">
        <v>39933</v>
      </c>
      <c r="M859" s="103">
        <v>44196</v>
      </c>
      <c r="N859" s="103"/>
      <c r="O859" s="106">
        <v>69000</v>
      </c>
      <c r="P859" s="106">
        <v>69000</v>
      </c>
      <c r="Q859" s="107">
        <v>0</v>
      </c>
      <c r="R859" s="106">
        <v>0</v>
      </c>
      <c r="S859" s="106">
        <v>0</v>
      </c>
      <c r="T859" s="100">
        <f t="shared" si="13"/>
        <v>0</v>
      </c>
    </row>
    <row r="860" spans="2:20" ht="15.5" x14ac:dyDescent="0.35">
      <c r="B860" s="101" t="s">
        <v>6334</v>
      </c>
      <c r="C860" s="102" t="s">
        <v>4633</v>
      </c>
      <c r="D860" s="102"/>
      <c r="E860" s="102" t="s">
        <v>4634</v>
      </c>
      <c r="F860" s="102" t="s">
        <v>4635</v>
      </c>
      <c r="G860" s="102" t="s">
        <v>4478</v>
      </c>
      <c r="H860" s="103">
        <v>39933</v>
      </c>
      <c r="I860" s="104">
        <v>1</v>
      </c>
      <c r="J860" s="105" t="s">
        <v>6335</v>
      </c>
      <c r="K860" s="105" t="s">
        <v>4478</v>
      </c>
      <c r="L860" s="103">
        <v>39933</v>
      </c>
      <c r="M860" s="103">
        <v>44196</v>
      </c>
      <c r="N860" s="103"/>
      <c r="O860" s="106">
        <v>69000</v>
      </c>
      <c r="P860" s="106">
        <v>69000</v>
      </c>
      <c r="Q860" s="107">
        <v>0</v>
      </c>
      <c r="R860" s="106">
        <v>0</v>
      </c>
      <c r="S860" s="106">
        <v>0</v>
      </c>
      <c r="T860" s="100">
        <f t="shared" si="13"/>
        <v>0</v>
      </c>
    </row>
    <row r="861" spans="2:20" ht="15.5" x14ac:dyDescent="0.35">
      <c r="B861" s="101" t="s">
        <v>6336</v>
      </c>
      <c r="C861" s="102" t="s">
        <v>4633</v>
      </c>
      <c r="D861" s="102"/>
      <c r="E861" s="102" t="s">
        <v>4634</v>
      </c>
      <c r="F861" s="102" t="s">
        <v>4635</v>
      </c>
      <c r="G861" s="102" t="s">
        <v>4478</v>
      </c>
      <c r="H861" s="103">
        <v>39933</v>
      </c>
      <c r="I861" s="104">
        <v>1</v>
      </c>
      <c r="J861" s="105" t="s">
        <v>6337</v>
      </c>
      <c r="K861" s="105" t="s">
        <v>4478</v>
      </c>
      <c r="L861" s="103">
        <v>39933</v>
      </c>
      <c r="M861" s="103">
        <v>44196</v>
      </c>
      <c r="N861" s="103"/>
      <c r="O861" s="106">
        <v>69000</v>
      </c>
      <c r="P861" s="106">
        <v>69000</v>
      </c>
      <c r="Q861" s="107">
        <v>0</v>
      </c>
      <c r="R861" s="106">
        <v>0</v>
      </c>
      <c r="S861" s="106">
        <v>0</v>
      </c>
      <c r="T861" s="100">
        <f t="shared" si="13"/>
        <v>0</v>
      </c>
    </row>
    <row r="862" spans="2:20" ht="15.5" x14ac:dyDescent="0.35">
      <c r="B862" s="101" t="s">
        <v>6338</v>
      </c>
      <c r="C862" s="102" t="s">
        <v>4633</v>
      </c>
      <c r="D862" s="102"/>
      <c r="E862" s="102" t="s">
        <v>4634</v>
      </c>
      <c r="F862" s="102" t="s">
        <v>4635</v>
      </c>
      <c r="G862" s="102" t="s">
        <v>4478</v>
      </c>
      <c r="H862" s="103">
        <v>39933</v>
      </c>
      <c r="I862" s="104">
        <v>1</v>
      </c>
      <c r="J862" s="105" t="s">
        <v>6339</v>
      </c>
      <c r="K862" s="105" t="s">
        <v>4478</v>
      </c>
      <c r="L862" s="103">
        <v>39933</v>
      </c>
      <c r="M862" s="103">
        <v>44196</v>
      </c>
      <c r="N862" s="103"/>
      <c r="O862" s="106">
        <v>69000</v>
      </c>
      <c r="P862" s="106">
        <v>69000</v>
      </c>
      <c r="Q862" s="107">
        <v>0</v>
      </c>
      <c r="R862" s="106">
        <v>0</v>
      </c>
      <c r="S862" s="106">
        <v>0</v>
      </c>
      <c r="T862" s="100">
        <f t="shared" si="13"/>
        <v>0</v>
      </c>
    </row>
    <row r="863" spans="2:20" ht="15.5" x14ac:dyDescent="0.35">
      <c r="B863" s="101" t="s">
        <v>6340</v>
      </c>
      <c r="C863" s="102" t="s">
        <v>4633</v>
      </c>
      <c r="D863" s="102"/>
      <c r="E863" s="102" t="s">
        <v>4634</v>
      </c>
      <c r="F863" s="102" t="s">
        <v>4635</v>
      </c>
      <c r="G863" s="102" t="s">
        <v>4478</v>
      </c>
      <c r="H863" s="103">
        <v>39933</v>
      </c>
      <c r="I863" s="104">
        <v>1</v>
      </c>
      <c r="J863" s="105" t="s">
        <v>6341</v>
      </c>
      <c r="K863" s="105" t="s">
        <v>4478</v>
      </c>
      <c r="L863" s="103">
        <v>39933</v>
      </c>
      <c r="M863" s="103">
        <v>44196</v>
      </c>
      <c r="N863" s="103"/>
      <c r="O863" s="106">
        <v>69000</v>
      </c>
      <c r="P863" s="106">
        <v>69000</v>
      </c>
      <c r="Q863" s="107">
        <v>0</v>
      </c>
      <c r="R863" s="106">
        <v>0</v>
      </c>
      <c r="S863" s="106">
        <v>0</v>
      </c>
      <c r="T863" s="100">
        <f t="shared" si="13"/>
        <v>0</v>
      </c>
    </row>
    <row r="864" spans="2:20" ht="15.5" x14ac:dyDescent="0.35">
      <c r="B864" s="101" t="s">
        <v>6342</v>
      </c>
      <c r="C864" s="102" t="s">
        <v>4633</v>
      </c>
      <c r="D864" s="102"/>
      <c r="E864" s="102" t="s">
        <v>4634</v>
      </c>
      <c r="F864" s="102" t="s">
        <v>4635</v>
      </c>
      <c r="G864" s="102" t="s">
        <v>4478</v>
      </c>
      <c r="H864" s="103">
        <v>39933</v>
      </c>
      <c r="I864" s="104">
        <v>1</v>
      </c>
      <c r="J864" s="105" t="s">
        <v>6343</v>
      </c>
      <c r="K864" s="105" t="s">
        <v>4478</v>
      </c>
      <c r="L864" s="103">
        <v>39933</v>
      </c>
      <c r="M864" s="103">
        <v>44196</v>
      </c>
      <c r="N864" s="103"/>
      <c r="O864" s="106">
        <v>69000</v>
      </c>
      <c r="P864" s="106">
        <v>69000</v>
      </c>
      <c r="Q864" s="107">
        <v>0</v>
      </c>
      <c r="R864" s="106">
        <v>0</v>
      </c>
      <c r="S864" s="106">
        <v>0</v>
      </c>
      <c r="T864" s="100">
        <f t="shared" si="13"/>
        <v>0</v>
      </c>
    </row>
    <row r="865" spans="2:20" ht="15.5" x14ac:dyDescent="0.35">
      <c r="B865" s="101" t="s">
        <v>6344</v>
      </c>
      <c r="C865" s="102" t="s">
        <v>4633</v>
      </c>
      <c r="D865" s="102"/>
      <c r="E865" s="102" t="s">
        <v>4634</v>
      </c>
      <c r="F865" s="102" t="s">
        <v>4635</v>
      </c>
      <c r="G865" s="102" t="s">
        <v>4478</v>
      </c>
      <c r="H865" s="103">
        <v>39685</v>
      </c>
      <c r="I865" s="104">
        <v>1</v>
      </c>
      <c r="J865" s="105" t="s">
        <v>6345</v>
      </c>
      <c r="K865" s="105" t="s">
        <v>4478</v>
      </c>
      <c r="L865" s="103">
        <v>39685</v>
      </c>
      <c r="M865" s="103">
        <v>44196</v>
      </c>
      <c r="N865" s="103"/>
      <c r="O865" s="106">
        <v>75000</v>
      </c>
      <c r="P865" s="106">
        <v>75000</v>
      </c>
      <c r="Q865" s="107">
        <v>0</v>
      </c>
      <c r="R865" s="106">
        <v>0</v>
      </c>
      <c r="S865" s="106">
        <v>0</v>
      </c>
      <c r="T865" s="100">
        <f t="shared" si="13"/>
        <v>0</v>
      </c>
    </row>
    <row r="866" spans="2:20" ht="15.5" x14ac:dyDescent="0.35">
      <c r="B866" s="101" t="s">
        <v>6346</v>
      </c>
      <c r="C866" s="102" t="s">
        <v>4633</v>
      </c>
      <c r="D866" s="102"/>
      <c r="E866" s="102" t="s">
        <v>4634</v>
      </c>
      <c r="F866" s="102" t="s">
        <v>4635</v>
      </c>
      <c r="G866" s="102" t="s">
        <v>4478</v>
      </c>
      <c r="H866" s="103">
        <v>39685</v>
      </c>
      <c r="I866" s="104">
        <v>1</v>
      </c>
      <c r="J866" s="105" t="s">
        <v>6347</v>
      </c>
      <c r="K866" s="105" t="s">
        <v>4478</v>
      </c>
      <c r="L866" s="103">
        <v>39685</v>
      </c>
      <c r="M866" s="103">
        <v>44196</v>
      </c>
      <c r="N866" s="103"/>
      <c r="O866" s="106">
        <v>75000</v>
      </c>
      <c r="P866" s="106">
        <v>75000</v>
      </c>
      <c r="Q866" s="107">
        <v>0</v>
      </c>
      <c r="R866" s="106">
        <v>0</v>
      </c>
      <c r="S866" s="106">
        <v>0</v>
      </c>
      <c r="T866" s="100">
        <f t="shared" si="13"/>
        <v>0</v>
      </c>
    </row>
    <row r="867" spans="2:20" ht="15.5" x14ac:dyDescent="0.35">
      <c r="B867" s="101" t="s">
        <v>6348</v>
      </c>
      <c r="C867" s="102" t="s">
        <v>4633</v>
      </c>
      <c r="D867" s="102"/>
      <c r="E867" s="102" t="s">
        <v>4634</v>
      </c>
      <c r="F867" s="102" t="s">
        <v>4635</v>
      </c>
      <c r="G867" s="102" t="s">
        <v>4478</v>
      </c>
      <c r="H867" s="103">
        <v>39685</v>
      </c>
      <c r="I867" s="104">
        <v>1</v>
      </c>
      <c r="J867" s="105" t="s">
        <v>6349</v>
      </c>
      <c r="K867" s="105" t="s">
        <v>4478</v>
      </c>
      <c r="L867" s="103">
        <v>39685</v>
      </c>
      <c r="M867" s="103">
        <v>44196</v>
      </c>
      <c r="N867" s="103"/>
      <c r="O867" s="106">
        <v>75000</v>
      </c>
      <c r="P867" s="106">
        <v>75000</v>
      </c>
      <c r="Q867" s="107">
        <v>0</v>
      </c>
      <c r="R867" s="106">
        <v>0</v>
      </c>
      <c r="S867" s="106">
        <v>0</v>
      </c>
      <c r="T867" s="100">
        <f t="shared" si="13"/>
        <v>0</v>
      </c>
    </row>
    <row r="868" spans="2:20" ht="15.5" x14ac:dyDescent="0.35">
      <c r="B868" s="101" t="s">
        <v>6350</v>
      </c>
      <c r="C868" s="102" t="s">
        <v>4633</v>
      </c>
      <c r="D868" s="102"/>
      <c r="E868" s="102" t="s">
        <v>4634</v>
      </c>
      <c r="F868" s="102" t="s">
        <v>4635</v>
      </c>
      <c r="G868" s="102" t="s">
        <v>4478</v>
      </c>
      <c r="H868" s="103">
        <v>39685</v>
      </c>
      <c r="I868" s="104">
        <v>1</v>
      </c>
      <c r="J868" s="105" t="s">
        <v>6351</v>
      </c>
      <c r="K868" s="105" t="s">
        <v>4478</v>
      </c>
      <c r="L868" s="103">
        <v>39685</v>
      </c>
      <c r="M868" s="103">
        <v>44196</v>
      </c>
      <c r="N868" s="103"/>
      <c r="O868" s="106">
        <v>75000</v>
      </c>
      <c r="P868" s="106">
        <v>75000</v>
      </c>
      <c r="Q868" s="107">
        <v>0</v>
      </c>
      <c r="R868" s="106">
        <v>0</v>
      </c>
      <c r="S868" s="106">
        <v>0</v>
      </c>
      <c r="T868" s="100">
        <f t="shared" si="13"/>
        <v>0</v>
      </c>
    </row>
    <row r="869" spans="2:20" ht="15.5" x14ac:dyDescent="0.35">
      <c r="B869" s="101" t="s">
        <v>6352</v>
      </c>
      <c r="C869" s="102" t="s">
        <v>4633</v>
      </c>
      <c r="D869" s="102"/>
      <c r="E869" s="102" t="s">
        <v>4634</v>
      </c>
      <c r="F869" s="102" t="s">
        <v>4635</v>
      </c>
      <c r="G869" s="102" t="s">
        <v>4478</v>
      </c>
      <c r="H869" s="103">
        <v>39685</v>
      </c>
      <c r="I869" s="104">
        <v>1</v>
      </c>
      <c r="J869" s="105" t="s">
        <v>6353</v>
      </c>
      <c r="K869" s="105" t="s">
        <v>4478</v>
      </c>
      <c r="L869" s="103">
        <v>39685</v>
      </c>
      <c r="M869" s="103">
        <v>44196</v>
      </c>
      <c r="N869" s="103"/>
      <c r="O869" s="106">
        <v>75000</v>
      </c>
      <c r="P869" s="106">
        <v>75000</v>
      </c>
      <c r="Q869" s="107">
        <v>0</v>
      </c>
      <c r="R869" s="106">
        <v>0</v>
      </c>
      <c r="S869" s="106">
        <v>0</v>
      </c>
      <c r="T869" s="100">
        <f t="shared" si="13"/>
        <v>0</v>
      </c>
    </row>
    <row r="870" spans="2:20" ht="15.5" x14ac:dyDescent="0.35">
      <c r="B870" s="101" t="s">
        <v>6354</v>
      </c>
      <c r="C870" s="102" t="s">
        <v>4633</v>
      </c>
      <c r="D870" s="102"/>
      <c r="E870" s="102" t="s">
        <v>4634</v>
      </c>
      <c r="F870" s="102" t="s">
        <v>4635</v>
      </c>
      <c r="G870" s="102" t="s">
        <v>4478</v>
      </c>
      <c r="H870" s="103">
        <v>39685</v>
      </c>
      <c r="I870" s="104">
        <v>1</v>
      </c>
      <c r="J870" s="105" t="s">
        <v>6355</v>
      </c>
      <c r="K870" s="105" t="s">
        <v>4478</v>
      </c>
      <c r="L870" s="103">
        <v>39685</v>
      </c>
      <c r="M870" s="103">
        <v>44196</v>
      </c>
      <c r="N870" s="103"/>
      <c r="O870" s="106">
        <v>75000</v>
      </c>
      <c r="P870" s="106">
        <v>75000</v>
      </c>
      <c r="Q870" s="107">
        <v>0</v>
      </c>
      <c r="R870" s="106">
        <v>0</v>
      </c>
      <c r="S870" s="106">
        <v>0</v>
      </c>
      <c r="T870" s="100">
        <f t="shared" si="13"/>
        <v>0</v>
      </c>
    </row>
    <row r="871" spans="2:20" ht="15.5" x14ac:dyDescent="0.35">
      <c r="B871" s="101" t="s">
        <v>6356</v>
      </c>
      <c r="C871" s="102" t="s">
        <v>4633</v>
      </c>
      <c r="D871" s="102"/>
      <c r="E871" s="102" t="s">
        <v>4634</v>
      </c>
      <c r="F871" s="102" t="s">
        <v>4635</v>
      </c>
      <c r="G871" s="102" t="s">
        <v>4478</v>
      </c>
      <c r="H871" s="103">
        <v>39685</v>
      </c>
      <c r="I871" s="104">
        <v>1</v>
      </c>
      <c r="J871" s="105" t="s">
        <v>6357</v>
      </c>
      <c r="K871" s="105" t="s">
        <v>4478</v>
      </c>
      <c r="L871" s="103">
        <v>39685</v>
      </c>
      <c r="M871" s="103">
        <v>44196</v>
      </c>
      <c r="N871" s="103"/>
      <c r="O871" s="106">
        <v>75000</v>
      </c>
      <c r="P871" s="106">
        <v>75000</v>
      </c>
      <c r="Q871" s="107">
        <v>0</v>
      </c>
      <c r="R871" s="106">
        <v>0</v>
      </c>
      <c r="S871" s="106">
        <v>0</v>
      </c>
      <c r="T871" s="100">
        <f t="shared" si="13"/>
        <v>0</v>
      </c>
    </row>
    <row r="872" spans="2:20" ht="15.5" x14ac:dyDescent="0.35">
      <c r="B872" s="101" t="s">
        <v>6358</v>
      </c>
      <c r="C872" s="102" t="s">
        <v>4633</v>
      </c>
      <c r="D872" s="102"/>
      <c r="E872" s="102" t="s">
        <v>4634</v>
      </c>
      <c r="F872" s="102" t="s">
        <v>4635</v>
      </c>
      <c r="G872" s="102" t="s">
        <v>4478</v>
      </c>
      <c r="H872" s="103">
        <v>39685</v>
      </c>
      <c r="I872" s="104">
        <v>1</v>
      </c>
      <c r="J872" s="105" t="s">
        <v>6359</v>
      </c>
      <c r="K872" s="105" t="s">
        <v>4478</v>
      </c>
      <c r="L872" s="103">
        <v>39685</v>
      </c>
      <c r="M872" s="103">
        <v>44196</v>
      </c>
      <c r="N872" s="103"/>
      <c r="O872" s="106">
        <v>75000</v>
      </c>
      <c r="P872" s="106">
        <v>75000</v>
      </c>
      <c r="Q872" s="107">
        <v>0</v>
      </c>
      <c r="R872" s="106">
        <v>0</v>
      </c>
      <c r="S872" s="106">
        <v>0</v>
      </c>
      <c r="T872" s="100">
        <f t="shared" si="13"/>
        <v>0</v>
      </c>
    </row>
    <row r="873" spans="2:20" ht="15.5" x14ac:dyDescent="0.35">
      <c r="B873" s="101" t="s">
        <v>6360</v>
      </c>
      <c r="C873" s="102" t="s">
        <v>4633</v>
      </c>
      <c r="D873" s="102"/>
      <c r="E873" s="102" t="s">
        <v>4634</v>
      </c>
      <c r="F873" s="102" t="s">
        <v>4635</v>
      </c>
      <c r="G873" s="102" t="s">
        <v>4478</v>
      </c>
      <c r="H873" s="103">
        <v>39685</v>
      </c>
      <c r="I873" s="104">
        <v>1</v>
      </c>
      <c r="J873" s="105" t="s">
        <v>6361</v>
      </c>
      <c r="K873" s="105" t="s">
        <v>4478</v>
      </c>
      <c r="L873" s="103">
        <v>39685</v>
      </c>
      <c r="M873" s="103">
        <v>44196</v>
      </c>
      <c r="N873" s="103"/>
      <c r="O873" s="106">
        <v>75000</v>
      </c>
      <c r="P873" s="106">
        <v>75000</v>
      </c>
      <c r="Q873" s="107">
        <v>0</v>
      </c>
      <c r="R873" s="106">
        <v>0</v>
      </c>
      <c r="S873" s="106">
        <v>0</v>
      </c>
      <c r="T873" s="100">
        <f t="shared" si="13"/>
        <v>0</v>
      </c>
    </row>
    <row r="874" spans="2:20" ht="15.5" x14ac:dyDescent="0.35">
      <c r="B874" s="101" t="s">
        <v>6362</v>
      </c>
      <c r="C874" s="102" t="s">
        <v>4633</v>
      </c>
      <c r="D874" s="102"/>
      <c r="E874" s="102" t="s">
        <v>4634</v>
      </c>
      <c r="F874" s="102" t="s">
        <v>4635</v>
      </c>
      <c r="G874" s="102" t="s">
        <v>4478</v>
      </c>
      <c r="H874" s="103">
        <v>39685</v>
      </c>
      <c r="I874" s="104">
        <v>1</v>
      </c>
      <c r="J874" s="105" t="s">
        <v>6363</v>
      </c>
      <c r="K874" s="105" t="s">
        <v>4478</v>
      </c>
      <c r="L874" s="103">
        <v>39685</v>
      </c>
      <c r="M874" s="103">
        <v>44196</v>
      </c>
      <c r="N874" s="103"/>
      <c r="O874" s="106">
        <v>75000</v>
      </c>
      <c r="P874" s="106">
        <v>75000</v>
      </c>
      <c r="Q874" s="107">
        <v>0</v>
      </c>
      <c r="R874" s="106">
        <v>0</v>
      </c>
      <c r="S874" s="106">
        <v>0</v>
      </c>
      <c r="T874" s="100">
        <f t="shared" si="13"/>
        <v>0</v>
      </c>
    </row>
    <row r="875" spans="2:20" ht="15.5" x14ac:dyDescent="0.35">
      <c r="B875" s="101" t="s">
        <v>6364</v>
      </c>
      <c r="C875" s="102" t="s">
        <v>4633</v>
      </c>
      <c r="D875" s="102"/>
      <c r="E875" s="102" t="s">
        <v>4634</v>
      </c>
      <c r="F875" s="102" t="s">
        <v>4635</v>
      </c>
      <c r="G875" s="102" t="s">
        <v>4478</v>
      </c>
      <c r="H875" s="103">
        <v>39685</v>
      </c>
      <c r="I875" s="104">
        <v>1</v>
      </c>
      <c r="J875" s="105" t="s">
        <v>6365</v>
      </c>
      <c r="K875" s="105" t="s">
        <v>4478</v>
      </c>
      <c r="L875" s="103">
        <v>39685</v>
      </c>
      <c r="M875" s="103">
        <v>44196</v>
      </c>
      <c r="N875" s="103"/>
      <c r="O875" s="106">
        <v>75000</v>
      </c>
      <c r="P875" s="106">
        <v>75000</v>
      </c>
      <c r="Q875" s="107">
        <v>0</v>
      </c>
      <c r="R875" s="106">
        <v>0</v>
      </c>
      <c r="S875" s="106">
        <v>0</v>
      </c>
      <c r="T875" s="100">
        <f t="shared" si="13"/>
        <v>0</v>
      </c>
    </row>
    <row r="876" spans="2:20" ht="15.5" x14ac:dyDescent="0.35">
      <c r="B876" s="101" t="s">
        <v>6366</v>
      </c>
      <c r="C876" s="102" t="s">
        <v>4633</v>
      </c>
      <c r="D876" s="102"/>
      <c r="E876" s="102" t="s">
        <v>4634</v>
      </c>
      <c r="F876" s="102" t="s">
        <v>4635</v>
      </c>
      <c r="G876" s="102" t="s">
        <v>4478</v>
      </c>
      <c r="H876" s="103">
        <v>39685</v>
      </c>
      <c r="I876" s="104">
        <v>1</v>
      </c>
      <c r="J876" s="105" t="s">
        <v>6367</v>
      </c>
      <c r="K876" s="105" t="s">
        <v>4478</v>
      </c>
      <c r="L876" s="103">
        <v>39685</v>
      </c>
      <c r="M876" s="103">
        <v>44196</v>
      </c>
      <c r="N876" s="103"/>
      <c r="O876" s="106">
        <v>75000</v>
      </c>
      <c r="P876" s="106">
        <v>75000</v>
      </c>
      <c r="Q876" s="107">
        <v>0</v>
      </c>
      <c r="R876" s="106">
        <v>0</v>
      </c>
      <c r="S876" s="106">
        <v>0</v>
      </c>
      <c r="T876" s="100">
        <f t="shared" si="13"/>
        <v>0</v>
      </c>
    </row>
    <row r="877" spans="2:20" ht="15.5" x14ac:dyDescent="0.35">
      <c r="B877" s="101" t="s">
        <v>6368</v>
      </c>
      <c r="C877" s="102" t="s">
        <v>4633</v>
      </c>
      <c r="D877" s="102"/>
      <c r="E877" s="102" t="s">
        <v>4634</v>
      </c>
      <c r="F877" s="102" t="s">
        <v>4635</v>
      </c>
      <c r="G877" s="102" t="s">
        <v>4478</v>
      </c>
      <c r="H877" s="103">
        <v>39685</v>
      </c>
      <c r="I877" s="104">
        <v>1</v>
      </c>
      <c r="J877" s="105" t="s">
        <v>6369</v>
      </c>
      <c r="K877" s="105" t="s">
        <v>4478</v>
      </c>
      <c r="L877" s="103">
        <v>39685</v>
      </c>
      <c r="M877" s="103">
        <v>44196</v>
      </c>
      <c r="N877" s="103"/>
      <c r="O877" s="106">
        <v>75000</v>
      </c>
      <c r="P877" s="106">
        <v>75000</v>
      </c>
      <c r="Q877" s="107">
        <v>0</v>
      </c>
      <c r="R877" s="106">
        <v>0</v>
      </c>
      <c r="S877" s="106">
        <v>0</v>
      </c>
      <c r="T877" s="100">
        <f t="shared" si="13"/>
        <v>0</v>
      </c>
    </row>
    <row r="878" spans="2:20" ht="15.5" x14ac:dyDescent="0.35">
      <c r="B878" s="101" t="s">
        <v>6370</v>
      </c>
      <c r="C878" s="102" t="s">
        <v>4633</v>
      </c>
      <c r="D878" s="102"/>
      <c r="E878" s="102" t="s">
        <v>4634</v>
      </c>
      <c r="F878" s="102" t="s">
        <v>4635</v>
      </c>
      <c r="G878" s="102" t="s">
        <v>4478</v>
      </c>
      <c r="H878" s="103">
        <v>39685</v>
      </c>
      <c r="I878" s="104">
        <v>1</v>
      </c>
      <c r="J878" s="105" t="s">
        <v>6371</v>
      </c>
      <c r="K878" s="105" t="s">
        <v>4478</v>
      </c>
      <c r="L878" s="103">
        <v>39685</v>
      </c>
      <c r="M878" s="103">
        <v>44196</v>
      </c>
      <c r="N878" s="103"/>
      <c r="O878" s="106">
        <v>75000</v>
      </c>
      <c r="P878" s="106">
        <v>75000</v>
      </c>
      <c r="Q878" s="107">
        <v>0</v>
      </c>
      <c r="R878" s="106">
        <v>0</v>
      </c>
      <c r="S878" s="106">
        <v>0</v>
      </c>
      <c r="T878" s="100">
        <f t="shared" si="13"/>
        <v>0</v>
      </c>
    </row>
    <row r="879" spans="2:20" ht="15.5" x14ac:dyDescent="0.35">
      <c r="B879" s="101" t="s">
        <v>6372</v>
      </c>
      <c r="C879" s="102" t="s">
        <v>4633</v>
      </c>
      <c r="D879" s="102"/>
      <c r="E879" s="102" t="s">
        <v>4634</v>
      </c>
      <c r="F879" s="102" t="s">
        <v>4635</v>
      </c>
      <c r="G879" s="102" t="s">
        <v>4478</v>
      </c>
      <c r="H879" s="103">
        <v>39685</v>
      </c>
      <c r="I879" s="104">
        <v>1</v>
      </c>
      <c r="J879" s="105" t="s">
        <v>6373</v>
      </c>
      <c r="K879" s="105" t="s">
        <v>4478</v>
      </c>
      <c r="L879" s="103">
        <v>39685</v>
      </c>
      <c r="M879" s="103">
        <v>44196</v>
      </c>
      <c r="N879" s="103"/>
      <c r="O879" s="106">
        <v>75000</v>
      </c>
      <c r="P879" s="106">
        <v>75000</v>
      </c>
      <c r="Q879" s="107">
        <v>0</v>
      </c>
      <c r="R879" s="106">
        <v>0</v>
      </c>
      <c r="S879" s="106">
        <v>0</v>
      </c>
      <c r="T879" s="100">
        <f t="shared" si="13"/>
        <v>0</v>
      </c>
    </row>
    <row r="880" spans="2:20" ht="15.5" x14ac:dyDescent="0.35">
      <c r="B880" s="101" t="s">
        <v>6374</v>
      </c>
      <c r="C880" s="102" t="s">
        <v>4633</v>
      </c>
      <c r="D880" s="102"/>
      <c r="E880" s="102" t="s">
        <v>4634</v>
      </c>
      <c r="F880" s="102" t="s">
        <v>4635</v>
      </c>
      <c r="G880" s="102" t="s">
        <v>4478</v>
      </c>
      <c r="H880" s="103">
        <v>39685</v>
      </c>
      <c r="I880" s="104">
        <v>1</v>
      </c>
      <c r="J880" s="105" t="s">
        <v>6375</v>
      </c>
      <c r="K880" s="105" t="s">
        <v>4478</v>
      </c>
      <c r="L880" s="103">
        <v>39685</v>
      </c>
      <c r="M880" s="103">
        <v>44196</v>
      </c>
      <c r="N880" s="103"/>
      <c r="O880" s="106">
        <v>75000</v>
      </c>
      <c r="P880" s="106">
        <v>75000</v>
      </c>
      <c r="Q880" s="107">
        <v>0</v>
      </c>
      <c r="R880" s="106">
        <v>0</v>
      </c>
      <c r="S880" s="106">
        <v>0</v>
      </c>
      <c r="T880" s="100">
        <f t="shared" si="13"/>
        <v>0</v>
      </c>
    </row>
    <row r="881" spans="2:20" ht="15.5" x14ac:dyDescent="0.35">
      <c r="B881" s="101" t="s">
        <v>6376</v>
      </c>
      <c r="C881" s="102" t="s">
        <v>4475</v>
      </c>
      <c r="D881" s="102"/>
      <c r="E881" s="102" t="s">
        <v>4476</v>
      </c>
      <c r="F881" s="102" t="s">
        <v>4477</v>
      </c>
      <c r="G881" s="102" t="s">
        <v>4478</v>
      </c>
      <c r="H881" s="103">
        <v>40451</v>
      </c>
      <c r="I881" s="104">
        <v>1</v>
      </c>
      <c r="J881" s="105" t="s">
        <v>6377</v>
      </c>
      <c r="K881" s="105" t="s">
        <v>4478</v>
      </c>
      <c r="L881" s="103">
        <v>40451</v>
      </c>
      <c r="M881" s="103">
        <v>44196</v>
      </c>
      <c r="N881" s="103"/>
      <c r="O881" s="106">
        <v>751463</v>
      </c>
      <c r="P881" s="106">
        <v>751463</v>
      </c>
      <c r="Q881" s="107">
        <v>0</v>
      </c>
      <c r="R881" s="106">
        <v>0</v>
      </c>
      <c r="S881" s="106">
        <v>0</v>
      </c>
      <c r="T881" s="100">
        <f t="shared" si="13"/>
        <v>0</v>
      </c>
    </row>
    <row r="882" spans="2:20" ht="15.5" x14ac:dyDescent="0.35">
      <c r="B882" s="101" t="s">
        <v>6378</v>
      </c>
      <c r="C882" s="102" t="s">
        <v>4475</v>
      </c>
      <c r="D882" s="102"/>
      <c r="E882" s="102" t="s">
        <v>4476</v>
      </c>
      <c r="F882" s="102" t="s">
        <v>4477</v>
      </c>
      <c r="G882" s="102" t="s">
        <v>4478</v>
      </c>
      <c r="H882" s="103">
        <v>40451</v>
      </c>
      <c r="I882" s="104">
        <v>1</v>
      </c>
      <c r="J882" s="105" t="s">
        <v>6379</v>
      </c>
      <c r="K882" s="105" t="s">
        <v>4478</v>
      </c>
      <c r="L882" s="103">
        <v>40451</v>
      </c>
      <c r="M882" s="103">
        <v>44196</v>
      </c>
      <c r="N882" s="103"/>
      <c r="O882" s="106">
        <v>751463</v>
      </c>
      <c r="P882" s="106">
        <v>751463</v>
      </c>
      <c r="Q882" s="107">
        <v>0</v>
      </c>
      <c r="R882" s="106">
        <v>0</v>
      </c>
      <c r="S882" s="106">
        <v>0</v>
      </c>
      <c r="T882" s="100">
        <f t="shared" si="13"/>
        <v>0</v>
      </c>
    </row>
    <row r="883" spans="2:20" ht="15.5" x14ac:dyDescent="0.35">
      <c r="B883" s="101" t="s">
        <v>6380</v>
      </c>
      <c r="C883" s="102" t="s">
        <v>4475</v>
      </c>
      <c r="D883" s="102"/>
      <c r="E883" s="102" t="s">
        <v>4476</v>
      </c>
      <c r="F883" s="102" t="s">
        <v>4477</v>
      </c>
      <c r="G883" s="102" t="s">
        <v>4478</v>
      </c>
      <c r="H883" s="103">
        <v>40451</v>
      </c>
      <c r="I883" s="104">
        <v>1</v>
      </c>
      <c r="J883" s="105" t="s">
        <v>6381</v>
      </c>
      <c r="K883" s="105" t="s">
        <v>4478</v>
      </c>
      <c r="L883" s="103">
        <v>40451</v>
      </c>
      <c r="M883" s="103">
        <v>44196</v>
      </c>
      <c r="N883" s="103"/>
      <c r="O883" s="106">
        <v>751463</v>
      </c>
      <c r="P883" s="106">
        <v>751463</v>
      </c>
      <c r="Q883" s="107">
        <v>0</v>
      </c>
      <c r="R883" s="106">
        <v>0</v>
      </c>
      <c r="S883" s="106">
        <v>0</v>
      </c>
      <c r="T883" s="100">
        <f t="shared" si="13"/>
        <v>0</v>
      </c>
    </row>
    <row r="884" spans="2:20" ht="15.5" x14ac:dyDescent="0.35">
      <c r="B884" s="101" t="s">
        <v>6382</v>
      </c>
      <c r="C884" s="102" t="s">
        <v>4475</v>
      </c>
      <c r="D884" s="102"/>
      <c r="E884" s="102" t="s">
        <v>4476</v>
      </c>
      <c r="F884" s="102" t="s">
        <v>4477</v>
      </c>
      <c r="G884" s="102" t="s">
        <v>4478</v>
      </c>
      <c r="H884" s="103">
        <v>40451</v>
      </c>
      <c r="I884" s="104">
        <v>1</v>
      </c>
      <c r="J884" s="105" t="s">
        <v>6383</v>
      </c>
      <c r="K884" s="105" t="s">
        <v>4478</v>
      </c>
      <c r="L884" s="103">
        <v>40451</v>
      </c>
      <c r="M884" s="103">
        <v>44196</v>
      </c>
      <c r="N884" s="103"/>
      <c r="O884" s="106">
        <v>751463</v>
      </c>
      <c r="P884" s="106">
        <v>751463</v>
      </c>
      <c r="Q884" s="107">
        <v>0</v>
      </c>
      <c r="R884" s="106">
        <v>0</v>
      </c>
      <c r="S884" s="106">
        <v>0</v>
      </c>
      <c r="T884" s="100">
        <f t="shared" si="13"/>
        <v>0</v>
      </c>
    </row>
    <row r="885" spans="2:20" ht="15.5" x14ac:dyDescent="0.35">
      <c r="B885" s="101" t="s">
        <v>6384</v>
      </c>
      <c r="C885" s="102" t="s">
        <v>4475</v>
      </c>
      <c r="D885" s="102"/>
      <c r="E885" s="102" t="s">
        <v>4476</v>
      </c>
      <c r="F885" s="102" t="s">
        <v>4477</v>
      </c>
      <c r="G885" s="102" t="s">
        <v>4478</v>
      </c>
      <c r="H885" s="103">
        <v>40451</v>
      </c>
      <c r="I885" s="104">
        <v>1</v>
      </c>
      <c r="J885" s="105" t="s">
        <v>6385</v>
      </c>
      <c r="K885" s="105" t="s">
        <v>4478</v>
      </c>
      <c r="L885" s="103">
        <v>40451</v>
      </c>
      <c r="M885" s="103">
        <v>44196</v>
      </c>
      <c r="N885" s="103"/>
      <c r="O885" s="106">
        <v>751463</v>
      </c>
      <c r="P885" s="106">
        <v>751463</v>
      </c>
      <c r="Q885" s="107">
        <v>0</v>
      </c>
      <c r="R885" s="106">
        <v>0</v>
      </c>
      <c r="S885" s="106">
        <v>0</v>
      </c>
      <c r="T885" s="100">
        <f t="shared" si="13"/>
        <v>0</v>
      </c>
    </row>
    <row r="886" spans="2:20" ht="15.5" x14ac:dyDescent="0.35">
      <c r="B886" s="101" t="s">
        <v>6386</v>
      </c>
      <c r="C886" s="102" t="s">
        <v>4475</v>
      </c>
      <c r="D886" s="102"/>
      <c r="E886" s="102" t="s">
        <v>4476</v>
      </c>
      <c r="F886" s="102" t="s">
        <v>4477</v>
      </c>
      <c r="G886" s="102" t="s">
        <v>4478</v>
      </c>
      <c r="H886" s="103">
        <v>40451</v>
      </c>
      <c r="I886" s="104">
        <v>1</v>
      </c>
      <c r="J886" s="105" t="s">
        <v>6387</v>
      </c>
      <c r="K886" s="105" t="s">
        <v>4478</v>
      </c>
      <c r="L886" s="103">
        <v>40451</v>
      </c>
      <c r="M886" s="103">
        <v>44196</v>
      </c>
      <c r="N886" s="103"/>
      <c r="O886" s="106">
        <v>751463</v>
      </c>
      <c r="P886" s="106">
        <v>751463</v>
      </c>
      <c r="Q886" s="107">
        <v>0</v>
      </c>
      <c r="R886" s="106">
        <v>0</v>
      </c>
      <c r="S886" s="106">
        <v>0</v>
      </c>
      <c r="T886" s="100">
        <f t="shared" si="13"/>
        <v>0</v>
      </c>
    </row>
    <row r="887" spans="2:20" ht="15.5" x14ac:dyDescent="0.35">
      <c r="B887" s="101" t="s">
        <v>6388</v>
      </c>
      <c r="C887" s="102" t="s">
        <v>4633</v>
      </c>
      <c r="D887" s="102"/>
      <c r="E887" s="102" t="s">
        <v>4634</v>
      </c>
      <c r="F887" s="102" t="s">
        <v>4635</v>
      </c>
      <c r="G887" s="102" t="s">
        <v>4478</v>
      </c>
      <c r="H887" s="103">
        <v>39685</v>
      </c>
      <c r="I887" s="104">
        <v>1</v>
      </c>
      <c r="J887" s="105" t="s">
        <v>6389</v>
      </c>
      <c r="K887" s="105" t="s">
        <v>4478</v>
      </c>
      <c r="L887" s="103">
        <v>39685</v>
      </c>
      <c r="M887" s="103">
        <v>44196</v>
      </c>
      <c r="N887" s="103"/>
      <c r="O887" s="106">
        <v>75000</v>
      </c>
      <c r="P887" s="106">
        <v>75000</v>
      </c>
      <c r="Q887" s="107">
        <v>0</v>
      </c>
      <c r="R887" s="106">
        <v>0</v>
      </c>
      <c r="S887" s="106">
        <v>0</v>
      </c>
      <c r="T887" s="100">
        <f t="shared" si="13"/>
        <v>0</v>
      </c>
    </row>
    <row r="888" spans="2:20" ht="15.5" x14ac:dyDescent="0.35">
      <c r="B888" s="101" t="s">
        <v>6390</v>
      </c>
      <c r="C888" s="102" t="s">
        <v>4633</v>
      </c>
      <c r="D888" s="102"/>
      <c r="E888" s="102" t="s">
        <v>4634</v>
      </c>
      <c r="F888" s="102" t="s">
        <v>4635</v>
      </c>
      <c r="G888" s="102" t="s">
        <v>4478</v>
      </c>
      <c r="H888" s="103">
        <v>39685</v>
      </c>
      <c r="I888" s="104">
        <v>1</v>
      </c>
      <c r="J888" s="105" t="s">
        <v>6391</v>
      </c>
      <c r="K888" s="105" t="s">
        <v>4478</v>
      </c>
      <c r="L888" s="103">
        <v>39685</v>
      </c>
      <c r="M888" s="103">
        <v>44196</v>
      </c>
      <c r="N888" s="103"/>
      <c r="O888" s="106">
        <v>75000</v>
      </c>
      <c r="P888" s="106">
        <v>75000</v>
      </c>
      <c r="Q888" s="107">
        <v>0</v>
      </c>
      <c r="R888" s="106">
        <v>0</v>
      </c>
      <c r="S888" s="106">
        <v>0</v>
      </c>
      <c r="T888" s="100">
        <f t="shared" si="13"/>
        <v>0</v>
      </c>
    </row>
    <row r="889" spans="2:20" ht="15.5" x14ac:dyDescent="0.35">
      <c r="B889" s="101" t="s">
        <v>6392</v>
      </c>
      <c r="C889" s="102" t="s">
        <v>4633</v>
      </c>
      <c r="D889" s="102"/>
      <c r="E889" s="102" t="s">
        <v>4634</v>
      </c>
      <c r="F889" s="102" t="s">
        <v>4635</v>
      </c>
      <c r="G889" s="102" t="s">
        <v>4478</v>
      </c>
      <c r="H889" s="103">
        <v>39685</v>
      </c>
      <c r="I889" s="104">
        <v>1</v>
      </c>
      <c r="J889" s="105" t="s">
        <v>6393</v>
      </c>
      <c r="K889" s="105" t="s">
        <v>4478</v>
      </c>
      <c r="L889" s="103">
        <v>39685</v>
      </c>
      <c r="M889" s="103">
        <v>44196</v>
      </c>
      <c r="N889" s="103"/>
      <c r="O889" s="106">
        <v>75000</v>
      </c>
      <c r="P889" s="106">
        <v>75000</v>
      </c>
      <c r="Q889" s="107">
        <v>0</v>
      </c>
      <c r="R889" s="106">
        <v>0</v>
      </c>
      <c r="S889" s="106">
        <v>0</v>
      </c>
      <c r="T889" s="100">
        <f t="shared" si="13"/>
        <v>0</v>
      </c>
    </row>
    <row r="890" spans="2:20" ht="15.5" x14ac:dyDescent="0.35">
      <c r="B890" s="101" t="s">
        <v>6394</v>
      </c>
      <c r="C890" s="102" t="s">
        <v>4633</v>
      </c>
      <c r="D890" s="102"/>
      <c r="E890" s="102" t="s">
        <v>4634</v>
      </c>
      <c r="F890" s="102" t="s">
        <v>4635</v>
      </c>
      <c r="G890" s="102" t="s">
        <v>4478</v>
      </c>
      <c r="H890" s="103">
        <v>39685</v>
      </c>
      <c r="I890" s="104">
        <v>1</v>
      </c>
      <c r="J890" s="105" t="s">
        <v>6395</v>
      </c>
      <c r="K890" s="105" t="s">
        <v>4478</v>
      </c>
      <c r="L890" s="103">
        <v>39685</v>
      </c>
      <c r="M890" s="103">
        <v>44196</v>
      </c>
      <c r="N890" s="103"/>
      <c r="O890" s="106">
        <v>75000</v>
      </c>
      <c r="P890" s="106">
        <v>75000</v>
      </c>
      <c r="Q890" s="107">
        <v>0</v>
      </c>
      <c r="R890" s="106">
        <v>0</v>
      </c>
      <c r="S890" s="106">
        <v>0</v>
      </c>
      <c r="T890" s="100">
        <f t="shared" si="13"/>
        <v>0</v>
      </c>
    </row>
    <row r="891" spans="2:20" ht="15.5" x14ac:dyDescent="0.35">
      <c r="B891" s="101" t="s">
        <v>6396</v>
      </c>
      <c r="C891" s="102" t="s">
        <v>4633</v>
      </c>
      <c r="D891" s="102"/>
      <c r="E891" s="102" t="s">
        <v>4634</v>
      </c>
      <c r="F891" s="102" t="s">
        <v>4635</v>
      </c>
      <c r="G891" s="102" t="s">
        <v>4478</v>
      </c>
      <c r="H891" s="103">
        <v>39685</v>
      </c>
      <c r="I891" s="104">
        <v>1</v>
      </c>
      <c r="J891" s="105" t="s">
        <v>6397</v>
      </c>
      <c r="K891" s="105" t="s">
        <v>4478</v>
      </c>
      <c r="L891" s="103">
        <v>39685</v>
      </c>
      <c r="M891" s="103">
        <v>44196</v>
      </c>
      <c r="N891" s="103"/>
      <c r="O891" s="106">
        <v>75000</v>
      </c>
      <c r="P891" s="106">
        <v>75000</v>
      </c>
      <c r="Q891" s="107">
        <v>0</v>
      </c>
      <c r="R891" s="106">
        <v>0</v>
      </c>
      <c r="S891" s="106">
        <v>0</v>
      </c>
      <c r="T891" s="100">
        <f t="shared" si="13"/>
        <v>0</v>
      </c>
    </row>
    <row r="892" spans="2:20" ht="15.5" x14ac:dyDescent="0.35">
      <c r="B892" s="101" t="s">
        <v>6398</v>
      </c>
      <c r="C892" s="102" t="s">
        <v>4633</v>
      </c>
      <c r="D892" s="102"/>
      <c r="E892" s="102" t="s">
        <v>4634</v>
      </c>
      <c r="F892" s="102" t="s">
        <v>4635</v>
      </c>
      <c r="G892" s="102" t="s">
        <v>4478</v>
      </c>
      <c r="H892" s="103">
        <v>39685</v>
      </c>
      <c r="I892" s="104">
        <v>1</v>
      </c>
      <c r="J892" s="105" t="s">
        <v>6399</v>
      </c>
      <c r="K892" s="105" t="s">
        <v>4478</v>
      </c>
      <c r="L892" s="103">
        <v>39685</v>
      </c>
      <c r="M892" s="103">
        <v>44196</v>
      </c>
      <c r="N892" s="103"/>
      <c r="O892" s="106">
        <v>75000</v>
      </c>
      <c r="P892" s="106">
        <v>75000</v>
      </c>
      <c r="Q892" s="107">
        <v>0</v>
      </c>
      <c r="R892" s="106">
        <v>0</v>
      </c>
      <c r="S892" s="106">
        <v>0</v>
      </c>
      <c r="T892" s="100">
        <f t="shared" si="13"/>
        <v>0</v>
      </c>
    </row>
    <row r="893" spans="2:20" ht="15.5" x14ac:dyDescent="0.35">
      <c r="B893" s="101" t="s">
        <v>6400</v>
      </c>
      <c r="C893" s="102" t="s">
        <v>4712</v>
      </c>
      <c r="D893" s="102"/>
      <c r="E893" s="102" t="s">
        <v>4634</v>
      </c>
      <c r="F893" s="102" t="s">
        <v>4635</v>
      </c>
      <c r="G893" s="102" t="s">
        <v>4478</v>
      </c>
      <c r="H893" s="103">
        <v>39783</v>
      </c>
      <c r="I893" s="104">
        <v>1</v>
      </c>
      <c r="J893" s="105" t="s">
        <v>6401</v>
      </c>
      <c r="K893" s="105" t="s">
        <v>4478</v>
      </c>
      <c r="L893" s="103">
        <v>39783</v>
      </c>
      <c r="M893" s="103">
        <v>44196</v>
      </c>
      <c r="N893" s="103"/>
      <c r="O893" s="106">
        <v>1149560</v>
      </c>
      <c r="P893" s="106">
        <v>1149560</v>
      </c>
      <c r="Q893" s="107">
        <v>0</v>
      </c>
      <c r="R893" s="106">
        <v>0</v>
      </c>
      <c r="S893" s="106">
        <v>0</v>
      </c>
      <c r="T893" s="100">
        <f t="shared" si="13"/>
        <v>0</v>
      </c>
    </row>
    <row r="894" spans="2:20" ht="15.5" x14ac:dyDescent="0.35">
      <c r="B894" s="101" t="s">
        <v>6402</v>
      </c>
      <c r="C894" s="102" t="s">
        <v>5757</v>
      </c>
      <c r="D894" s="102"/>
      <c r="E894" s="102" t="s">
        <v>4634</v>
      </c>
      <c r="F894" s="102" t="s">
        <v>4635</v>
      </c>
      <c r="G894" s="102" t="s">
        <v>4478</v>
      </c>
      <c r="H894" s="103">
        <v>39887</v>
      </c>
      <c r="I894" s="104">
        <v>1</v>
      </c>
      <c r="J894" s="105" t="s">
        <v>6403</v>
      </c>
      <c r="K894" s="105" t="s">
        <v>4478</v>
      </c>
      <c r="L894" s="103">
        <v>39887</v>
      </c>
      <c r="M894" s="103">
        <v>44196</v>
      </c>
      <c r="N894" s="103"/>
      <c r="O894" s="106">
        <v>12840000</v>
      </c>
      <c r="P894" s="106">
        <v>12840000</v>
      </c>
      <c r="Q894" s="107">
        <v>0</v>
      </c>
      <c r="R894" s="106">
        <v>0</v>
      </c>
      <c r="S894" s="106">
        <v>0</v>
      </c>
      <c r="T894" s="100">
        <f t="shared" si="13"/>
        <v>0</v>
      </c>
    </row>
    <row r="895" spans="2:20" ht="15.5" x14ac:dyDescent="0.35">
      <c r="B895" s="101" t="s">
        <v>6404</v>
      </c>
      <c r="C895" s="102" t="s">
        <v>5690</v>
      </c>
      <c r="D895" s="102"/>
      <c r="E895" s="102" t="s">
        <v>4634</v>
      </c>
      <c r="F895" s="102" t="s">
        <v>4635</v>
      </c>
      <c r="G895" s="102" t="s">
        <v>4478</v>
      </c>
      <c r="H895" s="103">
        <v>39933</v>
      </c>
      <c r="I895" s="104">
        <v>1</v>
      </c>
      <c r="J895" s="105" t="s">
        <v>6405</v>
      </c>
      <c r="K895" s="105" t="s">
        <v>4478</v>
      </c>
      <c r="L895" s="103">
        <v>39933</v>
      </c>
      <c r="M895" s="103">
        <v>44196</v>
      </c>
      <c r="N895" s="103"/>
      <c r="O895" s="106">
        <v>1440000</v>
      </c>
      <c r="P895" s="106">
        <v>1440000</v>
      </c>
      <c r="Q895" s="107">
        <v>0</v>
      </c>
      <c r="R895" s="106">
        <v>0</v>
      </c>
      <c r="S895" s="106">
        <v>0</v>
      </c>
      <c r="T895" s="100">
        <f t="shared" si="13"/>
        <v>0</v>
      </c>
    </row>
    <row r="896" spans="2:20" ht="15.5" x14ac:dyDescent="0.35">
      <c r="B896" s="101" t="s">
        <v>6406</v>
      </c>
      <c r="C896" s="102" t="s">
        <v>4633</v>
      </c>
      <c r="D896" s="102"/>
      <c r="E896" s="102" t="s">
        <v>4634</v>
      </c>
      <c r="F896" s="102" t="s">
        <v>4635</v>
      </c>
      <c r="G896" s="102" t="s">
        <v>4478</v>
      </c>
      <c r="H896" s="103">
        <v>39933</v>
      </c>
      <c r="I896" s="104">
        <v>1</v>
      </c>
      <c r="J896" s="105" t="s">
        <v>6407</v>
      </c>
      <c r="K896" s="105" t="s">
        <v>4478</v>
      </c>
      <c r="L896" s="103">
        <v>39933</v>
      </c>
      <c r="M896" s="103">
        <v>44196</v>
      </c>
      <c r="N896" s="103"/>
      <c r="O896" s="106">
        <v>69000</v>
      </c>
      <c r="P896" s="106">
        <v>69000</v>
      </c>
      <c r="Q896" s="107">
        <v>0</v>
      </c>
      <c r="R896" s="106">
        <v>0</v>
      </c>
      <c r="S896" s="106">
        <v>0</v>
      </c>
      <c r="T896" s="100">
        <f t="shared" si="13"/>
        <v>0</v>
      </c>
    </row>
    <row r="897" spans="2:20" ht="15.5" x14ac:dyDescent="0.35">
      <c r="B897" s="101" t="s">
        <v>6408</v>
      </c>
      <c r="C897" s="102" t="s">
        <v>4633</v>
      </c>
      <c r="D897" s="102"/>
      <c r="E897" s="102" t="s">
        <v>4634</v>
      </c>
      <c r="F897" s="102" t="s">
        <v>4635</v>
      </c>
      <c r="G897" s="102" t="s">
        <v>4478</v>
      </c>
      <c r="H897" s="103">
        <v>39933</v>
      </c>
      <c r="I897" s="104">
        <v>1</v>
      </c>
      <c r="J897" s="105" t="s">
        <v>6409</v>
      </c>
      <c r="K897" s="105" t="s">
        <v>4478</v>
      </c>
      <c r="L897" s="103">
        <v>39933</v>
      </c>
      <c r="M897" s="103">
        <v>44196</v>
      </c>
      <c r="N897" s="103"/>
      <c r="O897" s="106">
        <v>69000</v>
      </c>
      <c r="P897" s="106">
        <v>69000</v>
      </c>
      <c r="Q897" s="107">
        <v>0</v>
      </c>
      <c r="R897" s="106">
        <v>0</v>
      </c>
      <c r="S897" s="106">
        <v>0</v>
      </c>
      <c r="T897" s="100">
        <f t="shared" si="13"/>
        <v>0</v>
      </c>
    </row>
    <row r="898" spans="2:20" ht="15.5" x14ac:dyDescent="0.35">
      <c r="B898" s="101" t="s">
        <v>6410</v>
      </c>
      <c r="C898" s="102" t="s">
        <v>4633</v>
      </c>
      <c r="D898" s="102"/>
      <c r="E898" s="102" t="s">
        <v>4634</v>
      </c>
      <c r="F898" s="102" t="s">
        <v>4635</v>
      </c>
      <c r="G898" s="102" t="s">
        <v>4478</v>
      </c>
      <c r="H898" s="103">
        <v>39933</v>
      </c>
      <c r="I898" s="104">
        <v>1</v>
      </c>
      <c r="J898" s="105" t="s">
        <v>6411</v>
      </c>
      <c r="K898" s="105" t="s">
        <v>4478</v>
      </c>
      <c r="L898" s="103">
        <v>39933</v>
      </c>
      <c r="M898" s="103">
        <v>44196</v>
      </c>
      <c r="N898" s="103"/>
      <c r="O898" s="106">
        <v>69000</v>
      </c>
      <c r="P898" s="106">
        <v>69000</v>
      </c>
      <c r="Q898" s="107">
        <v>0</v>
      </c>
      <c r="R898" s="106">
        <v>0</v>
      </c>
      <c r="S898" s="106">
        <v>0</v>
      </c>
      <c r="T898" s="100">
        <f t="shared" si="13"/>
        <v>0</v>
      </c>
    </row>
    <row r="899" spans="2:20" ht="15.5" x14ac:dyDescent="0.35">
      <c r="B899" s="101" t="s">
        <v>6412</v>
      </c>
      <c r="C899" s="102" t="s">
        <v>4633</v>
      </c>
      <c r="D899" s="102"/>
      <c r="E899" s="102" t="s">
        <v>4634</v>
      </c>
      <c r="F899" s="102" t="s">
        <v>4635</v>
      </c>
      <c r="G899" s="102" t="s">
        <v>4478</v>
      </c>
      <c r="H899" s="103">
        <v>39933</v>
      </c>
      <c r="I899" s="104">
        <v>1</v>
      </c>
      <c r="J899" s="105" t="s">
        <v>6413</v>
      </c>
      <c r="K899" s="105" t="s">
        <v>4478</v>
      </c>
      <c r="L899" s="103">
        <v>39933</v>
      </c>
      <c r="M899" s="103">
        <v>44196</v>
      </c>
      <c r="N899" s="103"/>
      <c r="O899" s="106">
        <v>69000</v>
      </c>
      <c r="P899" s="106">
        <v>69000</v>
      </c>
      <c r="Q899" s="107">
        <v>0</v>
      </c>
      <c r="R899" s="106">
        <v>0</v>
      </c>
      <c r="S899" s="106">
        <v>0</v>
      </c>
      <c r="T899" s="100">
        <f t="shared" si="13"/>
        <v>0</v>
      </c>
    </row>
    <row r="900" spans="2:20" ht="15.5" x14ac:dyDescent="0.35">
      <c r="B900" s="101" t="s">
        <v>6414</v>
      </c>
      <c r="C900" s="102" t="s">
        <v>4633</v>
      </c>
      <c r="D900" s="102"/>
      <c r="E900" s="102" t="s">
        <v>4634</v>
      </c>
      <c r="F900" s="102" t="s">
        <v>4635</v>
      </c>
      <c r="G900" s="102" t="s">
        <v>4478</v>
      </c>
      <c r="H900" s="103">
        <v>39933</v>
      </c>
      <c r="I900" s="104">
        <v>1</v>
      </c>
      <c r="J900" s="105" t="s">
        <v>6415</v>
      </c>
      <c r="K900" s="105" t="s">
        <v>4478</v>
      </c>
      <c r="L900" s="103">
        <v>39933</v>
      </c>
      <c r="M900" s="103">
        <v>44196</v>
      </c>
      <c r="N900" s="103"/>
      <c r="O900" s="106">
        <v>69000</v>
      </c>
      <c r="P900" s="106">
        <v>69000</v>
      </c>
      <c r="Q900" s="107">
        <v>0</v>
      </c>
      <c r="R900" s="106">
        <v>0</v>
      </c>
      <c r="S900" s="106">
        <v>0</v>
      </c>
      <c r="T900" s="100">
        <f t="shared" si="13"/>
        <v>0</v>
      </c>
    </row>
    <row r="901" spans="2:20" ht="15.5" x14ac:dyDescent="0.35">
      <c r="B901" s="101" t="s">
        <v>6416</v>
      </c>
      <c r="C901" s="102" t="s">
        <v>4633</v>
      </c>
      <c r="D901" s="102"/>
      <c r="E901" s="102" t="s">
        <v>4634</v>
      </c>
      <c r="F901" s="102" t="s">
        <v>4635</v>
      </c>
      <c r="G901" s="102" t="s">
        <v>4478</v>
      </c>
      <c r="H901" s="103">
        <v>39933</v>
      </c>
      <c r="I901" s="104">
        <v>1</v>
      </c>
      <c r="J901" s="105" t="s">
        <v>6417</v>
      </c>
      <c r="K901" s="105" t="s">
        <v>4478</v>
      </c>
      <c r="L901" s="103">
        <v>39933</v>
      </c>
      <c r="M901" s="103">
        <v>44196</v>
      </c>
      <c r="N901" s="103"/>
      <c r="O901" s="106">
        <v>69000</v>
      </c>
      <c r="P901" s="106">
        <v>69000</v>
      </c>
      <c r="Q901" s="107">
        <v>0</v>
      </c>
      <c r="R901" s="106">
        <v>0</v>
      </c>
      <c r="S901" s="106">
        <v>0</v>
      </c>
      <c r="T901" s="100">
        <f t="shared" si="13"/>
        <v>0</v>
      </c>
    </row>
    <row r="902" spans="2:20" ht="15.5" x14ac:dyDescent="0.35">
      <c r="B902" s="101" t="s">
        <v>6418</v>
      </c>
      <c r="C902" s="102" t="s">
        <v>4633</v>
      </c>
      <c r="D902" s="102"/>
      <c r="E902" s="102" t="s">
        <v>4634</v>
      </c>
      <c r="F902" s="102" t="s">
        <v>4635</v>
      </c>
      <c r="G902" s="102" t="s">
        <v>4478</v>
      </c>
      <c r="H902" s="103">
        <v>39933</v>
      </c>
      <c r="I902" s="104">
        <v>1</v>
      </c>
      <c r="J902" s="105" t="s">
        <v>6419</v>
      </c>
      <c r="K902" s="105" t="s">
        <v>4478</v>
      </c>
      <c r="L902" s="103">
        <v>39933</v>
      </c>
      <c r="M902" s="103">
        <v>44196</v>
      </c>
      <c r="N902" s="103"/>
      <c r="O902" s="106">
        <v>69000</v>
      </c>
      <c r="P902" s="106">
        <v>69000</v>
      </c>
      <c r="Q902" s="107">
        <v>0</v>
      </c>
      <c r="R902" s="106">
        <v>0</v>
      </c>
      <c r="S902" s="106">
        <v>0</v>
      </c>
      <c r="T902" s="100">
        <f t="shared" si="13"/>
        <v>0</v>
      </c>
    </row>
    <row r="903" spans="2:20" ht="15.5" x14ac:dyDescent="0.35">
      <c r="B903" s="101" t="s">
        <v>6420</v>
      </c>
      <c r="C903" s="102" t="s">
        <v>4633</v>
      </c>
      <c r="D903" s="102"/>
      <c r="E903" s="102" t="s">
        <v>4634</v>
      </c>
      <c r="F903" s="102" t="s">
        <v>4635</v>
      </c>
      <c r="G903" s="102" t="s">
        <v>4478</v>
      </c>
      <c r="H903" s="103">
        <v>39933</v>
      </c>
      <c r="I903" s="104">
        <v>1</v>
      </c>
      <c r="J903" s="105" t="s">
        <v>6421</v>
      </c>
      <c r="K903" s="105" t="s">
        <v>4478</v>
      </c>
      <c r="L903" s="103">
        <v>39933</v>
      </c>
      <c r="M903" s="103">
        <v>44196</v>
      </c>
      <c r="N903" s="103"/>
      <c r="O903" s="106">
        <v>69000</v>
      </c>
      <c r="P903" s="106">
        <v>69000</v>
      </c>
      <c r="Q903" s="107">
        <v>0</v>
      </c>
      <c r="R903" s="106">
        <v>0</v>
      </c>
      <c r="S903" s="106">
        <v>0</v>
      </c>
      <c r="T903" s="100">
        <f t="shared" si="13"/>
        <v>0</v>
      </c>
    </row>
    <row r="904" spans="2:20" ht="15.5" x14ac:dyDescent="0.35">
      <c r="B904" s="101" t="s">
        <v>6422</v>
      </c>
      <c r="C904" s="102" t="s">
        <v>4633</v>
      </c>
      <c r="D904" s="102"/>
      <c r="E904" s="102" t="s">
        <v>4634</v>
      </c>
      <c r="F904" s="102" t="s">
        <v>4635</v>
      </c>
      <c r="G904" s="102" t="s">
        <v>4478</v>
      </c>
      <c r="H904" s="103">
        <v>39685</v>
      </c>
      <c r="I904" s="104">
        <v>1</v>
      </c>
      <c r="J904" s="105" t="s">
        <v>6423</v>
      </c>
      <c r="K904" s="105" t="s">
        <v>4478</v>
      </c>
      <c r="L904" s="103">
        <v>39685</v>
      </c>
      <c r="M904" s="103">
        <v>44196</v>
      </c>
      <c r="N904" s="103"/>
      <c r="O904" s="106">
        <v>75000</v>
      </c>
      <c r="P904" s="106">
        <v>75000</v>
      </c>
      <c r="Q904" s="107">
        <v>0</v>
      </c>
      <c r="R904" s="106">
        <v>0</v>
      </c>
      <c r="S904" s="106">
        <v>0</v>
      </c>
      <c r="T904" s="100">
        <f t="shared" si="13"/>
        <v>0</v>
      </c>
    </row>
    <row r="905" spans="2:20" ht="15.5" x14ac:dyDescent="0.35">
      <c r="B905" s="101" t="s">
        <v>6424</v>
      </c>
      <c r="C905" s="102" t="s">
        <v>4633</v>
      </c>
      <c r="D905" s="102"/>
      <c r="E905" s="102" t="s">
        <v>4634</v>
      </c>
      <c r="F905" s="102" t="s">
        <v>4635</v>
      </c>
      <c r="G905" s="102" t="s">
        <v>4478</v>
      </c>
      <c r="H905" s="103">
        <v>39685</v>
      </c>
      <c r="I905" s="104">
        <v>1</v>
      </c>
      <c r="J905" s="105" t="s">
        <v>6425</v>
      </c>
      <c r="K905" s="105" t="s">
        <v>4478</v>
      </c>
      <c r="L905" s="103">
        <v>39685</v>
      </c>
      <c r="M905" s="103">
        <v>44196</v>
      </c>
      <c r="N905" s="103"/>
      <c r="O905" s="106">
        <v>75000</v>
      </c>
      <c r="P905" s="106">
        <v>75000</v>
      </c>
      <c r="Q905" s="107">
        <v>0</v>
      </c>
      <c r="R905" s="106">
        <v>0</v>
      </c>
      <c r="S905" s="106">
        <v>0</v>
      </c>
      <c r="T905" s="100">
        <f t="shared" si="13"/>
        <v>0</v>
      </c>
    </row>
    <row r="906" spans="2:20" ht="15.5" x14ac:dyDescent="0.35">
      <c r="B906" s="101" t="s">
        <v>6426</v>
      </c>
      <c r="C906" s="102" t="s">
        <v>4633</v>
      </c>
      <c r="D906" s="102"/>
      <c r="E906" s="102" t="s">
        <v>4634</v>
      </c>
      <c r="F906" s="102" t="s">
        <v>4635</v>
      </c>
      <c r="G906" s="102" t="s">
        <v>4478</v>
      </c>
      <c r="H906" s="103">
        <v>39685</v>
      </c>
      <c r="I906" s="104">
        <v>1</v>
      </c>
      <c r="J906" s="105" t="s">
        <v>6427</v>
      </c>
      <c r="K906" s="105" t="s">
        <v>4478</v>
      </c>
      <c r="L906" s="103">
        <v>39685</v>
      </c>
      <c r="M906" s="103">
        <v>44196</v>
      </c>
      <c r="N906" s="103"/>
      <c r="O906" s="106">
        <v>75000</v>
      </c>
      <c r="P906" s="106">
        <v>75000</v>
      </c>
      <c r="Q906" s="107">
        <v>0</v>
      </c>
      <c r="R906" s="106">
        <v>0</v>
      </c>
      <c r="S906" s="106">
        <v>0</v>
      </c>
      <c r="T906" s="100">
        <f t="shared" ref="T906:T969" si="14">SUM(Q906,R906,S906)</f>
        <v>0</v>
      </c>
    </row>
    <row r="907" spans="2:20" ht="15.5" x14ac:dyDescent="0.35">
      <c r="B907" s="101" t="s">
        <v>6428</v>
      </c>
      <c r="C907" s="102" t="s">
        <v>4633</v>
      </c>
      <c r="D907" s="102"/>
      <c r="E907" s="102" t="s">
        <v>4634</v>
      </c>
      <c r="F907" s="102" t="s">
        <v>4635</v>
      </c>
      <c r="G907" s="102" t="s">
        <v>4478</v>
      </c>
      <c r="H907" s="103">
        <v>39685</v>
      </c>
      <c r="I907" s="104">
        <v>1</v>
      </c>
      <c r="J907" s="105" t="s">
        <v>6429</v>
      </c>
      <c r="K907" s="105" t="s">
        <v>4478</v>
      </c>
      <c r="L907" s="103">
        <v>39685</v>
      </c>
      <c r="M907" s="103">
        <v>44196</v>
      </c>
      <c r="N907" s="103"/>
      <c r="O907" s="106">
        <v>75000</v>
      </c>
      <c r="P907" s="106">
        <v>75000</v>
      </c>
      <c r="Q907" s="107">
        <v>0</v>
      </c>
      <c r="R907" s="106">
        <v>0</v>
      </c>
      <c r="S907" s="106">
        <v>0</v>
      </c>
      <c r="T907" s="100">
        <f t="shared" si="14"/>
        <v>0</v>
      </c>
    </row>
    <row r="908" spans="2:20" ht="15.5" x14ac:dyDescent="0.35">
      <c r="B908" s="101" t="s">
        <v>6430</v>
      </c>
      <c r="C908" s="102" t="s">
        <v>4633</v>
      </c>
      <c r="D908" s="102"/>
      <c r="E908" s="102" t="s">
        <v>4634</v>
      </c>
      <c r="F908" s="102" t="s">
        <v>4635</v>
      </c>
      <c r="G908" s="102" t="s">
        <v>4478</v>
      </c>
      <c r="H908" s="103">
        <v>39685</v>
      </c>
      <c r="I908" s="104">
        <v>1</v>
      </c>
      <c r="J908" s="105" t="s">
        <v>6431</v>
      </c>
      <c r="K908" s="105" t="s">
        <v>4478</v>
      </c>
      <c r="L908" s="103">
        <v>39685</v>
      </c>
      <c r="M908" s="103">
        <v>44196</v>
      </c>
      <c r="N908" s="103"/>
      <c r="O908" s="106">
        <v>75000</v>
      </c>
      <c r="P908" s="106">
        <v>75000</v>
      </c>
      <c r="Q908" s="107">
        <v>0</v>
      </c>
      <c r="R908" s="106">
        <v>0</v>
      </c>
      <c r="S908" s="106">
        <v>0</v>
      </c>
      <c r="T908" s="100">
        <f t="shared" si="14"/>
        <v>0</v>
      </c>
    </row>
    <row r="909" spans="2:20" ht="15.5" x14ac:dyDescent="0.35">
      <c r="B909" s="101" t="s">
        <v>6432</v>
      </c>
      <c r="C909" s="102" t="s">
        <v>4633</v>
      </c>
      <c r="D909" s="102"/>
      <c r="E909" s="102" t="s">
        <v>4634</v>
      </c>
      <c r="F909" s="102" t="s">
        <v>4635</v>
      </c>
      <c r="G909" s="102" t="s">
        <v>4478</v>
      </c>
      <c r="H909" s="103">
        <v>39685</v>
      </c>
      <c r="I909" s="104">
        <v>1</v>
      </c>
      <c r="J909" s="105" t="s">
        <v>6433</v>
      </c>
      <c r="K909" s="105" t="s">
        <v>4478</v>
      </c>
      <c r="L909" s="103">
        <v>39685</v>
      </c>
      <c r="M909" s="103">
        <v>44196</v>
      </c>
      <c r="N909" s="103"/>
      <c r="O909" s="106">
        <v>75000</v>
      </c>
      <c r="P909" s="106">
        <v>75000</v>
      </c>
      <c r="Q909" s="107">
        <v>0</v>
      </c>
      <c r="R909" s="106">
        <v>0</v>
      </c>
      <c r="S909" s="106">
        <v>0</v>
      </c>
      <c r="T909" s="100">
        <f t="shared" si="14"/>
        <v>0</v>
      </c>
    </row>
    <row r="910" spans="2:20" ht="15.5" x14ac:dyDescent="0.35">
      <c r="B910" s="101" t="s">
        <v>6434</v>
      </c>
      <c r="C910" s="102" t="s">
        <v>4633</v>
      </c>
      <c r="D910" s="102"/>
      <c r="E910" s="102" t="s">
        <v>4634</v>
      </c>
      <c r="F910" s="102" t="s">
        <v>4635</v>
      </c>
      <c r="G910" s="102" t="s">
        <v>4478</v>
      </c>
      <c r="H910" s="103">
        <v>39685</v>
      </c>
      <c r="I910" s="104">
        <v>1</v>
      </c>
      <c r="J910" s="105" t="s">
        <v>6435</v>
      </c>
      <c r="K910" s="105" t="s">
        <v>4478</v>
      </c>
      <c r="L910" s="103">
        <v>39685</v>
      </c>
      <c r="M910" s="103">
        <v>44196</v>
      </c>
      <c r="N910" s="103"/>
      <c r="O910" s="106">
        <v>75000</v>
      </c>
      <c r="P910" s="106">
        <v>75000</v>
      </c>
      <c r="Q910" s="107">
        <v>0</v>
      </c>
      <c r="R910" s="106">
        <v>0</v>
      </c>
      <c r="S910" s="106">
        <v>0</v>
      </c>
      <c r="T910" s="100">
        <f t="shared" si="14"/>
        <v>0</v>
      </c>
    </row>
    <row r="911" spans="2:20" ht="15.5" x14ac:dyDescent="0.35">
      <c r="B911" s="101" t="s">
        <v>6436</v>
      </c>
      <c r="C911" s="102" t="s">
        <v>4633</v>
      </c>
      <c r="D911" s="102"/>
      <c r="E911" s="102" t="s">
        <v>4634</v>
      </c>
      <c r="F911" s="102" t="s">
        <v>4635</v>
      </c>
      <c r="G911" s="102" t="s">
        <v>4478</v>
      </c>
      <c r="H911" s="103">
        <v>39685</v>
      </c>
      <c r="I911" s="104">
        <v>1</v>
      </c>
      <c r="J911" s="105" t="s">
        <v>6437</v>
      </c>
      <c r="K911" s="105" t="s">
        <v>4478</v>
      </c>
      <c r="L911" s="103">
        <v>39685</v>
      </c>
      <c r="M911" s="103">
        <v>44196</v>
      </c>
      <c r="N911" s="103"/>
      <c r="O911" s="106">
        <v>75000</v>
      </c>
      <c r="P911" s="106">
        <v>75000</v>
      </c>
      <c r="Q911" s="107">
        <v>0</v>
      </c>
      <c r="R911" s="106">
        <v>0</v>
      </c>
      <c r="S911" s="106">
        <v>0</v>
      </c>
      <c r="T911" s="100">
        <f t="shared" si="14"/>
        <v>0</v>
      </c>
    </row>
    <row r="912" spans="2:20" ht="15.5" x14ac:dyDescent="0.35">
      <c r="B912" s="101" t="s">
        <v>6438</v>
      </c>
      <c r="C912" s="102" t="s">
        <v>4633</v>
      </c>
      <c r="D912" s="102"/>
      <c r="E912" s="102" t="s">
        <v>4634</v>
      </c>
      <c r="F912" s="102" t="s">
        <v>4635</v>
      </c>
      <c r="G912" s="102" t="s">
        <v>4478</v>
      </c>
      <c r="H912" s="103">
        <v>39685</v>
      </c>
      <c r="I912" s="104">
        <v>1</v>
      </c>
      <c r="J912" s="105" t="s">
        <v>6439</v>
      </c>
      <c r="K912" s="105" t="s">
        <v>4478</v>
      </c>
      <c r="L912" s="103">
        <v>39685</v>
      </c>
      <c r="M912" s="103">
        <v>44196</v>
      </c>
      <c r="N912" s="103"/>
      <c r="O912" s="106">
        <v>75000</v>
      </c>
      <c r="P912" s="106">
        <v>75000</v>
      </c>
      <c r="Q912" s="107">
        <v>0</v>
      </c>
      <c r="R912" s="106">
        <v>0</v>
      </c>
      <c r="S912" s="106">
        <v>0</v>
      </c>
      <c r="T912" s="100">
        <f t="shared" si="14"/>
        <v>0</v>
      </c>
    </row>
    <row r="913" spans="2:20" ht="15.5" x14ac:dyDescent="0.35">
      <c r="B913" s="101" t="s">
        <v>6440</v>
      </c>
      <c r="C913" s="102" t="s">
        <v>4633</v>
      </c>
      <c r="D913" s="102"/>
      <c r="E913" s="102" t="s">
        <v>4634</v>
      </c>
      <c r="F913" s="102" t="s">
        <v>4635</v>
      </c>
      <c r="G913" s="102" t="s">
        <v>4478</v>
      </c>
      <c r="H913" s="103">
        <v>39685</v>
      </c>
      <c r="I913" s="104">
        <v>1</v>
      </c>
      <c r="J913" s="105" t="s">
        <v>6441</v>
      </c>
      <c r="K913" s="105" t="s">
        <v>4478</v>
      </c>
      <c r="L913" s="103">
        <v>39685</v>
      </c>
      <c r="M913" s="103">
        <v>44196</v>
      </c>
      <c r="N913" s="103"/>
      <c r="O913" s="106">
        <v>75000</v>
      </c>
      <c r="P913" s="106">
        <v>75000</v>
      </c>
      <c r="Q913" s="107">
        <v>0</v>
      </c>
      <c r="R913" s="106">
        <v>0</v>
      </c>
      <c r="S913" s="106">
        <v>0</v>
      </c>
      <c r="T913" s="100">
        <f t="shared" si="14"/>
        <v>0</v>
      </c>
    </row>
    <row r="914" spans="2:20" ht="15.5" x14ac:dyDescent="0.35">
      <c r="B914" s="101" t="s">
        <v>6442</v>
      </c>
      <c r="C914" s="102" t="s">
        <v>4633</v>
      </c>
      <c r="D914" s="102"/>
      <c r="E914" s="102" t="s">
        <v>4634</v>
      </c>
      <c r="F914" s="102" t="s">
        <v>4635</v>
      </c>
      <c r="G914" s="102" t="s">
        <v>4478</v>
      </c>
      <c r="H914" s="103">
        <v>39685</v>
      </c>
      <c r="I914" s="104">
        <v>1</v>
      </c>
      <c r="J914" s="105" t="s">
        <v>6443</v>
      </c>
      <c r="K914" s="105" t="s">
        <v>4478</v>
      </c>
      <c r="L914" s="103">
        <v>39685</v>
      </c>
      <c r="M914" s="103">
        <v>44196</v>
      </c>
      <c r="N914" s="103"/>
      <c r="O914" s="106">
        <v>75000</v>
      </c>
      <c r="P914" s="106">
        <v>75000</v>
      </c>
      <c r="Q914" s="107">
        <v>0</v>
      </c>
      <c r="R914" s="106">
        <v>0</v>
      </c>
      <c r="S914" s="106">
        <v>0</v>
      </c>
      <c r="T914" s="100">
        <f t="shared" si="14"/>
        <v>0</v>
      </c>
    </row>
    <row r="915" spans="2:20" ht="15.5" x14ac:dyDescent="0.35">
      <c r="B915" s="101" t="s">
        <v>6444</v>
      </c>
      <c r="C915" s="102" t="s">
        <v>4633</v>
      </c>
      <c r="D915" s="102"/>
      <c r="E915" s="102" t="s">
        <v>4634</v>
      </c>
      <c r="F915" s="102" t="s">
        <v>4635</v>
      </c>
      <c r="G915" s="102" t="s">
        <v>4478</v>
      </c>
      <c r="H915" s="103">
        <v>39685</v>
      </c>
      <c r="I915" s="104">
        <v>1</v>
      </c>
      <c r="J915" s="105" t="s">
        <v>6445</v>
      </c>
      <c r="K915" s="105" t="s">
        <v>4478</v>
      </c>
      <c r="L915" s="103">
        <v>39685</v>
      </c>
      <c r="M915" s="103">
        <v>44196</v>
      </c>
      <c r="N915" s="103"/>
      <c r="O915" s="106">
        <v>75000</v>
      </c>
      <c r="P915" s="106">
        <v>75000</v>
      </c>
      <c r="Q915" s="107">
        <v>0</v>
      </c>
      <c r="R915" s="106">
        <v>0</v>
      </c>
      <c r="S915" s="106">
        <v>0</v>
      </c>
      <c r="T915" s="100">
        <f t="shared" si="14"/>
        <v>0</v>
      </c>
    </row>
    <row r="916" spans="2:20" ht="15.5" x14ac:dyDescent="0.35">
      <c r="B916" s="101" t="s">
        <v>6446</v>
      </c>
      <c r="C916" s="102" t="s">
        <v>4633</v>
      </c>
      <c r="D916" s="102"/>
      <c r="E916" s="102" t="s">
        <v>4634</v>
      </c>
      <c r="F916" s="102" t="s">
        <v>4635</v>
      </c>
      <c r="G916" s="102" t="s">
        <v>4478</v>
      </c>
      <c r="H916" s="103">
        <v>39685</v>
      </c>
      <c r="I916" s="104">
        <v>1</v>
      </c>
      <c r="J916" s="105" t="s">
        <v>6447</v>
      </c>
      <c r="K916" s="105" t="s">
        <v>4478</v>
      </c>
      <c r="L916" s="103">
        <v>39685</v>
      </c>
      <c r="M916" s="103">
        <v>44196</v>
      </c>
      <c r="N916" s="103"/>
      <c r="O916" s="106">
        <v>75000</v>
      </c>
      <c r="P916" s="106">
        <v>75000</v>
      </c>
      <c r="Q916" s="107">
        <v>0</v>
      </c>
      <c r="R916" s="106">
        <v>0</v>
      </c>
      <c r="S916" s="106">
        <v>0</v>
      </c>
      <c r="T916" s="100">
        <f t="shared" si="14"/>
        <v>0</v>
      </c>
    </row>
    <row r="917" spans="2:20" ht="15.5" x14ac:dyDescent="0.35">
      <c r="B917" s="101" t="s">
        <v>6448</v>
      </c>
      <c r="C917" s="102" t="s">
        <v>4633</v>
      </c>
      <c r="D917" s="102"/>
      <c r="E917" s="102" t="s">
        <v>4634</v>
      </c>
      <c r="F917" s="102" t="s">
        <v>4635</v>
      </c>
      <c r="G917" s="102" t="s">
        <v>4478</v>
      </c>
      <c r="H917" s="103">
        <v>39685</v>
      </c>
      <c r="I917" s="104">
        <v>1</v>
      </c>
      <c r="J917" s="105" t="s">
        <v>6449</v>
      </c>
      <c r="K917" s="105" t="s">
        <v>4478</v>
      </c>
      <c r="L917" s="103">
        <v>39685</v>
      </c>
      <c r="M917" s="103">
        <v>44196</v>
      </c>
      <c r="N917" s="103"/>
      <c r="O917" s="106">
        <v>75000</v>
      </c>
      <c r="P917" s="106">
        <v>75000</v>
      </c>
      <c r="Q917" s="107">
        <v>0</v>
      </c>
      <c r="R917" s="106">
        <v>0</v>
      </c>
      <c r="S917" s="106">
        <v>0</v>
      </c>
      <c r="T917" s="100">
        <f t="shared" si="14"/>
        <v>0</v>
      </c>
    </row>
    <row r="918" spans="2:20" ht="15.5" x14ac:dyDescent="0.35">
      <c r="B918" s="101" t="s">
        <v>6450</v>
      </c>
      <c r="C918" s="102" t="s">
        <v>4633</v>
      </c>
      <c r="D918" s="102"/>
      <c r="E918" s="102" t="s">
        <v>4634</v>
      </c>
      <c r="F918" s="102" t="s">
        <v>4635</v>
      </c>
      <c r="G918" s="102" t="s">
        <v>4478</v>
      </c>
      <c r="H918" s="103">
        <v>39685</v>
      </c>
      <c r="I918" s="104">
        <v>1</v>
      </c>
      <c r="J918" s="105" t="s">
        <v>6451</v>
      </c>
      <c r="K918" s="105" t="s">
        <v>4478</v>
      </c>
      <c r="L918" s="103">
        <v>39685</v>
      </c>
      <c r="M918" s="103">
        <v>44196</v>
      </c>
      <c r="N918" s="103"/>
      <c r="O918" s="106">
        <v>75000</v>
      </c>
      <c r="P918" s="106">
        <v>75000</v>
      </c>
      <c r="Q918" s="107">
        <v>0</v>
      </c>
      <c r="R918" s="106">
        <v>0</v>
      </c>
      <c r="S918" s="106">
        <v>0</v>
      </c>
      <c r="T918" s="100">
        <f t="shared" si="14"/>
        <v>0</v>
      </c>
    </row>
    <row r="919" spans="2:20" ht="15.5" x14ac:dyDescent="0.35">
      <c r="B919" s="101" t="s">
        <v>6452</v>
      </c>
      <c r="C919" s="102" t="s">
        <v>4633</v>
      </c>
      <c r="D919" s="102"/>
      <c r="E919" s="102" t="s">
        <v>4634</v>
      </c>
      <c r="F919" s="102" t="s">
        <v>4635</v>
      </c>
      <c r="G919" s="102" t="s">
        <v>4478</v>
      </c>
      <c r="H919" s="103">
        <v>39685</v>
      </c>
      <c r="I919" s="104">
        <v>1</v>
      </c>
      <c r="J919" s="105" t="s">
        <v>6453</v>
      </c>
      <c r="K919" s="105" t="s">
        <v>4478</v>
      </c>
      <c r="L919" s="103">
        <v>39685</v>
      </c>
      <c r="M919" s="103">
        <v>44196</v>
      </c>
      <c r="N919" s="103"/>
      <c r="O919" s="106">
        <v>75000</v>
      </c>
      <c r="P919" s="106">
        <v>75000</v>
      </c>
      <c r="Q919" s="107">
        <v>0</v>
      </c>
      <c r="R919" s="106">
        <v>0</v>
      </c>
      <c r="S919" s="106">
        <v>0</v>
      </c>
      <c r="T919" s="100">
        <f t="shared" si="14"/>
        <v>0</v>
      </c>
    </row>
    <row r="920" spans="2:20" ht="15.5" x14ac:dyDescent="0.35">
      <c r="B920" s="101" t="s">
        <v>6454</v>
      </c>
      <c r="C920" s="102" t="s">
        <v>4633</v>
      </c>
      <c r="D920" s="102"/>
      <c r="E920" s="102" t="s">
        <v>4634</v>
      </c>
      <c r="F920" s="102" t="s">
        <v>4635</v>
      </c>
      <c r="G920" s="102" t="s">
        <v>4478</v>
      </c>
      <c r="H920" s="103">
        <v>39685</v>
      </c>
      <c r="I920" s="104">
        <v>1</v>
      </c>
      <c r="J920" s="105" t="s">
        <v>6455</v>
      </c>
      <c r="K920" s="105" t="s">
        <v>4478</v>
      </c>
      <c r="L920" s="103">
        <v>39685</v>
      </c>
      <c r="M920" s="103">
        <v>44196</v>
      </c>
      <c r="N920" s="103"/>
      <c r="O920" s="106">
        <v>75000</v>
      </c>
      <c r="P920" s="106">
        <v>75000</v>
      </c>
      <c r="Q920" s="107">
        <v>0</v>
      </c>
      <c r="R920" s="106">
        <v>0</v>
      </c>
      <c r="S920" s="106">
        <v>0</v>
      </c>
      <c r="T920" s="100">
        <f t="shared" si="14"/>
        <v>0</v>
      </c>
    </row>
    <row r="921" spans="2:20" ht="15.5" x14ac:dyDescent="0.35">
      <c r="B921" s="101" t="s">
        <v>6456</v>
      </c>
      <c r="C921" s="102" t="s">
        <v>4633</v>
      </c>
      <c r="D921" s="102"/>
      <c r="E921" s="102" t="s">
        <v>4634</v>
      </c>
      <c r="F921" s="102" t="s">
        <v>4635</v>
      </c>
      <c r="G921" s="102" t="s">
        <v>4478</v>
      </c>
      <c r="H921" s="103">
        <v>39685</v>
      </c>
      <c r="I921" s="104">
        <v>1</v>
      </c>
      <c r="J921" s="105" t="s">
        <v>6457</v>
      </c>
      <c r="K921" s="105" t="s">
        <v>4478</v>
      </c>
      <c r="L921" s="103">
        <v>39685</v>
      </c>
      <c r="M921" s="103">
        <v>44196</v>
      </c>
      <c r="N921" s="103"/>
      <c r="O921" s="106">
        <v>75000</v>
      </c>
      <c r="P921" s="106">
        <v>75000</v>
      </c>
      <c r="Q921" s="107">
        <v>0</v>
      </c>
      <c r="R921" s="106">
        <v>0</v>
      </c>
      <c r="S921" s="106">
        <v>0</v>
      </c>
      <c r="T921" s="100">
        <f t="shared" si="14"/>
        <v>0</v>
      </c>
    </row>
    <row r="922" spans="2:20" ht="15.5" x14ac:dyDescent="0.35">
      <c r="B922" s="101" t="s">
        <v>6458</v>
      </c>
      <c r="C922" s="102" t="s">
        <v>4633</v>
      </c>
      <c r="D922" s="102"/>
      <c r="E922" s="102" t="s">
        <v>4634</v>
      </c>
      <c r="F922" s="102" t="s">
        <v>4635</v>
      </c>
      <c r="G922" s="102" t="s">
        <v>4478</v>
      </c>
      <c r="H922" s="103">
        <v>39685</v>
      </c>
      <c r="I922" s="104">
        <v>1</v>
      </c>
      <c r="J922" s="105" t="s">
        <v>6459</v>
      </c>
      <c r="K922" s="105" t="s">
        <v>4478</v>
      </c>
      <c r="L922" s="103">
        <v>39685</v>
      </c>
      <c r="M922" s="103">
        <v>44196</v>
      </c>
      <c r="N922" s="103"/>
      <c r="O922" s="106">
        <v>75000</v>
      </c>
      <c r="P922" s="106">
        <v>75000</v>
      </c>
      <c r="Q922" s="107">
        <v>0</v>
      </c>
      <c r="R922" s="106">
        <v>0</v>
      </c>
      <c r="S922" s="106">
        <v>0</v>
      </c>
      <c r="T922" s="100">
        <f t="shared" si="14"/>
        <v>0</v>
      </c>
    </row>
    <row r="923" spans="2:20" ht="15.5" x14ac:dyDescent="0.35">
      <c r="B923" s="101" t="s">
        <v>6460</v>
      </c>
      <c r="C923" s="102" t="s">
        <v>4633</v>
      </c>
      <c r="D923" s="102"/>
      <c r="E923" s="102" t="s">
        <v>4634</v>
      </c>
      <c r="F923" s="102" t="s">
        <v>4635</v>
      </c>
      <c r="G923" s="102" t="s">
        <v>4478</v>
      </c>
      <c r="H923" s="103">
        <v>39685</v>
      </c>
      <c r="I923" s="104">
        <v>1</v>
      </c>
      <c r="J923" s="105" t="s">
        <v>6461</v>
      </c>
      <c r="K923" s="105" t="s">
        <v>4478</v>
      </c>
      <c r="L923" s="103">
        <v>39685</v>
      </c>
      <c r="M923" s="103">
        <v>44196</v>
      </c>
      <c r="N923" s="103"/>
      <c r="O923" s="106">
        <v>75000</v>
      </c>
      <c r="P923" s="106">
        <v>75000</v>
      </c>
      <c r="Q923" s="107">
        <v>0</v>
      </c>
      <c r="R923" s="106">
        <v>0</v>
      </c>
      <c r="S923" s="106">
        <v>0</v>
      </c>
      <c r="T923" s="100">
        <f t="shared" si="14"/>
        <v>0</v>
      </c>
    </row>
    <row r="924" spans="2:20" ht="15.5" x14ac:dyDescent="0.35">
      <c r="B924" s="101" t="s">
        <v>6462</v>
      </c>
      <c r="C924" s="102" t="s">
        <v>4633</v>
      </c>
      <c r="D924" s="102"/>
      <c r="E924" s="102" t="s">
        <v>4634</v>
      </c>
      <c r="F924" s="102" t="s">
        <v>4635</v>
      </c>
      <c r="G924" s="102" t="s">
        <v>4478</v>
      </c>
      <c r="H924" s="103">
        <v>39685</v>
      </c>
      <c r="I924" s="104">
        <v>1</v>
      </c>
      <c r="J924" s="105" t="s">
        <v>6463</v>
      </c>
      <c r="K924" s="105" t="s">
        <v>4478</v>
      </c>
      <c r="L924" s="103">
        <v>39685</v>
      </c>
      <c r="M924" s="103">
        <v>44196</v>
      </c>
      <c r="N924" s="103"/>
      <c r="O924" s="106">
        <v>75000</v>
      </c>
      <c r="P924" s="106">
        <v>75000</v>
      </c>
      <c r="Q924" s="107">
        <v>0</v>
      </c>
      <c r="R924" s="106">
        <v>0</v>
      </c>
      <c r="S924" s="106">
        <v>0</v>
      </c>
      <c r="T924" s="100">
        <f t="shared" si="14"/>
        <v>0</v>
      </c>
    </row>
    <row r="925" spans="2:20" ht="15.5" x14ac:dyDescent="0.35">
      <c r="B925" s="101" t="s">
        <v>6464</v>
      </c>
      <c r="C925" s="102" t="s">
        <v>4633</v>
      </c>
      <c r="D925" s="102"/>
      <c r="E925" s="102" t="s">
        <v>4634</v>
      </c>
      <c r="F925" s="102" t="s">
        <v>4635</v>
      </c>
      <c r="G925" s="102" t="s">
        <v>4478</v>
      </c>
      <c r="H925" s="103">
        <v>39685</v>
      </c>
      <c r="I925" s="104">
        <v>1</v>
      </c>
      <c r="J925" s="105" t="s">
        <v>6465</v>
      </c>
      <c r="K925" s="105" t="s">
        <v>4478</v>
      </c>
      <c r="L925" s="103">
        <v>39685</v>
      </c>
      <c r="M925" s="103">
        <v>44196</v>
      </c>
      <c r="N925" s="103"/>
      <c r="O925" s="106">
        <v>75000</v>
      </c>
      <c r="P925" s="106">
        <v>75000</v>
      </c>
      <c r="Q925" s="107">
        <v>0</v>
      </c>
      <c r="R925" s="106">
        <v>0</v>
      </c>
      <c r="S925" s="106">
        <v>0</v>
      </c>
      <c r="T925" s="100">
        <f t="shared" si="14"/>
        <v>0</v>
      </c>
    </row>
    <row r="926" spans="2:20" ht="15.5" x14ac:dyDescent="0.35">
      <c r="B926" s="101" t="s">
        <v>6466</v>
      </c>
      <c r="C926" s="102" t="s">
        <v>4633</v>
      </c>
      <c r="D926" s="102"/>
      <c r="E926" s="102" t="s">
        <v>4634</v>
      </c>
      <c r="F926" s="102" t="s">
        <v>4635</v>
      </c>
      <c r="G926" s="102" t="s">
        <v>4478</v>
      </c>
      <c r="H926" s="103">
        <v>39685</v>
      </c>
      <c r="I926" s="104">
        <v>1</v>
      </c>
      <c r="J926" s="105" t="s">
        <v>6467</v>
      </c>
      <c r="K926" s="105" t="s">
        <v>4478</v>
      </c>
      <c r="L926" s="103">
        <v>39685</v>
      </c>
      <c r="M926" s="103">
        <v>44196</v>
      </c>
      <c r="N926" s="103"/>
      <c r="O926" s="106">
        <v>75000</v>
      </c>
      <c r="P926" s="106">
        <v>75000</v>
      </c>
      <c r="Q926" s="107">
        <v>0</v>
      </c>
      <c r="R926" s="106">
        <v>0</v>
      </c>
      <c r="S926" s="106">
        <v>0</v>
      </c>
      <c r="T926" s="100">
        <f t="shared" si="14"/>
        <v>0</v>
      </c>
    </row>
    <row r="927" spans="2:20" ht="15.5" x14ac:dyDescent="0.35">
      <c r="B927" s="101" t="s">
        <v>6468</v>
      </c>
      <c r="C927" s="102" t="s">
        <v>4633</v>
      </c>
      <c r="D927" s="102"/>
      <c r="E927" s="102" t="s">
        <v>4634</v>
      </c>
      <c r="F927" s="102" t="s">
        <v>4635</v>
      </c>
      <c r="G927" s="102" t="s">
        <v>4478</v>
      </c>
      <c r="H927" s="103">
        <v>39685</v>
      </c>
      <c r="I927" s="104">
        <v>1</v>
      </c>
      <c r="J927" s="105" t="s">
        <v>6469</v>
      </c>
      <c r="K927" s="105" t="s">
        <v>4478</v>
      </c>
      <c r="L927" s="103">
        <v>39685</v>
      </c>
      <c r="M927" s="103">
        <v>44196</v>
      </c>
      <c r="N927" s="103"/>
      <c r="O927" s="106">
        <v>75000</v>
      </c>
      <c r="P927" s="106">
        <v>75000</v>
      </c>
      <c r="Q927" s="107">
        <v>0</v>
      </c>
      <c r="R927" s="106">
        <v>0</v>
      </c>
      <c r="S927" s="106">
        <v>0</v>
      </c>
      <c r="T927" s="100">
        <f t="shared" si="14"/>
        <v>0</v>
      </c>
    </row>
    <row r="928" spans="2:20" ht="15.5" x14ac:dyDescent="0.35">
      <c r="B928" s="101" t="s">
        <v>6470</v>
      </c>
      <c r="C928" s="102" t="s">
        <v>5681</v>
      </c>
      <c r="D928" s="102"/>
      <c r="E928" s="102" t="s">
        <v>4634</v>
      </c>
      <c r="F928" s="102" t="s">
        <v>4635</v>
      </c>
      <c r="G928" s="102" t="s">
        <v>4478</v>
      </c>
      <c r="H928" s="103">
        <v>39496</v>
      </c>
      <c r="I928" s="104">
        <v>1</v>
      </c>
      <c r="J928" s="105" t="s">
        <v>6471</v>
      </c>
      <c r="K928" s="105" t="s">
        <v>4478</v>
      </c>
      <c r="L928" s="103">
        <v>39496</v>
      </c>
      <c r="M928" s="103">
        <v>44196</v>
      </c>
      <c r="N928" s="103"/>
      <c r="O928" s="106">
        <v>1740000</v>
      </c>
      <c r="P928" s="106">
        <v>1740000</v>
      </c>
      <c r="Q928" s="107">
        <v>0</v>
      </c>
      <c r="R928" s="106">
        <v>0</v>
      </c>
      <c r="S928" s="106">
        <v>0</v>
      </c>
      <c r="T928" s="100">
        <f t="shared" si="14"/>
        <v>0</v>
      </c>
    </row>
    <row r="929" spans="2:20" ht="15.5" x14ac:dyDescent="0.35">
      <c r="B929" s="101" t="s">
        <v>9596</v>
      </c>
      <c r="C929" s="102" t="s">
        <v>4712</v>
      </c>
      <c r="D929" s="102"/>
      <c r="E929" s="102" t="s">
        <v>4634</v>
      </c>
      <c r="F929" s="102" t="s">
        <v>4635</v>
      </c>
      <c r="G929" s="102" t="s">
        <v>4518</v>
      </c>
      <c r="H929" s="103">
        <v>40878</v>
      </c>
      <c r="I929" s="104">
        <v>1</v>
      </c>
      <c r="J929" s="105" t="s">
        <v>9597</v>
      </c>
      <c r="K929" s="105" t="s">
        <v>4518</v>
      </c>
      <c r="L929" s="103">
        <v>40878</v>
      </c>
      <c r="M929" s="103">
        <v>44196</v>
      </c>
      <c r="N929" s="103"/>
      <c r="O929" s="106">
        <v>1149560</v>
      </c>
      <c r="P929" s="106">
        <v>1120821.6000000001</v>
      </c>
      <c r="Q929" s="107">
        <v>28738.400000000001</v>
      </c>
      <c r="R929" s="106">
        <v>0</v>
      </c>
      <c r="S929" s="106">
        <v>0</v>
      </c>
      <c r="T929" s="100">
        <f t="shared" si="14"/>
        <v>28738.400000000001</v>
      </c>
    </row>
    <row r="930" spans="2:20" ht="15.5" x14ac:dyDescent="0.35">
      <c r="B930" s="101" t="s">
        <v>6472</v>
      </c>
      <c r="C930" s="102" t="s">
        <v>4712</v>
      </c>
      <c r="D930" s="102"/>
      <c r="E930" s="102" t="s">
        <v>4634</v>
      </c>
      <c r="F930" s="102" t="s">
        <v>4635</v>
      </c>
      <c r="G930" s="102" t="s">
        <v>4518</v>
      </c>
      <c r="H930" s="103">
        <v>40878</v>
      </c>
      <c r="I930" s="104">
        <v>1</v>
      </c>
      <c r="J930" s="105" t="s">
        <v>6473</v>
      </c>
      <c r="K930" s="105" t="s">
        <v>4518</v>
      </c>
      <c r="L930" s="103">
        <v>40878</v>
      </c>
      <c r="M930" s="103">
        <v>44196</v>
      </c>
      <c r="N930" s="103"/>
      <c r="O930" s="106">
        <v>1149560</v>
      </c>
      <c r="P930" s="106">
        <v>1120821.6000000001</v>
      </c>
      <c r="Q930" s="107">
        <v>28738.400000000001</v>
      </c>
      <c r="R930" s="106">
        <v>0</v>
      </c>
      <c r="S930" s="106">
        <v>0</v>
      </c>
      <c r="T930" s="100">
        <f t="shared" si="14"/>
        <v>28738.400000000001</v>
      </c>
    </row>
    <row r="931" spans="2:20" ht="15.5" x14ac:dyDescent="0.35">
      <c r="B931" s="101" t="s">
        <v>8871</v>
      </c>
      <c r="C931" s="102" t="s">
        <v>8872</v>
      </c>
      <c r="D931" s="102"/>
      <c r="E931" s="102" t="s">
        <v>4634</v>
      </c>
      <c r="F931" s="102" t="s">
        <v>4635</v>
      </c>
      <c r="G931" s="102" t="s">
        <v>4518</v>
      </c>
      <c r="H931" s="103">
        <v>41216</v>
      </c>
      <c r="I931" s="104">
        <v>1</v>
      </c>
      <c r="J931" s="105" t="s">
        <v>8873</v>
      </c>
      <c r="K931" s="105" t="s">
        <v>4518</v>
      </c>
      <c r="L931" s="103">
        <v>41216</v>
      </c>
      <c r="M931" s="103">
        <v>44196</v>
      </c>
      <c r="N931" s="103"/>
      <c r="O931" s="106">
        <v>46666667</v>
      </c>
      <c r="P931" s="106">
        <v>41195003.939999998</v>
      </c>
      <c r="Q931" s="107">
        <v>5471663.0599999996</v>
      </c>
      <c r="R931" s="106">
        <v>0</v>
      </c>
      <c r="S931" s="106">
        <v>0</v>
      </c>
      <c r="T931" s="100">
        <f t="shared" si="14"/>
        <v>5471663.0599999996</v>
      </c>
    </row>
    <row r="932" spans="2:20" ht="15.5" x14ac:dyDescent="0.35">
      <c r="B932" s="101" t="s">
        <v>10329</v>
      </c>
      <c r="C932" s="102" t="s">
        <v>8872</v>
      </c>
      <c r="D932" s="102"/>
      <c r="E932" s="102" t="s">
        <v>4634</v>
      </c>
      <c r="F932" s="102" t="s">
        <v>4635</v>
      </c>
      <c r="G932" s="102" t="s">
        <v>4518</v>
      </c>
      <c r="H932" s="103">
        <v>41216</v>
      </c>
      <c r="I932" s="104">
        <v>1</v>
      </c>
      <c r="J932" s="105" t="s">
        <v>10330</v>
      </c>
      <c r="K932" s="105" t="s">
        <v>4518</v>
      </c>
      <c r="L932" s="103">
        <v>41216</v>
      </c>
      <c r="M932" s="103">
        <v>44196</v>
      </c>
      <c r="N932" s="103"/>
      <c r="O932" s="106">
        <v>46666667</v>
      </c>
      <c r="P932" s="106">
        <v>41195003.939999998</v>
      </c>
      <c r="Q932" s="107">
        <v>5471663.0599999996</v>
      </c>
      <c r="R932" s="106">
        <v>0</v>
      </c>
      <c r="S932" s="106">
        <v>0</v>
      </c>
      <c r="T932" s="100">
        <f t="shared" si="14"/>
        <v>5471663.0599999996</v>
      </c>
    </row>
    <row r="933" spans="2:20" ht="15.5" x14ac:dyDescent="0.35">
      <c r="B933" s="101" t="s">
        <v>6484</v>
      </c>
      <c r="C933" s="102" t="s">
        <v>6485</v>
      </c>
      <c r="D933" s="102"/>
      <c r="E933" s="102" t="s">
        <v>4887</v>
      </c>
      <c r="F933" s="102" t="s">
        <v>4477</v>
      </c>
      <c r="G933" s="102" t="s">
        <v>4518</v>
      </c>
      <c r="H933" s="103">
        <v>42600</v>
      </c>
      <c r="I933" s="104">
        <v>1</v>
      </c>
      <c r="J933" s="105" t="s">
        <v>6486</v>
      </c>
      <c r="K933" s="105" t="s">
        <v>4518</v>
      </c>
      <c r="L933" s="103">
        <v>42600</v>
      </c>
      <c r="M933" s="103">
        <v>44196</v>
      </c>
      <c r="N933" s="103"/>
      <c r="O933" s="106">
        <v>450382</v>
      </c>
      <c r="P933" s="106">
        <v>226873.46</v>
      </c>
      <c r="Q933" s="107">
        <v>223508.54</v>
      </c>
      <c r="R933" s="106">
        <v>0</v>
      </c>
      <c r="S933" s="106">
        <v>0</v>
      </c>
      <c r="T933" s="100">
        <f t="shared" si="14"/>
        <v>223508.54</v>
      </c>
    </row>
    <row r="934" spans="2:20" ht="15.5" x14ac:dyDescent="0.35">
      <c r="B934" s="101" t="s">
        <v>7252</v>
      </c>
      <c r="C934" s="102" t="s">
        <v>6485</v>
      </c>
      <c r="D934" s="102"/>
      <c r="E934" s="102" t="s">
        <v>4887</v>
      </c>
      <c r="F934" s="102" t="s">
        <v>4477</v>
      </c>
      <c r="G934" s="102" t="s">
        <v>4518</v>
      </c>
      <c r="H934" s="103">
        <v>42600</v>
      </c>
      <c r="I934" s="104">
        <v>1</v>
      </c>
      <c r="J934" s="105" t="s">
        <v>7253</v>
      </c>
      <c r="K934" s="105" t="s">
        <v>4518</v>
      </c>
      <c r="L934" s="103">
        <v>42600</v>
      </c>
      <c r="M934" s="103">
        <v>44196</v>
      </c>
      <c r="N934" s="103"/>
      <c r="O934" s="106">
        <v>450382</v>
      </c>
      <c r="P934" s="106">
        <v>226873.46</v>
      </c>
      <c r="Q934" s="107">
        <v>223508.54</v>
      </c>
      <c r="R934" s="106">
        <v>0</v>
      </c>
      <c r="S934" s="106">
        <v>0</v>
      </c>
      <c r="T934" s="100">
        <f t="shared" si="14"/>
        <v>223508.54</v>
      </c>
    </row>
    <row r="935" spans="2:20" ht="15.5" x14ac:dyDescent="0.35">
      <c r="B935" s="101" t="s">
        <v>7262</v>
      </c>
      <c r="C935" s="102" t="s">
        <v>4820</v>
      </c>
      <c r="D935" s="102"/>
      <c r="E935" s="102" t="s">
        <v>4821</v>
      </c>
      <c r="F935" s="102" t="s">
        <v>4822</v>
      </c>
      <c r="G935" s="102" t="s">
        <v>4518</v>
      </c>
      <c r="H935" s="103">
        <v>42614</v>
      </c>
      <c r="I935" s="104">
        <v>1</v>
      </c>
      <c r="J935" s="105" t="s">
        <v>7263</v>
      </c>
      <c r="K935" s="105" t="s">
        <v>4518</v>
      </c>
      <c r="L935" s="103">
        <v>42614</v>
      </c>
      <c r="M935" s="103">
        <v>44196</v>
      </c>
      <c r="N935" s="103"/>
      <c r="O935" s="106">
        <v>130848</v>
      </c>
      <c r="P935" s="106">
        <v>65418.05</v>
      </c>
      <c r="Q935" s="107">
        <v>65429.95</v>
      </c>
      <c r="R935" s="106">
        <v>0</v>
      </c>
      <c r="S935" s="106">
        <v>0</v>
      </c>
      <c r="T935" s="100">
        <f t="shared" si="14"/>
        <v>65429.95</v>
      </c>
    </row>
    <row r="936" spans="2:20" ht="15.5" x14ac:dyDescent="0.35">
      <c r="B936" s="101" t="s">
        <v>7264</v>
      </c>
      <c r="C936" s="102" t="s">
        <v>4814</v>
      </c>
      <c r="D936" s="102"/>
      <c r="E936" s="102" t="s">
        <v>4634</v>
      </c>
      <c r="F936" s="102" t="s">
        <v>4635</v>
      </c>
      <c r="G936" s="102" t="s">
        <v>4518</v>
      </c>
      <c r="H936" s="103">
        <v>41333</v>
      </c>
      <c r="I936" s="104">
        <v>1</v>
      </c>
      <c r="J936" s="105" t="s">
        <v>7265</v>
      </c>
      <c r="K936" s="105" t="s">
        <v>4518</v>
      </c>
      <c r="L936" s="103">
        <v>41333</v>
      </c>
      <c r="M936" s="103">
        <v>44196</v>
      </c>
      <c r="N936" s="103"/>
      <c r="O936" s="106">
        <v>426880</v>
      </c>
      <c r="P936" s="106">
        <v>362987.62</v>
      </c>
      <c r="Q936" s="107">
        <v>63892.38</v>
      </c>
      <c r="R936" s="106">
        <v>0</v>
      </c>
      <c r="S936" s="106">
        <v>0</v>
      </c>
      <c r="T936" s="100">
        <f t="shared" si="14"/>
        <v>63892.38</v>
      </c>
    </row>
    <row r="937" spans="2:20" ht="15.5" x14ac:dyDescent="0.35">
      <c r="B937" s="101" t="s">
        <v>8087</v>
      </c>
      <c r="C937" s="102" t="s">
        <v>4814</v>
      </c>
      <c r="D937" s="102"/>
      <c r="E937" s="102" t="s">
        <v>4634</v>
      </c>
      <c r="F937" s="102" t="s">
        <v>4635</v>
      </c>
      <c r="G937" s="102" t="s">
        <v>4518</v>
      </c>
      <c r="H937" s="103">
        <v>41333</v>
      </c>
      <c r="I937" s="104">
        <v>1</v>
      </c>
      <c r="J937" s="105" t="s">
        <v>8088</v>
      </c>
      <c r="K937" s="105" t="s">
        <v>4518</v>
      </c>
      <c r="L937" s="103">
        <v>41333</v>
      </c>
      <c r="M937" s="103">
        <v>44196</v>
      </c>
      <c r="N937" s="103"/>
      <c r="O937" s="106">
        <v>426880</v>
      </c>
      <c r="P937" s="106">
        <v>362987.62</v>
      </c>
      <c r="Q937" s="107">
        <v>63892.38</v>
      </c>
      <c r="R937" s="106">
        <v>0</v>
      </c>
      <c r="S937" s="106">
        <v>0</v>
      </c>
      <c r="T937" s="100">
        <f t="shared" si="14"/>
        <v>63892.38</v>
      </c>
    </row>
    <row r="938" spans="2:20" ht="15.5" x14ac:dyDescent="0.35">
      <c r="B938" s="101" t="s">
        <v>5716</v>
      </c>
      <c r="C938" s="102" t="s">
        <v>4814</v>
      </c>
      <c r="D938" s="102"/>
      <c r="E938" s="102" t="s">
        <v>4634</v>
      </c>
      <c r="F938" s="102" t="s">
        <v>4635</v>
      </c>
      <c r="G938" s="102" t="s">
        <v>4518</v>
      </c>
      <c r="H938" s="103">
        <v>41333</v>
      </c>
      <c r="I938" s="104">
        <v>1</v>
      </c>
      <c r="J938" s="105" t="s">
        <v>5717</v>
      </c>
      <c r="K938" s="105" t="s">
        <v>4518</v>
      </c>
      <c r="L938" s="103">
        <v>41333</v>
      </c>
      <c r="M938" s="103">
        <v>44196</v>
      </c>
      <c r="N938" s="103"/>
      <c r="O938" s="106">
        <v>426880</v>
      </c>
      <c r="P938" s="106">
        <v>362987.62</v>
      </c>
      <c r="Q938" s="107">
        <v>63892.38</v>
      </c>
      <c r="R938" s="106">
        <v>0</v>
      </c>
      <c r="S938" s="106">
        <v>0</v>
      </c>
      <c r="T938" s="100">
        <f t="shared" si="14"/>
        <v>63892.38</v>
      </c>
    </row>
    <row r="939" spans="2:20" ht="15.5" x14ac:dyDescent="0.35">
      <c r="B939" s="101" t="s">
        <v>9620</v>
      </c>
      <c r="C939" s="102" t="s">
        <v>4814</v>
      </c>
      <c r="D939" s="102"/>
      <c r="E939" s="102" t="s">
        <v>4634</v>
      </c>
      <c r="F939" s="102" t="s">
        <v>4635</v>
      </c>
      <c r="G939" s="102" t="s">
        <v>4518</v>
      </c>
      <c r="H939" s="103">
        <v>41333</v>
      </c>
      <c r="I939" s="104">
        <v>1</v>
      </c>
      <c r="J939" s="105" t="s">
        <v>9621</v>
      </c>
      <c r="K939" s="105" t="s">
        <v>4518</v>
      </c>
      <c r="L939" s="103">
        <v>41333</v>
      </c>
      <c r="M939" s="103">
        <v>44196</v>
      </c>
      <c r="N939" s="103"/>
      <c r="O939" s="106">
        <v>426880</v>
      </c>
      <c r="P939" s="106">
        <v>362987.62</v>
      </c>
      <c r="Q939" s="107">
        <v>63892.38</v>
      </c>
      <c r="R939" s="106">
        <v>0</v>
      </c>
      <c r="S939" s="106">
        <v>0</v>
      </c>
      <c r="T939" s="100">
        <f t="shared" si="14"/>
        <v>63892.38</v>
      </c>
    </row>
    <row r="940" spans="2:20" ht="15.5" x14ac:dyDescent="0.35">
      <c r="B940" s="101" t="s">
        <v>9622</v>
      </c>
      <c r="C940" s="102" t="s">
        <v>4814</v>
      </c>
      <c r="D940" s="102"/>
      <c r="E940" s="102" t="s">
        <v>4634</v>
      </c>
      <c r="F940" s="102" t="s">
        <v>4635</v>
      </c>
      <c r="G940" s="102" t="s">
        <v>4518</v>
      </c>
      <c r="H940" s="103">
        <v>41333</v>
      </c>
      <c r="I940" s="104">
        <v>1</v>
      </c>
      <c r="J940" s="105" t="s">
        <v>9623</v>
      </c>
      <c r="K940" s="105" t="s">
        <v>4518</v>
      </c>
      <c r="L940" s="103">
        <v>41333</v>
      </c>
      <c r="M940" s="103">
        <v>44196</v>
      </c>
      <c r="N940" s="103"/>
      <c r="O940" s="106">
        <v>426880</v>
      </c>
      <c r="P940" s="106">
        <v>362987.62</v>
      </c>
      <c r="Q940" s="107">
        <v>63892.38</v>
      </c>
      <c r="R940" s="106">
        <v>0</v>
      </c>
      <c r="S940" s="106">
        <v>0</v>
      </c>
      <c r="T940" s="100">
        <f t="shared" si="14"/>
        <v>63892.38</v>
      </c>
    </row>
    <row r="941" spans="2:20" ht="15.5" x14ac:dyDescent="0.35">
      <c r="B941" s="101" t="s">
        <v>9626</v>
      </c>
      <c r="C941" s="102" t="s">
        <v>4814</v>
      </c>
      <c r="D941" s="102"/>
      <c r="E941" s="102" t="s">
        <v>4634</v>
      </c>
      <c r="F941" s="102" t="s">
        <v>4635</v>
      </c>
      <c r="G941" s="102" t="s">
        <v>4518</v>
      </c>
      <c r="H941" s="103">
        <v>41333</v>
      </c>
      <c r="I941" s="104">
        <v>1</v>
      </c>
      <c r="J941" s="105" t="s">
        <v>9627</v>
      </c>
      <c r="K941" s="105" t="s">
        <v>4518</v>
      </c>
      <c r="L941" s="103">
        <v>41333</v>
      </c>
      <c r="M941" s="103">
        <v>44196</v>
      </c>
      <c r="N941" s="103"/>
      <c r="O941" s="106">
        <v>426880</v>
      </c>
      <c r="P941" s="106">
        <v>362987.62</v>
      </c>
      <c r="Q941" s="107">
        <v>63892.38</v>
      </c>
      <c r="R941" s="106">
        <v>0</v>
      </c>
      <c r="S941" s="106">
        <v>0</v>
      </c>
      <c r="T941" s="100">
        <f t="shared" si="14"/>
        <v>63892.38</v>
      </c>
    </row>
    <row r="942" spans="2:20" ht="15.5" x14ac:dyDescent="0.35">
      <c r="B942" s="101" t="s">
        <v>6497</v>
      </c>
      <c r="C942" s="102" t="s">
        <v>6175</v>
      </c>
      <c r="D942" s="102"/>
      <c r="E942" s="102" t="s">
        <v>4835</v>
      </c>
      <c r="F942" s="102" t="s">
        <v>4836</v>
      </c>
      <c r="G942" s="102" t="s">
        <v>4478</v>
      </c>
      <c r="H942" s="103">
        <v>40117</v>
      </c>
      <c r="I942" s="104">
        <v>1</v>
      </c>
      <c r="J942" s="105" t="s">
        <v>6498</v>
      </c>
      <c r="K942" s="105" t="s">
        <v>4478</v>
      </c>
      <c r="L942" s="103">
        <v>40117</v>
      </c>
      <c r="M942" s="103">
        <v>44196</v>
      </c>
      <c r="N942" s="103"/>
      <c r="O942" s="106">
        <v>22950000</v>
      </c>
      <c r="P942" s="106">
        <v>22950000</v>
      </c>
      <c r="Q942" s="107">
        <v>0</v>
      </c>
      <c r="R942" s="106">
        <v>0</v>
      </c>
      <c r="S942" s="106">
        <v>0</v>
      </c>
      <c r="T942" s="100">
        <f t="shared" si="14"/>
        <v>0</v>
      </c>
    </row>
    <row r="943" spans="2:20" ht="15.5" x14ac:dyDescent="0.35">
      <c r="B943" s="101" t="s">
        <v>6499</v>
      </c>
      <c r="C943" s="102" t="s">
        <v>6500</v>
      </c>
      <c r="D943" s="102"/>
      <c r="E943" s="102" t="s">
        <v>4835</v>
      </c>
      <c r="F943" s="102" t="s">
        <v>4836</v>
      </c>
      <c r="G943" s="102" t="s">
        <v>4478</v>
      </c>
      <c r="H943" s="103">
        <v>40298</v>
      </c>
      <c r="I943" s="104">
        <v>1</v>
      </c>
      <c r="J943" s="105" t="s">
        <v>6501</v>
      </c>
      <c r="K943" s="105" t="s">
        <v>4478</v>
      </c>
      <c r="L943" s="103">
        <v>40298</v>
      </c>
      <c r="M943" s="103">
        <v>44196</v>
      </c>
      <c r="N943" s="103"/>
      <c r="O943" s="106">
        <v>10311111</v>
      </c>
      <c r="P943" s="106">
        <v>10311111</v>
      </c>
      <c r="Q943" s="107">
        <v>0</v>
      </c>
      <c r="R943" s="106">
        <v>0</v>
      </c>
      <c r="S943" s="106">
        <v>0</v>
      </c>
      <c r="T943" s="100">
        <f t="shared" si="14"/>
        <v>0</v>
      </c>
    </row>
    <row r="944" spans="2:20" ht="15.5" x14ac:dyDescent="0.35">
      <c r="B944" s="101" t="s">
        <v>6502</v>
      </c>
      <c r="C944" s="102" t="s">
        <v>6503</v>
      </c>
      <c r="D944" s="102"/>
      <c r="E944" s="102" t="s">
        <v>4835</v>
      </c>
      <c r="F944" s="102" t="s">
        <v>4836</v>
      </c>
      <c r="G944" s="102" t="s">
        <v>4478</v>
      </c>
      <c r="H944" s="103">
        <v>40714</v>
      </c>
      <c r="I944" s="104">
        <v>1</v>
      </c>
      <c r="J944" s="105" t="s">
        <v>6504</v>
      </c>
      <c r="K944" s="105" t="s">
        <v>4478</v>
      </c>
      <c r="L944" s="103">
        <v>40714</v>
      </c>
      <c r="M944" s="103">
        <v>44196</v>
      </c>
      <c r="N944" s="103"/>
      <c r="O944" s="106">
        <v>23877440</v>
      </c>
      <c r="P944" s="106">
        <v>23877440</v>
      </c>
      <c r="Q944" s="107">
        <v>0</v>
      </c>
      <c r="R944" s="106">
        <v>0</v>
      </c>
      <c r="S944" s="106">
        <v>0</v>
      </c>
      <c r="T944" s="100">
        <f t="shared" si="14"/>
        <v>0</v>
      </c>
    </row>
    <row r="945" spans="2:20" ht="15.5" x14ac:dyDescent="0.35">
      <c r="B945" s="101" t="s">
        <v>4844</v>
      </c>
      <c r="C945" s="102" t="s">
        <v>4845</v>
      </c>
      <c r="D945" s="102"/>
      <c r="E945" s="102" t="s">
        <v>4835</v>
      </c>
      <c r="F945" s="102" t="s">
        <v>4836</v>
      </c>
      <c r="G945" s="102" t="s">
        <v>4518</v>
      </c>
      <c r="H945" s="103">
        <v>40926</v>
      </c>
      <c r="I945" s="104">
        <v>1</v>
      </c>
      <c r="J945" s="105" t="s">
        <v>4846</v>
      </c>
      <c r="K945" s="105" t="s">
        <v>4518</v>
      </c>
      <c r="L945" s="103">
        <v>40926</v>
      </c>
      <c r="M945" s="103">
        <v>44196</v>
      </c>
      <c r="N945" s="103"/>
      <c r="O945" s="106">
        <v>15466666</v>
      </c>
      <c r="P945" s="106">
        <v>14880223.550000001</v>
      </c>
      <c r="Q945" s="107">
        <v>586442.44999999995</v>
      </c>
      <c r="R945" s="106">
        <v>0</v>
      </c>
      <c r="S945" s="106">
        <v>0</v>
      </c>
      <c r="T945" s="100">
        <f t="shared" si="14"/>
        <v>586442.44999999995</v>
      </c>
    </row>
    <row r="946" spans="2:20" ht="15.5" x14ac:dyDescent="0.35">
      <c r="B946" s="101" t="s">
        <v>5726</v>
      </c>
      <c r="C946" s="102" t="s">
        <v>4851</v>
      </c>
      <c r="D946" s="102"/>
      <c r="E946" s="102" t="s">
        <v>4634</v>
      </c>
      <c r="F946" s="102" t="s">
        <v>4635</v>
      </c>
      <c r="G946" s="102" t="s">
        <v>4518</v>
      </c>
      <c r="H946" s="103">
        <v>41787</v>
      </c>
      <c r="I946" s="104">
        <v>1</v>
      </c>
      <c r="J946" s="105" t="s">
        <v>5727</v>
      </c>
      <c r="K946" s="105" t="s">
        <v>4518</v>
      </c>
      <c r="L946" s="103">
        <v>41787</v>
      </c>
      <c r="M946" s="103">
        <v>44196</v>
      </c>
      <c r="N946" s="103"/>
      <c r="O946" s="106">
        <v>68909</v>
      </c>
      <c r="P946" s="106">
        <v>50025.18</v>
      </c>
      <c r="Q946" s="107">
        <v>18883.82</v>
      </c>
      <c r="R946" s="106">
        <v>0</v>
      </c>
      <c r="S946" s="106">
        <v>0</v>
      </c>
      <c r="T946" s="100">
        <f t="shared" si="14"/>
        <v>18883.82</v>
      </c>
    </row>
    <row r="947" spans="2:20" ht="15.5" x14ac:dyDescent="0.35">
      <c r="B947" s="101" t="s">
        <v>5730</v>
      </c>
      <c r="C947" s="102" t="s">
        <v>4851</v>
      </c>
      <c r="D947" s="102"/>
      <c r="E947" s="102" t="s">
        <v>4634</v>
      </c>
      <c r="F947" s="102" t="s">
        <v>4635</v>
      </c>
      <c r="G947" s="102" t="s">
        <v>4518</v>
      </c>
      <c r="H947" s="103">
        <v>41787</v>
      </c>
      <c r="I947" s="104">
        <v>1</v>
      </c>
      <c r="J947" s="105" t="s">
        <v>5731</v>
      </c>
      <c r="K947" s="105" t="s">
        <v>4518</v>
      </c>
      <c r="L947" s="103">
        <v>41787</v>
      </c>
      <c r="M947" s="103">
        <v>44196</v>
      </c>
      <c r="N947" s="103"/>
      <c r="O947" s="106">
        <v>68909</v>
      </c>
      <c r="P947" s="106">
        <v>50025.18</v>
      </c>
      <c r="Q947" s="107">
        <v>18883.82</v>
      </c>
      <c r="R947" s="106">
        <v>0</v>
      </c>
      <c r="S947" s="106">
        <v>0</v>
      </c>
      <c r="T947" s="100">
        <f t="shared" si="14"/>
        <v>18883.82</v>
      </c>
    </row>
    <row r="948" spans="2:20" ht="15.5" x14ac:dyDescent="0.35">
      <c r="B948" s="101" t="s">
        <v>6516</v>
      </c>
      <c r="C948" s="102" t="s">
        <v>4633</v>
      </c>
      <c r="D948" s="102"/>
      <c r="E948" s="102" t="s">
        <v>4634</v>
      </c>
      <c r="F948" s="102" t="s">
        <v>4635</v>
      </c>
      <c r="G948" s="102" t="s">
        <v>4478</v>
      </c>
      <c r="H948" s="103">
        <v>39933</v>
      </c>
      <c r="I948" s="104">
        <v>1</v>
      </c>
      <c r="J948" s="105" t="s">
        <v>6517</v>
      </c>
      <c r="K948" s="105" t="s">
        <v>4478</v>
      </c>
      <c r="L948" s="103">
        <v>39933</v>
      </c>
      <c r="M948" s="103">
        <v>44196</v>
      </c>
      <c r="N948" s="103"/>
      <c r="O948" s="106">
        <v>69000</v>
      </c>
      <c r="P948" s="106">
        <v>69000</v>
      </c>
      <c r="Q948" s="107">
        <v>0</v>
      </c>
      <c r="R948" s="106">
        <v>0</v>
      </c>
      <c r="S948" s="106">
        <v>0</v>
      </c>
      <c r="T948" s="100">
        <f t="shared" si="14"/>
        <v>0</v>
      </c>
    </row>
    <row r="949" spans="2:20" ht="15.5" x14ac:dyDescent="0.35">
      <c r="B949" s="101" t="s">
        <v>6518</v>
      </c>
      <c r="C949" s="102" t="s">
        <v>4633</v>
      </c>
      <c r="D949" s="102"/>
      <c r="E949" s="102" t="s">
        <v>4634</v>
      </c>
      <c r="F949" s="102" t="s">
        <v>4635</v>
      </c>
      <c r="G949" s="102" t="s">
        <v>4478</v>
      </c>
      <c r="H949" s="103">
        <v>39933</v>
      </c>
      <c r="I949" s="104">
        <v>1</v>
      </c>
      <c r="J949" s="105" t="s">
        <v>6519</v>
      </c>
      <c r="K949" s="105" t="s">
        <v>4478</v>
      </c>
      <c r="L949" s="103">
        <v>39933</v>
      </c>
      <c r="M949" s="103">
        <v>44196</v>
      </c>
      <c r="N949" s="103"/>
      <c r="O949" s="106">
        <v>69000</v>
      </c>
      <c r="P949" s="106">
        <v>69000</v>
      </c>
      <c r="Q949" s="107">
        <v>0</v>
      </c>
      <c r="R949" s="106">
        <v>0</v>
      </c>
      <c r="S949" s="106">
        <v>0</v>
      </c>
      <c r="T949" s="100">
        <f t="shared" si="14"/>
        <v>0</v>
      </c>
    </row>
    <row r="950" spans="2:20" ht="15.5" x14ac:dyDescent="0.35">
      <c r="B950" s="101" t="s">
        <v>6520</v>
      </c>
      <c r="C950" s="102" t="s">
        <v>4633</v>
      </c>
      <c r="D950" s="102"/>
      <c r="E950" s="102" t="s">
        <v>4634</v>
      </c>
      <c r="F950" s="102" t="s">
        <v>4635</v>
      </c>
      <c r="G950" s="102" t="s">
        <v>4478</v>
      </c>
      <c r="H950" s="103">
        <v>39933</v>
      </c>
      <c r="I950" s="104">
        <v>1</v>
      </c>
      <c r="J950" s="105" t="s">
        <v>6521</v>
      </c>
      <c r="K950" s="105" t="s">
        <v>4478</v>
      </c>
      <c r="L950" s="103">
        <v>39933</v>
      </c>
      <c r="M950" s="103">
        <v>44196</v>
      </c>
      <c r="N950" s="103"/>
      <c r="O950" s="106">
        <v>69000</v>
      </c>
      <c r="P950" s="106">
        <v>69000</v>
      </c>
      <c r="Q950" s="107">
        <v>0</v>
      </c>
      <c r="R950" s="106">
        <v>0</v>
      </c>
      <c r="S950" s="106">
        <v>0</v>
      </c>
      <c r="T950" s="100">
        <f t="shared" si="14"/>
        <v>0</v>
      </c>
    </row>
    <row r="951" spans="2:20" ht="15.5" x14ac:dyDescent="0.35">
      <c r="B951" s="101" t="s">
        <v>6522</v>
      </c>
      <c r="C951" s="102" t="s">
        <v>4633</v>
      </c>
      <c r="D951" s="102"/>
      <c r="E951" s="102" t="s">
        <v>4634</v>
      </c>
      <c r="F951" s="102" t="s">
        <v>4635</v>
      </c>
      <c r="G951" s="102" t="s">
        <v>4478</v>
      </c>
      <c r="H951" s="103">
        <v>39933</v>
      </c>
      <c r="I951" s="104">
        <v>1</v>
      </c>
      <c r="J951" s="105" t="s">
        <v>6523</v>
      </c>
      <c r="K951" s="105" t="s">
        <v>4478</v>
      </c>
      <c r="L951" s="103">
        <v>39933</v>
      </c>
      <c r="M951" s="103">
        <v>44196</v>
      </c>
      <c r="N951" s="103"/>
      <c r="O951" s="106">
        <v>69000</v>
      </c>
      <c r="P951" s="106">
        <v>69000</v>
      </c>
      <c r="Q951" s="107">
        <v>0</v>
      </c>
      <c r="R951" s="106">
        <v>0</v>
      </c>
      <c r="S951" s="106">
        <v>0</v>
      </c>
      <c r="T951" s="100">
        <f t="shared" si="14"/>
        <v>0</v>
      </c>
    </row>
    <row r="952" spans="2:20" ht="15.5" x14ac:dyDescent="0.35">
      <c r="B952" s="101" t="s">
        <v>6524</v>
      </c>
      <c r="C952" s="102" t="s">
        <v>4633</v>
      </c>
      <c r="D952" s="102"/>
      <c r="E952" s="102" t="s">
        <v>4634</v>
      </c>
      <c r="F952" s="102" t="s">
        <v>4635</v>
      </c>
      <c r="G952" s="102" t="s">
        <v>4478</v>
      </c>
      <c r="H952" s="103">
        <v>39933</v>
      </c>
      <c r="I952" s="104">
        <v>1</v>
      </c>
      <c r="J952" s="105" t="s">
        <v>6525</v>
      </c>
      <c r="K952" s="105" t="s">
        <v>4478</v>
      </c>
      <c r="L952" s="103">
        <v>39933</v>
      </c>
      <c r="M952" s="103">
        <v>44196</v>
      </c>
      <c r="N952" s="103"/>
      <c r="O952" s="106">
        <v>69000</v>
      </c>
      <c r="P952" s="106">
        <v>69000</v>
      </c>
      <c r="Q952" s="107">
        <v>0</v>
      </c>
      <c r="R952" s="106">
        <v>0</v>
      </c>
      <c r="S952" s="106">
        <v>0</v>
      </c>
      <c r="T952" s="100">
        <f t="shared" si="14"/>
        <v>0</v>
      </c>
    </row>
    <row r="953" spans="2:20" ht="15.5" x14ac:dyDescent="0.35">
      <c r="B953" s="101" t="s">
        <v>6526</v>
      </c>
      <c r="C953" s="102" t="s">
        <v>4633</v>
      </c>
      <c r="D953" s="102"/>
      <c r="E953" s="102" t="s">
        <v>4634</v>
      </c>
      <c r="F953" s="102" t="s">
        <v>4635</v>
      </c>
      <c r="G953" s="102" t="s">
        <v>4478</v>
      </c>
      <c r="H953" s="103">
        <v>39933</v>
      </c>
      <c r="I953" s="104">
        <v>1</v>
      </c>
      <c r="J953" s="105" t="s">
        <v>6527</v>
      </c>
      <c r="K953" s="105" t="s">
        <v>4478</v>
      </c>
      <c r="L953" s="103">
        <v>39933</v>
      </c>
      <c r="M953" s="103">
        <v>44196</v>
      </c>
      <c r="N953" s="103"/>
      <c r="O953" s="106">
        <v>69000</v>
      </c>
      <c r="P953" s="106">
        <v>69000</v>
      </c>
      <c r="Q953" s="107">
        <v>0</v>
      </c>
      <c r="R953" s="106">
        <v>0</v>
      </c>
      <c r="S953" s="106">
        <v>0</v>
      </c>
      <c r="T953" s="100">
        <f t="shared" si="14"/>
        <v>0</v>
      </c>
    </row>
    <row r="954" spans="2:20" ht="15.5" x14ac:dyDescent="0.35">
      <c r="B954" s="101" t="s">
        <v>6528</v>
      </c>
      <c r="C954" s="102" t="s">
        <v>4633</v>
      </c>
      <c r="D954" s="102"/>
      <c r="E954" s="102" t="s">
        <v>4634</v>
      </c>
      <c r="F954" s="102" t="s">
        <v>4635</v>
      </c>
      <c r="G954" s="102" t="s">
        <v>4478</v>
      </c>
      <c r="H954" s="103">
        <v>39933</v>
      </c>
      <c r="I954" s="104">
        <v>1</v>
      </c>
      <c r="J954" s="105" t="s">
        <v>6529</v>
      </c>
      <c r="K954" s="105" t="s">
        <v>4478</v>
      </c>
      <c r="L954" s="103">
        <v>39933</v>
      </c>
      <c r="M954" s="103">
        <v>44196</v>
      </c>
      <c r="N954" s="103"/>
      <c r="O954" s="106">
        <v>69000</v>
      </c>
      <c r="P954" s="106">
        <v>69000</v>
      </c>
      <c r="Q954" s="107">
        <v>0</v>
      </c>
      <c r="R954" s="106">
        <v>0</v>
      </c>
      <c r="S954" s="106">
        <v>0</v>
      </c>
      <c r="T954" s="100">
        <f t="shared" si="14"/>
        <v>0</v>
      </c>
    </row>
    <row r="955" spans="2:20" ht="15.5" x14ac:dyDescent="0.35">
      <c r="B955" s="101" t="s">
        <v>6530</v>
      </c>
      <c r="C955" s="102" t="s">
        <v>5588</v>
      </c>
      <c r="D955" s="102"/>
      <c r="E955" s="102" t="s">
        <v>4634</v>
      </c>
      <c r="F955" s="102" t="s">
        <v>4635</v>
      </c>
      <c r="G955" s="102" t="s">
        <v>4478</v>
      </c>
      <c r="H955" s="103">
        <v>39436</v>
      </c>
      <c r="I955" s="104">
        <v>1</v>
      </c>
      <c r="J955" s="105" t="s">
        <v>6531</v>
      </c>
      <c r="K955" s="105" t="s">
        <v>4478</v>
      </c>
      <c r="L955" s="103">
        <v>39436</v>
      </c>
      <c r="M955" s="103">
        <v>44196</v>
      </c>
      <c r="N955" s="103"/>
      <c r="O955" s="106">
        <v>782000</v>
      </c>
      <c r="P955" s="106">
        <v>782000</v>
      </c>
      <c r="Q955" s="107">
        <v>0</v>
      </c>
      <c r="R955" s="106">
        <v>0</v>
      </c>
      <c r="S955" s="106">
        <v>0</v>
      </c>
      <c r="T955" s="100">
        <f t="shared" si="14"/>
        <v>0</v>
      </c>
    </row>
    <row r="956" spans="2:20" ht="15.5" x14ac:dyDescent="0.35">
      <c r="B956" s="101" t="s">
        <v>6532</v>
      </c>
      <c r="C956" s="102" t="s">
        <v>5588</v>
      </c>
      <c r="D956" s="102"/>
      <c r="E956" s="102" t="s">
        <v>4634</v>
      </c>
      <c r="F956" s="102" t="s">
        <v>4635</v>
      </c>
      <c r="G956" s="102" t="s">
        <v>4478</v>
      </c>
      <c r="H956" s="103">
        <v>39436</v>
      </c>
      <c r="I956" s="104">
        <v>1</v>
      </c>
      <c r="J956" s="105" t="s">
        <v>6533</v>
      </c>
      <c r="K956" s="105" t="s">
        <v>4478</v>
      </c>
      <c r="L956" s="103">
        <v>39436</v>
      </c>
      <c r="M956" s="103">
        <v>44196</v>
      </c>
      <c r="N956" s="103"/>
      <c r="O956" s="106">
        <v>782000</v>
      </c>
      <c r="P956" s="106">
        <v>782000</v>
      </c>
      <c r="Q956" s="107">
        <v>0</v>
      </c>
      <c r="R956" s="106">
        <v>0</v>
      </c>
      <c r="S956" s="106">
        <v>0</v>
      </c>
      <c r="T956" s="100">
        <f t="shared" si="14"/>
        <v>0</v>
      </c>
    </row>
    <row r="957" spans="2:20" ht="15.5" x14ac:dyDescent="0.35">
      <c r="B957" s="101" t="s">
        <v>6534</v>
      </c>
      <c r="C957" s="102" t="s">
        <v>5681</v>
      </c>
      <c r="D957" s="102"/>
      <c r="E957" s="102" t="s">
        <v>4634</v>
      </c>
      <c r="F957" s="102" t="s">
        <v>4635</v>
      </c>
      <c r="G957" s="102" t="s">
        <v>4478</v>
      </c>
      <c r="H957" s="103">
        <v>39496</v>
      </c>
      <c r="I957" s="104">
        <v>1</v>
      </c>
      <c r="J957" s="105" t="s">
        <v>6535</v>
      </c>
      <c r="K957" s="105" t="s">
        <v>4478</v>
      </c>
      <c r="L957" s="103">
        <v>39496</v>
      </c>
      <c r="M957" s="103">
        <v>44196</v>
      </c>
      <c r="N957" s="103"/>
      <c r="O957" s="106">
        <v>1740000</v>
      </c>
      <c r="P957" s="106">
        <v>1740000</v>
      </c>
      <c r="Q957" s="107">
        <v>0</v>
      </c>
      <c r="R957" s="106">
        <v>0</v>
      </c>
      <c r="S957" s="106">
        <v>0</v>
      </c>
      <c r="T957" s="100">
        <f t="shared" si="14"/>
        <v>0</v>
      </c>
    </row>
    <row r="958" spans="2:20" ht="15.5" x14ac:dyDescent="0.35">
      <c r="B958" s="101" t="s">
        <v>8937</v>
      </c>
      <c r="C958" s="102" t="s">
        <v>4814</v>
      </c>
      <c r="D958" s="102"/>
      <c r="E958" s="102" t="s">
        <v>4887</v>
      </c>
      <c r="F958" s="102" t="s">
        <v>4477</v>
      </c>
      <c r="G958" s="102" t="s">
        <v>4518</v>
      </c>
      <c r="H958" s="103">
        <v>41516</v>
      </c>
      <c r="I958" s="104">
        <v>1</v>
      </c>
      <c r="J958" s="105" t="s">
        <v>8938</v>
      </c>
      <c r="K958" s="105" t="s">
        <v>4518</v>
      </c>
      <c r="L958" s="103">
        <v>41516</v>
      </c>
      <c r="M958" s="103">
        <v>44196</v>
      </c>
      <c r="N958" s="103"/>
      <c r="O958" s="106">
        <v>211283</v>
      </c>
      <c r="P958" s="106">
        <v>169136.66</v>
      </c>
      <c r="Q958" s="107">
        <v>42146.34</v>
      </c>
      <c r="R958" s="106">
        <v>0</v>
      </c>
      <c r="S958" s="106">
        <v>0</v>
      </c>
      <c r="T958" s="100">
        <f t="shared" si="14"/>
        <v>42146.34</v>
      </c>
    </row>
    <row r="959" spans="2:20" ht="15.5" x14ac:dyDescent="0.35">
      <c r="B959" s="101" t="s">
        <v>5771</v>
      </c>
      <c r="C959" s="102" t="s">
        <v>4814</v>
      </c>
      <c r="D959" s="102"/>
      <c r="E959" s="102" t="s">
        <v>4887</v>
      </c>
      <c r="F959" s="102" t="s">
        <v>4477</v>
      </c>
      <c r="G959" s="102" t="s">
        <v>4518</v>
      </c>
      <c r="H959" s="103">
        <v>41516</v>
      </c>
      <c r="I959" s="104">
        <v>1</v>
      </c>
      <c r="J959" s="105" t="s">
        <v>5772</v>
      </c>
      <c r="K959" s="105" t="s">
        <v>4518</v>
      </c>
      <c r="L959" s="103">
        <v>41516</v>
      </c>
      <c r="M959" s="103">
        <v>44196</v>
      </c>
      <c r="N959" s="103"/>
      <c r="O959" s="106">
        <v>211283</v>
      </c>
      <c r="P959" s="106">
        <v>169136.66</v>
      </c>
      <c r="Q959" s="107">
        <v>42146.34</v>
      </c>
      <c r="R959" s="106">
        <v>0</v>
      </c>
      <c r="S959" s="106">
        <v>0</v>
      </c>
      <c r="T959" s="100">
        <f t="shared" si="14"/>
        <v>42146.34</v>
      </c>
    </row>
    <row r="960" spans="2:20" ht="15.5" x14ac:dyDescent="0.35">
      <c r="B960" s="101" t="s">
        <v>4899</v>
      </c>
      <c r="C960" s="102" t="s">
        <v>4814</v>
      </c>
      <c r="D960" s="102"/>
      <c r="E960" s="102" t="s">
        <v>4887</v>
      </c>
      <c r="F960" s="102" t="s">
        <v>4477</v>
      </c>
      <c r="G960" s="102" t="s">
        <v>4518</v>
      </c>
      <c r="H960" s="103">
        <v>41516</v>
      </c>
      <c r="I960" s="104">
        <v>1</v>
      </c>
      <c r="J960" s="105" t="s">
        <v>4900</v>
      </c>
      <c r="K960" s="105" t="s">
        <v>4518</v>
      </c>
      <c r="L960" s="103">
        <v>41516</v>
      </c>
      <c r="M960" s="103">
        <v>44196</v>
      </c>
      <c r="N960" s="103"/>
      <c r="O960" s="106">
        <v>211283</v>
      </c>
      <c r="P960" s="106">
        <v>169136.66</v>
      </c>
      <c r="Q960" s="107">
        <v>42146.34</v>
      </c>
      <c r="R960" s="106">
        <v>0</v>
      </c>
      <c r="S960" s="106">
        <v>0</v>
      </c>
      <c r="T960" s="100">
        <f t="shared" si="14"/>
        <v>42146.34</v>
      </c>
    </row>
    <row r="961" spans="2:20" ht="15.5" x14ac:dyDescent="0.35">
      <c r="B961" s="101" t="s">
        <v>9668</v>
      </c>
      <c r="C961" s="102" t="s">
        <v>4814</v>
      </c>
      <c r="D961" s="102"/>
      <c r="E961" s="102" t="s">
        <v>4887</v>
      </c>
      <c r="F961" s="102" t="s">
        <v>4477</v>
      </c>
      <c r="G961" s="102" t="s">
        <v>4518</v>
      </c>
      <c r="H961" s="103">
        <v>41516</v>
      </c>
      <c r="I961" s="104">
        <v>1</v>
      </c>
      <c r="J961" s="105" t="s">
        <v>9669</v>
      </c>
      <c r="K961" s="105" t="s">
        <v>4518</v>
      </c>
      <c r="L961" s="103">
        <v>41516</v>
      </c>
      <c r="M961" s="103">
        <v>44196</v>
      </c>
      <c r="N961" s="103"/>
      <c r="O961" s="106">
        <v>211283</v>
      </c>
      <c r="P961" s="106">
        <v>169136.66</v>
      </c>
      <c r="Q961" s="107">
        <v>42146.34</v>
      </c>
      <c r="R961" s="106">
        <v>0</v>
      </c>
      <c r="S961" s="106">
        <v>0</v>
      </c>
      <c r="T961" s="100">
        <f t="shared" si="14"/>
        <v>42146.34</v>
      </c>
    </row>
    <row r="962" spans="2:20" ht="15.5" x14ac:dyDescent="0.35">
      <c r="B962" s="101" t="s">
        <v>9672</v>
      </c>
      <c r="C962" s="102" t="s">
        <v>4814</v>
      </c>
      <c r="D962" s="102"/>
      <c r="E962" s="102" t="s">
        <v>4887</v>
      </c>
      <c r="F962" s="102" t="s">
        <v>4477</v>
      </c>
      <c r="G962" s="102" t="s">
        <v>4518</v>
      </c>
      <c r="H962" s="103">
        <v>41516</v>
      </c>
      <c r="I962" s="104">
        <v>1</v>
      </c>
      <c r="J962" s="105" t="s">
        <v>9673</v>
      </c>
      <c r="K962" s="105" t="s">
        <v>4518</v>
      </c>
      <c r="L962" s="103">
        <v>41516</v>
      </c>
      <c r="M962" s="103">
        <v>44196</v>
      </c>
      <c r="N962" s="103"/>
      <c r="O962" s="106">
        <v>211283</v>
      </c>
      <c r="P962" s="106">
        <v>169136.66</v>
      </c>
      <c r="Q962" s="107">
        <v>42146.34</v>
      </c>
      <c r="R962" s="106">
        <v>0</v>
      </c>
      <c r="S962" s="106">
        <v>0</v>
      </c>
      <c r="T962" s="100">
        <f t="shared" si="14"/>
        <v>42146.34</v>
      </c>
    </row>
    <row r="963" spans="2:20" ht="15.5" x14ac:dyDescent="0.35">
      <c r="B963" s="101" t="s">
        <v>9674</v>
      </c>
      <c r="C963" s="102" t="s">
        <v>4814</v>
      </c>
      <c r="D963" s="102"/>
      <c r="E963" s="102" t="s">
        <v>4887</v>
      </c>
      <c r="F963" s="102" t="s">
        <v>4477</v>
      </c>
      <c r="G963" s="102" t="s">
        <v>4518</v>
      </c>
      <c r="H963" s="103">
        <v>41516</v>
      </c>
      <c r="I963" s="104">
        <v>1</v>
      </c>
      <c r="J963" s="105" t="s">
        <v>9675</v>
      </c>
      <c r="K963" s="105" t="s">
        <v>4518</v>
      </c>
      <c r="L963" s="103">
        <v>41516</v>
      </c>
      <c r="M963" s="103">
        <v>44196</v>
      </c>
      <c r="N963" s="103"/>
      <c r="O963" s="106">
        <v>211283</v>
      </c>
      <c r="P963" s="106">
        <v>169136.66</v>
      </c>
      <c r="Q963" s="107">
        <v>42146.34</v>
      </c>
      <c r="R963" s="106">
        <v>0</v>
      </c>
      <c r="S963" s="106">
        <v>0</v>
      </c>
      <c r="T963" s="100">
        <f t="shared" si="14"/>
        <v>42146.34</v>
      </c>
    </row>
    <row r="964" spans="2:20" ht="15.5" x14ac:dyDescent="0.35">
      <c r="B964" s="101" t="s">
        <v>4901</v>
      </c>
      <c r="C964" s="102" t="s">
        <v>4902</v>
      </c>
      <c r="D964" s="102"/>
      <c r="E964" s="102" t="s">
        <v>4821</v>
      </c>
      <c r="F964" s="102" t="s">
        <v>4822</v>
      </c>
      <c r="G964" s="102" t="s">
        <v>4518</v>
      </c>
      <c r="H964" s="103">
        <v>41579</v>
      </c>
      <c r="I964" s="104">
        <v>1</v>
      </c>
      <c r="J964" s="105" t="s">
        <v>4903</v>
      </c>
      <c r="K964" s="105" t="s">
        <v>4518</v>
      </c>
      <c r="L964" s="103">
        <v>41579</v>
      </c>
      <c r="M964" s="103">
        <v>44196</v>
      </c>
      <c r="N964" s="103"/>
      <c r="O964" s="106">
        <v>870000</v>
      </c>
      <c r="P964" s="106">
        <v>681500</v>
      </c>
      <c r="Q964" s="107">
        <v>188500</v>
      </c>
      <c r="R964" s="106">
        <v>0</v>
      </c>
      <c r="S964" s="106">
        <v>0</v>
      </c>
      <c r="T964" s="100">
        <f t="shared" si="14"/>
        <v>188500</v>
      </c>
    </row>
    <row r="965" spans="2:20" ht="15.5" x14ac:dyDescent="0.35">
      <c r="B965" s="101" t="s">
        <v>8945</v>
      </c>
      <c r="C965" s="102" t="s">
        <v>4902</v>
      </c>
      <c r="D965" s="102"/>
      <c r="E965" s="102" t="s">
        <v>4821</v>
      </c>
      <c r="F965" s="102" t="s">
        <v>4822</v>
      </c>
      <c r="G965" s="102" t="s">
        <v>4518</v>
      </c>
      <c r="H965" s="103">
        <v>41579</v>
      </c>
      <c r="I965" s="104">
        <v>1</v>
      </c>
      <c r="J965" s="105" t="s">
        <v>8946</v>
      </c>
      <c r="K965" s="105" t="s">
        <v>4518</v>
      </c>
      <c r="L965" s="103">
        <v>41579</v>
      </c>
      <c r="M965" s="103">
        <v>44196</v>
      </c>
      <c r="N965" s="103"/>
      <c r="O965" s="106">
        <v>870000</v>
      </c>
      <c r="P965" s="106">
        <v>681500</v>
      </c>
      <c r="Q965" s="107">
        <v>188500</v>
      </c>
      <c r="R965" s="106">
        <v>0</v>
      </c>
      <c r="S965" s="106">
        <v>0</v>
      </c>
      <c r="T965" s="100">
        <f t="shared" si="14"/>
        <v>188500</v>
      </c>
    </row>
    <row r="966" spans="2:20" ht="15.5" x14ac:dyDescent="0.35">
      <c r="B966" s="101" t="s">
        <v>8148</v>
      </c>
      <c r="C966" s="102" t="s">
        <v>4902</v>
      </c>
      <c r="D966" s="102"/>
      <c r="E966" s="102" t="s">
        <v>4821</v>
      </c>
      <c r="F966" s="102" t="s">
        <v>4822</v>
      </c>
      <c r="G966" s="102" t="s">
        <v>4518</v>
      </c>
      <c r="H966" s="103">
        <v>41579</v>
      </c>
      <c r="I966" s="104">
        <v>1</v>
      </c>
      <c r="J966" s="105" t="s">
        <v>8149</v>
      </c>
      <c r="K966" s="105" t="s">
        <v>4518</v>
      </c>
      <c r="L966" s="103">
        <v>41579</v>
      </c>
      <c r="M966" s="103">
        <v>44196</v>
      </c>
      <c r="N966" s="103"/>
      <c r="O966" s="106">
        <v>870000</v>
      </c>
      <c r="P966" s="106">
        <v>681500</v>
      </c>
      <c r="Q966" s="107">
        <v>188500</v>
      </c>
      <c r="R966" s="106">
        <v>0</v>
      </c>
      <c r="S966" s="106">
        <v>0</v>
      </c>
      <c r="T966" s="100">
        <f t="shared" si="14"/>
        <v>188500</v>
      </c>
    </row>
    <row r="967" spans="2:20" ht="15.5" x14ac:dyDescent="0.35">
      <c r="B967" s="101" t="s">
        <v>9676</v>
      </c>
      <c r="C967" s="102" t="s">
        <v>4902</v>
      </c>
      <c r="D967" s="102"/>
      <c r="E967" s="102" t="s">
        <v>4821</v>
      </c>
      <c r="F967" s="102" t="s">
        <v>4822</v>
      </c>
      <c r="G967" s="102" t="s">
        <v>4518</v>
      </c>
      <c r="H967" s="103">
        <v>41579</v>
      </c>
      <c r="I967" s="104">
        <v>1</v>
      </c>
      <c r="J967" s="105" t="s">
        <v>9677</v>
      </c>
      <c r="K967" s="105" t="s">
        <v>4518</v>
      </c>
      <c r="L967" s="103">
        <v>41579</v>
      </c>
      <c r="M967" s="103">
        <v>44196</v>
      </c>
      <c r="N967" s="103"/>
      <c r="O967" s="106">
        <v>870000</v>
      </c>
      <c r="P967" s="106">
        <v>681500</v>
      </c>
      <c r="Q967" s="107">
        <v>188500</v>
      </c>
      <c r="R967" s="106">
        <v>0</v>
      </c>
      <c r="S967" s="106">
        <v>0</v>
      </c>
      <c r="T967" s="100">
        <f t="shared" si="14"/>
        <v>188500</v>
      </c>
    </row>
    <row r="968" spans="2:20" ht="15.5" x14ac:dyDescent="0.35">
      <c r="B968" s="101" t="s">
        <v>8154</v>
      </c>
      <c r="C968" s="102" t="s">
        <v>4902</v>
      </c>
      <c r="D968" s="102"/>
      <c r="E968" s="102" t="s">
        <v>4821</v>
      </c>
      <c r="F968" s="102" t="s">
        <v>4822</v>
      </c>
      <c r="G968" s="102" t="s">
        <v>4518</v>
      </c>
      <c r="H968" s="103">
        <v>41579</v>
      </c>
      <c r="I968" s="104">
        <v>1</v>
      </c>
      <c r="J968" s="105" t="s">
        <v>8155</v>
      </c>
      <c r="K968" s="105" t="s">
        <v>4518</v>
      </c>
      <c r="L968" s="103">
        <v>41579</v>
      </c>
      <c r="M968" s="103">
        <v>44196</v>
      </c>
      <c r="N968" s="103"/>
      <c r="O968" s="106">
        <v>870000</v>
      </c>
      <c r="P968" s="106">
        <v>681500</v>
      </c>
      <c r="Q968" s="107">
        <v>188500</v>
      </c>
      <c r="R968" s="106">
        <v>0</v>
      </c>
      <c r="S968" s="106">
        <v>0</v>
      </c>
      <c r="T968" s="100">
        <f t="shared" si="14"/>
        <v>188500</v>
      </c>
    </row>
    <row r="969" spans="2:20" ht="15.5" x14ac:dyDescent="0.35">
      <c r="B969" s="101" t="s">
        <v>7341</v>
      </c>
      <c r="C969" s="102" t="s">
        <v>7342</v>
      </c>
      <c r="D969" s="102"/>
      <c r="E969" s="102" t="s">
        <v>4821</v>
      </c>
      <c r="F969" s="102" t="s">
        <v>4822</v>
      </c>
      <c r="G969" s="102" t="s">
        <v>4518</v>
      </c>
      <c r="H969" s="103">
        <v>41738</v>
      </c>
      <c r="I969" s="104">
        <v>1</v>
      </c>
      <c r="J969" s="105" t="s">
        <v>7343</v>
      </c>
      <c r="K969" s="105" t="s">
        <v>4518</v>
      </c>
      <c r="L969" s="103">
        <v>41738</v>
      </c>
      <c r="M969" s="103">
        <v>44196</v>
      </c>
      <c r="N969" s="103"/>
      <c r="O969" s="106">
        <v>4036800</v>
      </c>
      <c r="P969" s="106">
        <v>2984877.2</v>
      </c>
      <c r="Q969" s="107">
        <v>1051922.8</v>
      </c>
      <c r="R969" s="106">
        <v>0</v>
      </c>
      <c r="S969" s="106">
        <v>0</v>
      </c>
      <c r="T969" s="100">
        <f t="shared" si="14"/>
        <v>1051922.8</v>
      </c>
    </row>
    <row r="970" spans="2:20" ht="15.5" x14ac:dyDescent="0.35">
      <c r="B970" s="101" t="s">
        <v>7347</v>
      </c>
      <c r="C970" s="102" t="s">
        <v>7348</v>
      </c>
      <c r="D970" s="102"/>
      <c r="E970" s="102" t="s">
        <v>4821</v>
      </c>
      <c r="F970" s="102" t="s">
        <v>4822</v>
      </c>
      <c r="G970" s="102" t="s">
        <v>4518</v>
      </c>
      <c r="H970" s="103">
        <v>41970</v>
      </c>
      <c r="I970" s="104">
        <v>1</v>
      </c>
      <c r="J970" s="105" t="s">
        <v>7349</v>
      </c>
      <c r="K970" s="105" t="s">
        <v>4518</v>
      </c>
      <c r="L970" s="103">
        <v>41970</v>
      </c>
      <c r="M970" s="103">
        <v>44196</v>
      </c>
      <c r="N970" s="103"/>
      <c r="O970" s="106">
        <v>2857800</v>
      </c>
      <c r="P970" s="106">
        <v>1932110.95</v>
      </c>
      <c r="Q970" s="107">
        <v>925689.05</v>
      </c>
      <c r="R970" s="106">
        <v>0</v>
      </c>
      <c r="S970" s="106">
        <v>0</v>
      </c>
      <c r="T970" s="100">
        <f t="shared" ref="T970:T1033" si="15">SUM(Q970,R970,S970)</f>
        <v>925689.05</v>
      </c>
    </row>
    <row r="971" spans="2:20" ht="15.5" x14ac:dyDescent="0.35">
      <c r="B971" s="101" t="s">
        <v>8159</v>
      </c>
      <c r="C971" s="102" t="s">
        <v>8160</v>
      </c>
      <c r="D971" s="102"/>
      <c r="E971" s="102" t="s">
        <v>4821</v>
      </c>
      <c r="F971" s="102" t="s">
        <v>4822</v>
      </c>
      <c r="G971" s="102" t="s">
        <v>4518</v>
      </c>
      <c r="H971" s="103">
        <v>41974</v>
      </c>
      <c r="I971" s="104">
        <v>1</v>
      </c>
      <c r="J971" s="105" t="s">
        <v>8161</v>
      </c>
      <c r="K971" s="105" t="s">
        <v>4518</v>
      </c>
      <c r="L971" s="103">
        <v>41974</v>
      </c>
      <c r="M971" s="103">
        <v>44196</v>
      </c>
      <c r="N971" s="103"/>
      <c r="O971" s="106">
        <v>183424567</v>
      </c>
      <c r="P971" s="106">
        <v>123811580.77</v>
      </c>
      <c r="Q971" s="107">
        <v>59612986.229999997</v>
      </c>
      <c r="R971" s="106">
        <v>0</v>
      </c>
      <c r="S971" s="106">
        <v>0</v>
      </c>
      <c r="T971" s="100">
        <f t="shared" si="15"/>
        <v>59612986.229999997</v>
      </c>
    </row>
    <row r="972" spans="2:20" ht="15.5" x14ac:dyDescent="0.35">
      <c r="B972" s="101" t="s">
        <v>6558</v>
      </c>
      <c r="C972" s="102" t="s">
        <v>6559</v>
      </c>
      <c r="D972" s="102"/>
      <c r="E972" s="102" t="s">
        <v>4516</v>
      </c>
      <c r="F972" s="102" t="s">
        <v>4517</v>
      </c>
      <c r="G972" s="102" t="s">
        <v>4518</v>
      </c>
      <c r="H972" s="103">
        <v>42402</v>
      </c>
      <c r="I972" s="104">
        <v>1</v>
      </c>
      <c r="J972" s="105" t="s">
        <v>6560</v>
      </c>
      <c r="K972" s="105" t="s">
        <v>4518</v>
      </c>
      <c r="L972" s="103">
        <v>42402</v>
      </c>
      <c r="M972" s="103">
        <v>44196</v>
      </c>
      <c r="N972" s="103"/>
      <c r="O972" s="106">
        <v>3308320</v>
      </c>
      <c r="P972" s="106">
        <v>1846309.53</v>
      </c>
      <c r="Q972" s="107">
        <v>1462010.47</v>
      </c>
      <c r="R972" s="106">
        <v>0</v>
      </c>
      <c r="S972" s="106">
        <v>0</v>
      </c>
      <c r="T972" s="100">
        <f t="shared" si="15"/>
        <v>1462010.47</v>
      </c>
    </row>
    <row r="973" spans="2:20" ht="15.5" x14ac:dyDescent="0.35">
      <c r="B973" s="101" t="s">
        <v>7352</v>
      </c>
      <c r="C973" s="102" t="s">
        <v>4817</v>
      </c>
      <c r="D973" s="102"/>
      <c r="E973" s="102" t="s">
        <v>4516</v>
      </c>
      <c r="F973" s="102" t="s">
        <v>4517</v>
      </c>
      <c r="G973" s="102" t="s">
        <v>4518</v>
      </c>
      <c r="H973" s="103">
        <v>42415</v>
      </c>
      <c r="I973" s="104">
        <v>1</v>
      </c>
      <c r="J973" s="105" t="s">
        <v>7353</v>
      </c>
      <c r="K973" s="105" t="s">
        <v>4518</v>
      </c>
      <c r="L973" s="103">
        <v>42415</v>
      </c>
      <c r="M973" s="103">
        <v>44196</v>
      </c>
      <c r="N973" s="103"/>
      <c r="O973" s="106">
        <v>313200</v>
      </c>
      <c r="P973" s="106">
        <v>173617.2</v>
      </c>
      <c r="Q973" s="107">
        <v>139582.79999999999</v>
      </c>
      <c r="R973" s="106">
        <v>0</v>
      </c>
      <c r="S973" s="106">
        <v>0</v>
      </c>
      <c r="T973" s="100">
        <f t="shared" si="15"/>
        <v>139582.79999999999</v>
      </c>
    </row>
    <row r="974" spans="2:20" ht="15.5" x14ac:dyDescent="0.35">
      <c r="B974" s="101" t="s">
        <v>6567</v>
      </c>
      <c r="C974" s="102" t="s">
        <v>5023</v>
      </c>
      <c r="D974" s="102"/>
      <c r="E974" s="102" t="s">
        <v>4821</v>
      </c>
      <c r="F974" s="102" t="s">
        <v>4822</v>
      </c>
      <c r="G974" s="102" t="s">
        <v>4518</v>
      </c>
      <c r="H974" s="103">
        <v>42438</v>
      </c>
      <c r="I974" s="104">
        <v>1</v>
      </c>
      <c r="J974" s="105" t="s">
        <v>6568</v>
      </c>
      <c r="K974" s="105" t="s">
        <v>4518</v>
      </c>
      <c r="L974" s="103">
        <v>42438</v>
      </c>
      <c r="M974" s="103">
        <v>44196</v>
      </c>
      <c r="N974" s="103"/>
      <c r="O974" s="106">
        <v>1734587</v>
      </c>
      <c r="P974" s="106">
        <v>950268.31</v>
      </c>
      <c r="Q974" s="107">
        <v>784318.69</v>
      </c>
      <c r="R974" s="106">
        <v>0</v>
      </c>
      <c r="S974" s="106">
        <v>0</v>
      </c>
      <c r="T974" s="100">
        <f t="shared" si="15"/>
        <v>784318.69</v>
      </c>
    </row>
    <row r="975" spans="2:20" ht="15.5" x14ac:dyDescent="0.35">
      <c r="B975" s="101" t="s">
        <v>10408</v>
      </c>
      <c r="C975" s="102" t="s">
        <v>4916</v>
      </c>
      <c r="D975" s="102"/>
      <c r="E975" s="102" t="s">
        <v>4835</v>
      </c>
      <c r="F975" s="102" t="s">
        <v>4836</v>
      </c>
      <c r="G975" s="102" t="s">
        <v>4518</v>
      </c>
      <c r="H975" s="103">
        <v>41984</v>
      </c>
      <c r="I975" s="104">
        <v>1</v>
      </c>
      <c r="J975" s="105" t="s">
        <v>10409</v>
      </c>
      <c r="K975" s="105" t="s">
        <v>4518</v>
      </c>
      <c r="L975" s="103">
        <v>41984</v>
      </c>
      <c r="M975" s="103">
        <v>44196</v>
      </c>
      <c r="N975" s="103"/>
      <c r="O975" s="106">
        <v>10150000</v>
      </c>
      <c r="P975" s="106">
        <v>6824176.5999999996</v>
      </c>
      <c r="Q975" s="107">
        <v>3325823.4</v>
      </c>
      <c r="R975" s="106">
        <v>0</v>
      </c>
      <c r="S975" s="106">
        <v>0</v>
      </c>
      <c r="T975" s="100">
        <f t="shared" si="15"/>
        <v>3325823.4</v>
      </c>
    </row>
    <row r="976" spans="2:20" ht="15.5" x14ac:dyDescent="0.35">
      <c r="B976" s="101" t="s">
        <v>8172</v>
      </c>
      <c r="C976" s="102" t="s">
        <v>4916</v>
      </c>
      <c r="D976" s="102"/>
      <c r="E976" s="102" t="s">
        <v>4835</v>
      </c>
      <c r="F976" s="102" t="s">
        <v>4836</v>
      </c>
      <c r="G976" s="102" t="s">
        <v>4518</v>
      </c>
      <c r="H976" s="103">
        <v>41976</v>
      </c>
      <c r="I976" s="104">
        <v>1</v>
      </c>
      <c r="J976" s="105" t="s">
        <v>8173</v>
      </c>
      <c r="K976" s="105" t="s">
        <v>4518</v>
      </c>
      <c r="L976" s="103">
        <v>41976</v>
      </c>
      <c r="M976" s="103">
        <v>44196</v>
      </c>
      <c r="N976" s="103"/>
      <c r="O976" s="106">
        <v>1450000</v>
      </c>
      <c r="P976" s="106">
        <v>978018.26</v>
      </c>
      <c r="Q976" s="107">
        <v>471981.74</v>
      </c>
      <c r="R976" s="106">
        <v>0</v>
      </c>
      <c r="S976" s="106">
        <v>0</v>
      </c>
      <c r="T976" s="100">
        <f t="shared" si="15"/>
        <v>471981.74</v>
      </c>
    </row>
    <row r="977" spans="2:20" ht="15.5" x14ac:dyDescent="0.35">
      <c r="B977" s="101" t="s">
        <v>4918</v>
      </c>
      <c r="C977" s="102" t="s">
        <v>4916</v>
      </c>
      <c r="D977" s="102"/>
      <c r="E977" s="102" t="s">
        <v>4835</v>
      </c>
      <c r="F977" s="102" t="s">
        <v>4836</v>
      </c>
      <c r="G977" s="102" t="s">
        <v>4518</v>
      </c>
      <c r="H977" s="103">
        <v>42038</v>
      </c>
      <c r="I977" s="104">
        <v>1</v>
      </c>
      <c r="J977" s="105" t="s">
        <v>4919</v>
      </c>
      <c r="K977" s="105" t="s">
        <v>4518</v>
      </c>
      <c r="L977" s="103">
        <v>42038</v>
      </c>
      <c r="M977" s="103">
        <v>44196</v>
      </c>
      <c r="N977" s="103"/>
      <c r="O977" s="106">
        <v>3074000</v>
      </c>
      <c r="P977" s="106">
        <v>2021930.24</v>
      </c>
      <c r="Q977" s="107">
        <v>1052069.76</v>
      </c>
      <c r="R977" s="106">
        <v>0</v>
      </c>
      <c r="S977" s="106">
        <v>0</v>
      </c>
      <c r="T977" s="100">
        <f t="shared" si="15"/>
        <v>1052069.76</v>
      </c>
    </row>
    <row r="978" spans="2:20" ht="15.5" x14ac:dyDescent="0.35">
      <c r="B978" s="101" t="s">
        <v>5787</v>
      </c>
      <c r="C978" s="102" t="s">
        <v>4916</v>
      </c>
      <c r="D978" s="102"/>
      <c r="E978" s="102" t="s">
        <v>4835</v>
      </c>
      <c r="F978" s="102" t="s">
        <v>4836</v>
      </c>
      <c r="G978" s="102" t="s">
        <v>4518</v>
      </c>
      <c r="H978" s="103">
        <v>42037</v>
      </c>
      <c r="I978" s="104">
        <v>1</v>
      </c>
      <c r="J978" s="105" t="s">
        <v>5788</v>
      </c>
      <c r="K978" s="105" t="s">
        <v>4518</v>
      </c>
      <c r="L978" s="103">
        <v>42037</v>
      </c>
      <c r="M978" s="103">
        <v>44196</v>
      </c>
      <c r="N978" s="103"/>
      <c r="O978" s="106">
        <v>3074000</v>
      </c>
      <c r="P978" s="106">
        <v>2022698.74</v>
      </c>
      <c r="Q978" s="107">
        <v>1051301.26</v>
      </c>
      <c r="R978" s="106">
        <v>0</v>
      </c>
      <c r="S978" s="106">
        <v>0</v>
      </c>
      <c r="T978" s="100">
        <f t="shared" si="15"/>
        <v>1051301.26</v>
      </c>
    </row>
    <row r="979" spans="2:20" ht="15.5" x14ac:dyDescent="0.35">
      <c r="B979" s="101" t="s">
        <v>9706</v>
      </c>
      <c r="C979" s="102" t="s">
        <v>4926</v>
      </c>
      <c r="D979" s="102"/>
      <c r="E979" s="102" t="s">
        <v>4835</v>
      </c>
      <c r="F979" s="102" t="s">
        <v>4836</v>
      </c>
      <c r="G979" s="102" t="s">
        <v>4518</v>
      </c>
      <c r="H979" s="103">
        <v>42272</v>
      </c>
      <c r="I979" s="104">
        <v>1</v>
      </c>
      <c r="J979" s="105" t="s">
        <v>9707</v>
      </c>
      <c r="K979" s="105" t="s">
        <v>4518</v>
      </c>
      <c r="L979" s="103">
        <v>42272</v>
      </c>
      <c r="M979" s="103">
        <v>44196</v>
      </c>
      <c r="N979" s="103"/>
      <c r="O979" s="106">
        <v>5990000</v>
      </c>
      <c r="P979" s="106">
        <v>3554074.4</v>
      </c>
      <c r="Q979" s="107">
        <v>2435925.6</v>
      </c>
      <c r="R979" s="106">
        <v>0</v>
      </c>
      <c r="S979" s="106">
        <v>0</v>
      </c>
      <c r="T979" s="100">
        <f t="shared" si="15"/>
        <v>2435925.6</v>
      </c>
    </row>
    <row r="980" spans="2:20" ht="15.5" x14ac:dyDescent="0.35">
      <c r="B980" s="101" t="s">
        <v>6574</v>
      </c>
      <c r="C980" s="102" t="s">
        <v>4921</v>
      </c>
      <c r="D980" s="102"/>
      <c r="E980" s="102" t="s">
        <v>4835</v>
      </c>
      <c r="F980" s="102" t="s">
        <v>4836</v>
      </c>
      <c r="G980" s="102" t="s">
        <v>4518</v>
      </c>
      <c r="H980" s="103">
        <v>42388</v>
      </c>
      <c r="I980" s="104">
        <v>1</v>
      </c>
      <c r="J980" s="105" t="s">
        <v>6575</v>
      </c>
      <c r="K980" s="105" t="s">
        <v>4518</v>
      </c>
      <c r="L980" s="103">
        <v>42388</v>
      </c>
      <c r="M980" s="103">
        <v>44196</v>
      </c>
      <c r="N980" s="103"/>
      <c r="O980" s="106">
        <v>94200</v>
      </c>
      <c r="P980" s="106">
        <v>52924.7</v>
      </c>
      <c r="Q980" s="107">
        <v>41275.300000000003</v>
      </c>
      <c r="R980" s="106">
        <v>0</v>
      </c>
      <c r="S980" s="106">
        <v>0</v>
      </c>
      <c r="T980" s="100">
        <f t="shared" si="15"/>
        <v>41275.300000000003</v>
      </c>
    </row>
    <row r="981" spans="2:20" ht="15.5" x14ac:dyDescent="0.35">
      <c r="B981" s="101" t="s">
        <v>7362</v>
      </c>
      <c r="C981" s="102" t="s">
        <v>4921</v>
      </c>
      <c r="D981" s="102"/>
      <c r="E981" s="102" t="s">
        <v>4835</v>
      </c>
      <c r="F981" s="102" t="s">
        <v>4836</v>
      </c>
      <c r="G981" s="102" t="s">
        <v>4518</v>
      </c>
      <c r="H981" s="103">
        <v>42388</v>
      </c>
      <c r="I981" s="104">
        <v>1</v>
      </c>
      <c r="J981" s="105" t="s">
        <v>7363</v>
      </c>
      <c r="K981" s="105" t="s">
        <v>4518</v>
      </c>
      <c r="L981" s="103">
        <v>42388</v>
      </c>
      <c r="M981" s="103">
        <v>44196</v>
      </c>
      <c r="N981" s="103"/>
      <c r="O981" s="106">
        <v>94200</v>
      </c>
      <c r="P981" s="106">
        <v>52924.7</v>
      </c>
      <c r="Q981" s="107">
        <v>41275.300000000003</v>
      </c>
      <c r="R981" s="106">
        <v>0</v>
      </c>
      <c r="S981" s="106">
        <v>0</v>
      </c>
      <c r="T981" s="100">
        <f t="shared" si="15"/>
        <v>41275.300000000003</v>
      </c>
    </row>
    <row r="982" spans="2:20" ht="15.5" x14ac:dyDescent="0.35">
      <c r="B982" s="101" t="s">
        <v>7364</v>
      </c>
      <c r="C982" s="102" t="s">
        <v>4921</v>
      </c>
      <c r="D982" s="102"/>
      <c r="E982" s="102" t="s">
        <v>4835</v>
      </c>
      <c r="F982" s="102" t="s">
        <v>4836</v>
      </c>
      <c r="G982" s="102" t="s">
        <v>4518</v>
      </c>
      <c r="H982" s="103">
        <v>42388</v>
      </c>
      <c r="I982" s="104">
        <v>1</v>
      </c>
      <c r="J982" s="105" t="s">
        <v>7365</v>
      </c>
      <c r="K982" s="105" t="s">
        <v>4518</v>
      </c>
      <c r="L982" s="103">
        <v>42388</v>
      </c>
      <c r="M982" s="103">
        <v>44196</v>
      </c>
      <c r="N982" s="103"/>
      <c r="O982" s="106">
        <v>94200</v>
      </c>
      <c r="P982" s="106">
        <v>52924.7</v>
      </c>
      <c r="Q982" s="107">
        <v>41275.300000000003</v>
      </c>
      <c r="R982" s="106">
        <v>0</v>
      </c>
      <c r="S982" s="106">
        <v>0</v>
      </c>
      <c r="T982" s="100">
        <f t="shared" si="15"/>
        <v>41275.300000000003</v>
      </c>
    </row>
    <row r="983" spans="2:20" ht="15.5" x14ac:dyDescent="0.35">
      <c r="B983" s="101" t="s">
        <v>5791</v>
      </c>
      <c r="C983" s="102" t="s">
        <v>4921</v>
      </c>
      <c r="D983" s="102"/>
      <c r="E983" s="102" t="s">
        <v>4835</v>
      </c>
      <c r="F983" s="102" t="s">
        <v>4836</v>
      </c>
      <c r="G983" s="102" t="s">
        <v>4518</v>
      </c>
      <c r="H983" s="103">
        <v>42388</v>
      </c>
      <c r="I983" s="104">
        <v>1</v>
      </c>
      <c r="J983" s="105" t="s">
        <v>5792</v>
      </c>
      <c r="K983" s="105" t="s">
        <v>4518</v>
      </c>
      <c r="L983" s="103">
        <v>42388</v>
      </c>
      <c r="M983" s="103">
        <v>44196</v>
      </c>
      <c r="N983" s="103"/>
      <c r="O983" s="106">
        <v>94200</v>
      </c>
      <c r="P983" s="106">
        <v>52924.7</v>
      </c>
      <c r="Q983" s="107">
        <v>41275.300000000003</v>
      </c>
      <c r="R983" s="106">
        <v>0</v>
      </c>
      <c r="S983" s="106">
        <v>0</v>
      </c>
      <c r="T983" s="100">
        <f t="shared" si="15"/>
        <v>41275.300000000003</v>
      </c>
    </row>
    <row r="984" spans="2:20" ht="15.5" x14ac:dyDescent="0.35">
      <c r="B984" s="101" t="s">
        <v>4923</v>
      </c>
      <c r="C984" s="102" t="s">
        <v>4921</v>
      </c>
      <c r="D984" s="102"/>
      <c r="E984" s="102" t="s">
        <v>4835</v>
      </c>
      <c r="F984" s="102" t="s">
        <v>4836</v>
      </c>
      <c r="G984" s="102" t="s">
        <v>4518</v>
      </c>
      <c r="H984" s="103">
        <v>42388</v>
      </c>
      <c r="I984" s="104">
        <v>1</v>
      </c>
      <c r="J984" s="105" t="s">
        <v>4924</v>
      </c>
      <c r="K984" s="105" t="s">
        <v>4518</v>
      </c>
      <c r="L984" s="103">
        <v>42388</v>
      </c>
      <c r="M984" s="103">
        <v>44196</v>
      </c>
      <c r="N984" s="103"/>
      <c r="O984" s="106">
        <v>94200</v>
      </c>
      <c r="P984" s="106">
        <v>52924.7</v>
      </c>
      <c r="Q984" s="107">
        <v>41275.300000000003</v>
      </c>
      <c r="R984" s="106">
        <v>0</v>
      </c>
      <c r="S984" s="106">
        <v>0</v>
      </c>
      <c r="T984" s="100">
        <f t="shared" si="15"/>
        <v>41275.300000000003</v>
      </c>
    </row>
    <row r="985" spans="2:20" ht="15.5" x14ac:dyDescent="0.35">
      <c r="B985" s="101" t="s">
        <v>7374</v>
      </c>
      <c r="C985" s="102" t="s">
        <v>4926</v>
      </c>
      <c r="D985" s="102"/>
      <c r="E985" s="102" t="s">
        <v>4835</v>
      </c>
      <c r="F985" s="102" t="s">
        <v>4836</v>
      </c>
      <c r="G985" s="102" t="s">
        <v>4518</v>
      </c>
      <c r="H985" s="103">
        <v>42415</v>
      </c>
      <c r="I985" s="104">
        <v>1</v>
      </c>
      <c r="J985" s="105" t="s">
        <v>7375</v>
      </c>
      <c r="K985" s="105" t="s">
        <v>4518</v>
      </c>
      <c r="L985" s="103">
        <v>42415</v>
      </c>
      <c r="M985" s="103">
        <v>44196</v>
      </c>
      <c r="N985" s="103"/>
      <c r="O985" s="106">
        <v>38148</v>
      </c>
      <c r="P985" s="106">
        <v>21150.2</v>
      </c>
      <c r="Q985" s="107">
        <v>16997.8</v>
      </c>
      <c r="R985" s="106">
        <v>0</v>
      </c>
      <c r="S985" s="106">
        <v>0</v>
      </c>
      <c r="T985" s="100">
        <f t="shared" si="15"/>
        <v>16997.8</v>
      </c>
    </row>
    <row r="986" spans="2:20" ht="15.5" x14ac:dyDescent="0.35">
      <c r="B986" s="101" t="s">
        <v>9714</v>
      </c>
      <c r="C986" s="102" t="s">
        <v>4926</v>
      </c>
      <c r="D986" s="102"/>
      <c r="E986" s="102" t="s">
        <v>4835</v>
      </c>
      <c r="F986" s="102" t="s">
        <v>4836</v>
      </c>
      <c r="G986" s="102" t="s">
        <v>4518</v>
      </c>
      <c r="H986" s="103">
        <v>42415</v>
      </c>
      <c r="I986" s="104">
        <v>1</v>
      </c>
      <c r="J986" s="105" t="s">
        <v>9715</v>
      </c>
      <c r="K986" s="105" t="s">
        <v>4518</v>
      </c>
      <c r="L986" s="103">
        <v>42415</v>
      </c>
      <c r="M986" s="103">
        <v>44196</v>
      </c>
      <c r="N986" s="103"/>
      <c r="O986" s="106">
        <v>38148</v>
      </c>
      <c r="P986" s="106">
        <v>21150.2</v>
      </c>
      <c r="Q986" s="107">
        <v>16997.8</v>
      </c>
      <c r="R986" s="106">
        <v>0</v>
      </c>
      <c r="S986" s="106">
        <v>0</v>
      </c>
      <c r="T986" s="100">
        <f t="shared" si="15"/>
        <v>16997.8</v>
      </c>
    </row>
    <row r="987" spans="2:20" ht="15.5" x14ac:dyDescent="0.35">
      <c r="B987" s="101" t="s">
        <v>8967</v>
      </c>
      <c r="C987" s="102" t="s">
        <v>4926</v>
      </c>
      <c r="D987" s="102"/>
      <c r="E987" s="102" t="s">
        <v>4835</v>
      </c>
      <c r="F987" s="102" t="s">
        <v>4836</v>
      </c>
      <c r="G987" s="102" t="s">
        <v>4518</v>
      </c>
      <c r="H987" s="103">
        <v>42415</v>
      </c>
      <c r="I987" s="104">
        <v>1</v>
      </c>
      <c r="J987" s="105" t="s">
        <v>8968</v>
      </c>
      <c r="K987" s="105" t="s">
        <v>4518</v>
      </c>
      <c r="L987" s="103">
        <v>42415</v>
      </c>
      <c r="M987" s="103">
        <v>44196</v>
      </c>
      <c r="N987" s="103"/>
      <c r="O987" s="106">
        <v>38148</v>
      </c>
      <c r="P987" s="106">
        <v>21150.2</v>
      </c>
      <c r="Q987" s="107">
        <v>16997.8</v>
      </c>
      <c r="R987" s="106">
        <v>0</v>
      </c>
      <c r="S987" s="106">
        <v>0</v>
      </c>
      <c r="T987" s="100">
        <f t="shared" si="15"/>
        <v>16997.8</v>
      </c>
    </row>
    <row r="988" spans="2:20" ht="15.5" x14ac:dyDescent="0.35">
      <c r="B988" s="101" t="s">
        <v>6580</v>
      </c>
      <c r="C988" s="102" t="s">
        <v>4926</v>
      </c>
      <c r="D988" s="102"/>
      <c r="E988" s="102" t="s">
        <v>4835</v>
      </c>
      <c r="F988" s="102" t="s">
        <v>4836</v>
      </c>
      <c r="G988" s="102" t="s">
        <v>4518</v>
      </c>
      <c r="H988" s="103">
        <v>42415</v>
      </c>
      <c r="I988" s="104">
        <v>1</v>
      </c>
      <c r="J988" s="105" t="s">
        <v>6581</v>
      </c>
      <c r="K988" s="105" t="s">
        <v>4518</v>
      </c>
      <c r="L988" s="103">
        <v>42415</v>
      </c>
      <c r="M988" s="103">
        <v>44196</v>
      </c>
      <c r="N988" s="103"/>
      <c r="O988" s="106">
        <v>38148</v>
      </c>
      <c r="P988" s="106">
        <v>21150.2</v>
      </c>
      <c r="Q988" s="107">
        <v>16997.8</v>
      </c>
      <c r="R988" s="106">
        <v>0</v>
      </c>
      <c r="S988" s="106">
        <v>0</v>
      </c>
      <c r="T988" s="100">
        <f t="shared" si="15"/>
        <v>16997.8</v>
      </c>
    </row>
    <row r="989" spans="2:20" ht="15.5" x14ac:dyDescent="0.35">
      <c r="B989" s="101" t="s">
        <v>5802</v>
      </c>
      <c r="C989" s="102" t="s">
        <v>5803</v>
      </c>
      <c r="D989" s="102"/>
      <c r="E989" s="102" t="s">
        <v>4835</v>
      </c>
      <c r="F989" s="102" t="s">
        <v>4836</v>
      </c>
      <c r="G989" s="102" t="s">
        <v>4518</v>
      </c>
      <c r="H989" s="103">
        <v>42485</v>
      </c>
      <c r="I989" s="104">
        <v>1</v>
      </c>
      <c r="J989" s="105" t="s">
        <v>5804</v>
      </c>
      <c r="K989" s="105" t="s">
        <v>4518</v>
      </c>
      <c r="L989" s="103">
        <v>42485</v>
      </c>
      <c r="M989" s="103">
        <v>44196</v>
      </c>
      <c r="N989" s="103"/>
      <c r="O989" s="106">
        <v>60000</v>
      </c>
      <c r="P989" s="106">
        <v>32100</v>
      </c>
      <c r="Q989" s="107">
        <v>27900</v>
      </c>
      <c r="R989" s="106">
        <v>0</v>
      </c>
      <c r="S989" s="106">
        <v>0</v>
      </c>
      <c r="T989" s="100">
        <f t="shared" si="15"/>
        <v>27900</v>
      </c>
    </row>
    <row r="990" spans="2:20" ht="15.5" x14ac:dyDescent="0.35">
      <c r="B990" s="101" t="s">
        <v>6582</v>
      </c>
      <c r="C990" s="102" t="s">
        <v>5806</v>
      </c>
      <c r="D990" s="102"/>
      <c r="E990" s="102" t="s">
        <v>4821</v>
      </c>
      <c r="F990" s="102" t="s">
        <v>4822</v>
      </c>
      <c r="G990" s="102" t="s">
        <v>4478</v>
      </c>
      <c r="H990" s="103">
        <v>38077</v>
      </c>
      <c r="I990" s="104">
        <v>1</v>
      </c>
      <c r="J990" s="105" t="s">
        <v>6583</v>
      </c>
      <c r="K990" s="105" t="s">
        <v>4478</v>
      </c>
      <c r="L990" s="103">
        <v>38077</v>
      </c>
      <c r="M990" s="103">
        <v>44196</v>
      </c>
      <c r="N990" s="103"/>
      <c r="O990" s="106">
        <v>760000</v>
      </c>
      <c r="P990" s="106">
        <v>760000</v>
      </c>
      <c r="Q990" s="107">
        <v>0</v>
      </c>
      <c r="R990" s="106">
        <v>0</v>
      </c>
      <c r="S990" s="106">
        <v>0</v>
      </c>
      <c r="T990" s="100">
        <f t="shared" si="15"/>
        <v>0</v>
      </c>
    </row>
    <row r="991" spans="2:20" ht="15.5" x14ac:dyDescent="0.35">
      <c r="B991" s="101" t="s">
        <v>6584</v>
      </c>
      <c r="C991" s="102" t="s">
        <v>6585</v>
      </c>
      <c r="D991" s="102"/>
      <c r="E991" s="102" t="s">
        <v>4821</v>
      </c>
      <c r="F991" s="102" t="s">
        <v>4822</v>
      </c>
      <c r="G991" s="102" t="s">
        <v>4478</v>
      </c>
      <c r="H991" s="103">
        <v>38383</v>
      </c>
      <c r="I991" s="104">
        <v>1</v>
      </c>
      <c r="J991" s="105" t="s">
        <v>6586</v>
      </c>
      <c r="K991" s="105" t="s">
        <v>4478</v>
      </c>
      <c r="L991" s="103">
        <v>38383</v>
      </c>
      <c r="M991" s="103">
        <v>44196</v>
      </c>
      <c r="N991" s="103"/>
      <c r="O991" s="106">
        <v>116000</v>
      </c>
      <c r="P991" s="106">
        <v>116000</v>
      </c>
      <c r="Q991" s="107">
        <v>0</v>
      </c>
      <c r="R991" s="106">
        <v>0</v>
      </c>
      <c r="S991" s="106">
        <v>0</v>
      </c>
      <c r="T991" s="100">
        <f t="shared" si="15"/>
        <v>0</v>
      </c>
    </row>
    <row r="992" spans="2:20" ht="15.5" x14ac:dyDescent="0.35">
      <c r="B992" s="101" t="s">
        <v>6587</v>
      </c>
      <c r="C992" s="102" t="s">
        <v>6588</v>
      </c>
      <c r="D992" s="102"/>
      <c r="E992" s="102" t="s">
        <v>4821</v>
      </c>
      <c r="F992" s="102" t="s">
        <v>4822</v>
      </c>
      <c r="G992" s="102" t="s">
        <v>4478</v>
      </c>
      <c r="H992" s="103">
        <v>38595</v>
      </c>
      <c r="I992" s="104">
        <v>1</v>
      </c>
      <c r="J992" s="105" t="s">
        <v>6589</v>
      </c>
      <c r="K992" s="105" t="s">
        <v>4478</v>
      </c>
      <c r="L992" s="103">
        <v>38595</v>
      </c>
      <c r="M992" s="103">
        <v>44196</v>
      </c>
      <c r="N992" s="103"/>
      <c r="O992" s="106">
        <v>3895000</v>
      </c>
      <c r="P992" s="106">
        <v>3895000</v>
      </c>
      <c r="Q992" s="107">
        <v>0</v>
      </c>
      <c r="R992" s="106">
        <v>0</v>
      </c>
      <c r="S992" s="106">
        <v>0</v>
      </c>
      <c r="T992" s="100">
        <f t="shared" si="15"/>
        <v>0</v>
      </c>
    </row>
    <row r="993" spans="2:20" ht="15.5" x14ac:dyDescent="0.35">
      <c r="B993" s="101" t="s">
        <v>6590</v>
      </c>
      <c r="C993" s="102" t="s">
        <v>5818</v>
      </c>
      <c r="D993" s="102"/>
      <c r="E993" s="102" t="s">
        <v>4516</v>
      </c>
      <c r="F993" s="102" t="s">
        <v>4517</v>
      </c>
      <c r="G993" s="102" t="s">
        <v>4478</v>
      </c>
      <c r="H993" s="103">
        <v>38748</v>
      </c>
      <c r="I993" s="104">
        <v>1</v>
      </c>
      <c r="J993" s="105" t="s">
        <v>6591</v>
      </c>
      <c r="K993" s="105" t="s">
        <v>4478</v>
      </c>
      <c r="L993" s="103">
        <v>38748</v>
      </c>
      <c r="M993" s="103">
        <v>44196</v>
      </c>
      <c r="N993" s="103"/>
      <c r="O993" s="106">
        <v>1626000</v>
      </c>
      <c r="P993" s="106">
        <v>1626000</v>
      </c>
      <c r="Q993" s="107">
        <v>0</v>
      </c>
      <c r="R993" s="106">
        <v>0</v>
      </c>
      <c r="S993" s="106">
        <v>0</v>
      </c>
      <c r="T993" s="100">
        <f t="shared" si="15"/>
        <v>0</v>
      </c>
    </row>
    <row r="994" spans="2:20" ht="15.5" x14ac:dyDescent="0.35">
      <c r="B994" s="101" t="s">
        <v>6592</v>
      </c>
      <c r="C994" s="102" t="s">
        <v>6593</v>
      </c>
      <c r="D994" s="102"/>
      <c r="E994" s="102" t="s">
        <v>4821</v>
      </c>
      <c r="F994" s="102" t="s">
        <v>4822</v>
      </c>
      <c r="G994" s="102" t="s">
        <v>4478</v>
      </c>
      <c r="H994" s="103">
        <v>38758</v>
      </c>
      <c r="I994" s="104">
        <v>1</v>
      </c>
      <c r="J994" s="105" t="s">
        <v>6594</v>
      </c>
      <c r="K994" s="105" t="s">
        <v>4478</v>
      </c>
      <c r="L994" s="103">
        <v>38758</v>
      </c>
      <c r="M994" s="103">
        <v>44196</v>
      </c>
      <c r="N994" s="103"/>
      <c r="O994" s="106">
        <v>674000</v>
      </c>
      <c r="P994" s="106">
        <v>674000</v>
      </c>
      <c r="Q994" s="107">
        <v>0</v>
      </c>
      <c r="R994" s="106">
        <v>0</v>
      </c>
      <c r="S994" s="106">
        <v>0</v>
      </c>
      <c r="T994" s="100">
        <f t="shared" si="15"/>
        <v>0</v>
      </c>
    </row>
    <row r="995" spans="2:20" ht="15.5" x14ac:dyDescent="0.35">
      <c r="B995" s="101" t="s">
        <v>6595</v>
      </c>
      <c r="C995" s="102" t="s">
        <v>6596</v>
      </c>
      <c r="D995" s="102"/>
      <c r="E995" s="102" t="s">
        <v>4887</v>
      </c>
      <c r="F995" s="102" t="s">
        <v>4477</v>
      </c>
      <c r="G995" s="102" t="s">
        <v>4478</v>
      </c>
      <c r="H995" s="103">
        <v>39484</v>
      </c>
      <c r="I995" s="104">
        <v>1</v>
      </c>
      <c r="J995" s="105" t="s">
        <v>6597</v>
      </c>
      <c r="K995" s="105" t="s">
        <v>4478</v>
      </c>
      <c r="L995" s="103">
        <v>39484</v>
      </c>
      <c r="M995" s="103">
        <v>44196</v>
      </c>
      <c r="N995" s="103"/>
      <c r="O995" s="106">
        <v>3041301</v>
      </c>
      <c r="P995" s="106">
        <v>3041301</v>
      </c>
      <c r="Q995" s="107">
        <v>0</v>
      </c>
      <c r="R995" s="106">
        <v>0</v>
      </c>
      <c r="S995" s="106">
        <v>0</v>
      </c>
      <c r="T995" s="100">
        <f t="shared" si="15"/>
        <v>0</v>
      </c>
    </row>
    <row r="996" spans="2:20" ht="15.5" x14ac:dyDescent="0.35">
      <c r="B996" s="101" t="s">
        <v>6598</v>
      </c>
      <c r="C996" s="102" t="s">
        <v>6599</v>
      </c>
      <c r="D996" s="102"/>
      <c r="E996" s="102" t="s">
        <v>4887</v>
      </c>
      <c r="F996" s="102" t="s">
        <v>4477</v>
      </c>
      <c r="G996" s="102" t="s">
        <v>4478</v>
      </c>
      <c r="H996" s="103">
        <v>39484</v>
      </c>
      <c r="I996" s="104">
        <v>1</v>
      </c>
      <c r="J996" s="105" t="s">
        <v>6600</v>
      </c>
      <c r="K996" s="105" t="s">
        <v>4478</v>
      </c>
      <c r="L996" s="103">
        <v>39484</v>
      </c>
      <c r="M996" s="103">
        <v>44196</v>
      </c>
      <c r="N996" s="103"/>
      <c r="O996" s="106">
        <v>2816259</v>
      </c>
      <c r="P996" s="106">
        <v>2816259</v>
      </c>
      <c r="Q996" s="107">
        <v>0</v>
      </c>
      <c r="R996" s="106">
        <v>0</v>
      </c>
      <c r="S996" s="106">
        <v>0</v>
      </c>
      <c r="T996" s="100">
        <f t="shared" si="15"/>
        <v>0</v>
      </c>
    </row>
    <row r="997" spans="2:20" ht="15.5" x14ac:dyDescent="0.35">
      <c r="B997" s="101" t="s">
        <v>6601</v>
      </c>
      <c r="C997" s="102" t="s">
        <v>6602</v>
      </c>
      <c r="D997" s="102"/>
      <c r="E997" s="102" t="s">
        <v>4887</v>
      </c>
      <c r="F997" s="102" t="s">
        <v>4477</v>
      </c>
      <c r="G997" s="102" t="s">
        <v>4478</v>
      </c>
      <c r="H997" s="103">
        <v>39484</v>
      </c>
      <c r="I997" s="104">
        <v>1</v>
      </c>
      <c r="J997" s="105" t="s">
        <v>6603</v>
      </c>
      <c r="K997" s="105" t="s">
        <v>4478</v>
      </c>
      <c r="L997" s="103">
        <v>39484</v>
      </c>
      <c r="M997" s="103">
        <v>44196</v>
      </c>
      <c r="N997" s="103"/>
      <c r="O997" s="106">
        <v>522000</v>
      </c>
      <c r="P997" s="106">
        <v>522000</v>
      </c>
      <c r="Q997" s="107">
        <v>0</v>
      </c>
      <c r="R997" s="106">
        <v>0</v>
      </c>
      <c r="S997" s="106">
        <v>0</v>
      </c>
      <c r="T997" s="100">
        <f t="shared" si="15"/>
        <v>0</v>
      </c>
    </row>
    <row r="998" spans="2:20" ht="15.5" x14ac:dyDescent="0.35">
      <c r="B998" s="101" t="s">
        <v>6604</v>
      </c>
      <c r="C998" s="102" t="s">
        <v>6605</v>
      </c>
      <c r="D998" s="102"/>
      <c r="E998" s="102" t="s">
        <v>4821</v>
      </c>
      <c r="F998" s="102" t="s">
        <v>4822</v>
      </c>
      <c r="G998" s="102" t="s">
        <v>4478</v>
      </c>
      <c r="H998" s="103">
        <v>39969</v>
      </c>
      <c r="I998" s="104">
        <v>1</v>
      </c>
      <c r="J998" s="105" t="s">
        <v>6606</v>
      </c>
      <c r="K998" s="105" t="s">
        <v>4478</v>
      </c>
      <c r="L998" s="103">
        <v>39969</v>
      </c>
      <c r="M998" s="103">
        <v>44196</v>
      </c>
      <c r="N998" s="103"/>
      <c r="O998" s="106">
        <v>7100000</v>
      </c>
      <c r="P998" s="106">
        <v>7100000</v>
      </c>
      <c r="Q998" s="107">
        <v>0</v>
      </c>
      <c r="R998" s="106">
        <v>0</v>
      </c>
      <c r="S998" s="106">
        <v>0</v>
      </c>
      <c r="T998" s="100">
        <f t="shared" si="15"/>
        <v>0</v>
      </c>
    </row>
    <row r="999" spans="2:20" ht="15.5" x14ac:dyDescent="0.35">
      <c r="B999" s="101" t="s">
        <v>5850</v>
      </c>
      <c r="C999" s="102" t="s">
        <v>4814</v>
      </c>
      <c r="D999" s="102"/>
      <c r="E999" s="102" t="s">
        <v>4887</v>
      </c>
      <c r="F999" s="102" t="s">
        <v>4477</v>
      </c>
      <c r="G999" s="102" t="s">
        <v>4518</v>
      </c>
      <c r="H999" s="103">
        <v>41516</v>
      </c>
      <c r="I999" s="104">
        <v>1</v>
      </c>
      <c r="J999" s="105" t="s">
        <v>5851</v>
      </c>
      <c r="K999" s="105" t="s">
        <v>4518</v>
      </c>
      <c r="L999" s="103">
        <v>41516</v>
      </c>
      <c r="M999" s="103">
        <v>44196</v>
      </c>
      <c r="N999" s="103"/>
      <c r="O999" s="106">
        <v>215517</v>
      </c>
      <c r="P999" s="106">
        <v>172522.23</v>
      </c>
      <c r="Q999" s="107">
        <v>42994.77</v>
      </c>
      <c r="R999" s="106">
        <v>0</v>
      </c>
      <c r="S999" s="106">
        <v>0</v>
      </c>
      <c r="T999" s="100">
        <f t="shared" si="15"/>
        <v>42994.77</v>
      </c>
    </row>
    <row r="1000" spans="2:20" ht="15.5" x14ac:dyDescent="0.35">
      <c r="B1000" s="101" t="s">
        <v>5854</v>
      </c>
      <c r="C1000" s="102" t="s">
        <v>5316</v>
      </c>
      <c r="D1000" s="102"/>
      <c r="E1000" s="102" t="s">
        <v>4887</v>
      </c>
      <c r="F1000" s="102" t="s">
        <v>4477</v>
      </c>
      <c r="G1000" s="102" t="s">
        <v>4518</v>
      </c>
      <c r="H1000" s="103">
        <v>42542</v>
      </c>
      <c r="I1000" s="104">
        <v>1</v>
      </c>
      <c r="J1000" s="105" t="s">
        <v>5855</v>
      </c>
      <c r="K1000" s="105" t="s">
        <v>4518</v>
      </c>
      <c r="L1000" s="103">
        <v>42542</v>
      </c>
      <c r="M1000" s="103">
        <v>44196</v>
      </c>
      <c r="N1000" s="103"/>
      <c r="O1000" s="106">
        <v>449998</v>
      </c>
      <c r="P1000" s="106">
        <v>233736.95</v>
      </c>
      <c r="Q1000" s="107">
        <v>216261.05</v>
      </c>
      <c r="R1000" s="106">
        <v>0</v>
      </c>
      <c r="S1000" s="106">
        <v>0</v>
      </c>
      <c r="T1000" s="100">
        <f t="shared" si="15"/>
        <v>216261.05</v>
      </c>
    </row>
    <row r="1001" spans="2:20" ht="15.5" x14ac:dyDescent="0.35">
      <c r="B1001" s="101" t="s">
        <v>5856</v>
      </c>
      <c r="C1001" s="102" t="s">
        <v>4820</v>
      </c>
      <c r="D1001" s="102"/>
      <c r="E1001" s="102" t="s">
        <v>4821</v>
      </c>
      <c r="F1001" s="102" t="s">
        <v>4822</v>
      </c>
      <c r="G1001" s="102" t="s">
        <v>4518</v>
      </c>
      <c r="H1001" s="103">
        <v>42584</v>
      </c>
      <c r="I1001" s="104">
        <v>1</v>
      </c>
      <c r="J1001" s="105" t="s">
        <v>5857</v>
      </c>
      <c r="K1001" s="105" t="s">
        <v>4518</v>
      </c>
      <c r="L1001" s="103">
        <v>42584</v>
      </c>
      <c r="M1001" s="103">
        <v>44196</v>
      </c>
      <c r="N1001" s="103"/>
      <c r="O1001" s="106">
        <v>130848</v>
      </c>
      <c r="P1001" s="106">
        <v>66475.740000000005</v>
      </c>
      <c r="Q1001" s="107">
        <v>64372.26</v>
      </c>
      <c r="R1001" s="106">
        <v>0</v>
      </c>
      <c r="S1001" s="106">
        <v>0</v>
      </c>
      <c r="T1001" s="100">
        <f t="shared" si="15"/>
        <v>64372.26</v>
      </c>
    </row>
    <row r="1002" spans="2:20" ht="15.5" x14ac:dyDescent="0.35">
      <c r="B1002" s="101" t="s">
        <v>6625</v>
      </c>
      <c r="C1002" s="102" t="s">
        <v>4820</v>
      </c>
      <c r="D1002" s="102"/>
      <c r="E1002" s="102" t="s">
        <v>4821</v>
      </c>
      <c r="F1002" s="102" t="s">
        <v>4822</v>
      </c>
      <c r="G1002" s="102" t="s">
        <v>4518</v>
      </c>
      <c r="H1002" s="103">
        <v>42584</v>
      </c>
      <c r="I1002" s="104">
        <v>1</v>
      </c>
      <c r="J1002" s="105" t="s">
        <v>6626</v>
      </c>
      <c r="K1002" s="105" t="s">
        <v>4518</v>
      </c>
      <c r="L1002" s="103">
        <v>42584</v>
      </c>
      <c r="M1002" s="103">
        <v>44196</v>
      </c>
      <c r="N1002" s="103"/>
      <c r="O1002" s="106">
        <v>130848</v>
      </c>
      <c r="P1002" s="106">
        <v>66475.740000000005</v>
      </c>
      <c r="Q1002" s="107">
        <v>64372.26</v>
      </c>
      <c r="R1002" s="106">
        <v>0</v>
      </c>
      <c r="S1002" s="106">
        <v>0</v>
      </c>
      <c r="T1002" s="100">
        <f t="shared" si="15"/>
        <v>64372.26</v>
      </c>
    </row>
    <row r="1003" spans="2:20" ht="15.5" x14ac:dyDescent="0.35">
      <c r="B1003" s="101" t="s">
        <v>10466</v>
      </c>
      <c r="C1003" s="102" t="s">
        <v>4820</v>
      </c>
      <c r="D1003" s="102"/>
      <c r="E1003" s="102" t="s">
        <v>4821</v>
      </c>
      <c r="F1003" s="102" t="s">
        <v>4822</v>
      </c>
      <c r="G1003" s="102" t="s">
        <v>4518</v>
      </c>
      <c r="H1003" s="103">
        <v>42584</v>
      </c>
      <c r="I1003" s="104">
        <v>1</v>
      </c>
      <c r="J1003" s="105" t="s">
        <v>10467</v>
      </c>
      <c r="K1003" s="105" t="s">
        <v>4518</v>
      </c>
      <c r="L1003" s="103">
        <v>42584</v>
      </c>
      <c r="M1003" s="103">
        <v>44196</v>
      </c>
      <c r="N1003" s="103"/>
      <c r="O1003" s="106">
        <v>130848</v>
      </c>
      <c r="P1003" s="106">
        <v>66475.740000000005</v>
      </c>
      <c r="Q1003" s="107">
        <v>64372.26</v>
      </c>
      <c r="R1003" s="106">
        <v>0</v>
      </c>
      <c r="S1003" s="106">
        <v>0</v>
      </c>
      <c r="T1003" s="100">
        <f t="shared" si="15"/>
        <v>64372.26</v>
      </c>
    </row>
    <row r="1004" spans="2:20" ht="15.5" x14ac:dyDescent="0.35">
      <c r="B1004" s="101" t="s">
        <v>6627</v>
      </c>
      <c r="C1004" s="102" t="s">
        <v>4979</v>
      </c>
      <c r="D1004" s="102"/>
      <c r="E1004" s="102" t="s">
        <v>4634</v>
      </c>
      <c r="F1004" s="102" t="s">
        <v>4635</v>
      </c>
      <c r="G1004" s="102" t="s">
        <v>4478</v>
      </c>
      <c r="H1004" s="103">
        <v>40571</v>
      </c>
      <c r="I1004" s="104">
        <v>1</v>
      </c>
      <c r="J1004" s="105" t="s">
        <v>6628</v>
      </c>
      <c r="K1004" s="105" t="s">
        <v>4478</v>
      </c>
      <c r="L1004" s="103">
        <v>40571</v>
      </c>
      <c r="M1004" s="103">
        <v>44196</v>
      </c>
      <c r="N1004" s="103"/>
      <c r="O1004" s="106">
        <v>313000</v>
      </c>
      <c r="P1004" s="106">
        <v>313000</v>
      </c>
      <c r="Q1004" s="107">
        <v>0</v>
      </c>
      <c r="R1004" s="106">
        <v>0</v>
      </c>
      <c r="S1004" s="106">
        <v>0</v>
      </c>
      <c r="T1004" s="100">
        <f t="shared" si="15"/>
        <v>0</v>
      </c>
    </row>
    <row r="1005" spans="2:20" ht="15.5" x14ac:dyDescent="0.35">
      <c r="B1005" s="101" t="s">
        <v>6629</v>
      </c>
      <c r="C1005" s="102" t="s">
        <v>4979</v>
      </c>
      <c r="D1005" s="102"/>
      <c r="E1005" s="102" t="s">
        <v>4634</v>
      </c>
      <c r="F1005" s="102" t="s">
        <v>4635</v>
      </c>
      <c r="G1005" s="102" t="s">
        <v>4478</v>
      </c>
      <c r="H1005" s="103">
        <v>40571</v>
      </c>
      <c r="I1005" s="104">
        <v>1</v>
      </c>
      <c r="J1005" s="105" t="s">
        <v>6630</v>
      </c>
      <c r="K1005" s="105" t="s">
        <v>4478</v>
      </c>
      <c r="L1005" s="103">
        <v>40571</v>
      </c>
      <c r="M1005" s="103">
        <v>44196</v>
      </c>
      <c r="N1005" s="103"/>
      <c r="O1005" s="106">
        <v>313000</v>
      </c>
      <c r="P1005" s="106">
        <v>313000</v>
      </c>
      <c r="Q1005" s="107">
        <v>0</v>
      </c>
      <c r="R1005" s="106">
        <v>0</v>
      </c>
      <c r="S1005" s="106">
        <v>0</v>
      </c>
      <c r="T1005" s="100">
        <f t="shared" si="15"/>
        <v>0</v>
      </c>
    </row>
    <row r="1006" spans="2:20" ht="15.5" x14ac:dyDescent="0.35">
      <c r="B1006" s="101" t="s">
        <v>6631</v>
      </c>
      <c r="C1006" s="102" t="s">
        <v>4979</v>
      </c>
      <c r="D1006" s="102"/>
      <c r="E1006" s="102" t="s">
        <v>4634</v>
      </c>
      <c r="F1006" s="102" t="s">
        <v>4635</v>
      </c>
      <c r="G1006" s="102" t="s">
        <v>4478</v>
      </c>
      <c r="H1006" s="103">
        <v>40571</v>
      </c>
      <c r="I1006" s="104">
        <v>1</v>
      </c>
      <c r="J1006" s="105" t="s">
        <v>6632</v>
      </c>
      <c r="K1006" s="105" t="s">
        <v>4478</v>
      </c>
      <c r="L1006" s="103">
        <v>40571</v>
      </c>
      <c r="M1006" s="103">
        <v>44196</v>
      </c>
      <c r="N1006" s="103"/>
      <c r="O1006" s="106">
        <v>313000</v>
      </c>
      <c r="P1006" s="106">
        <v>313000</v>
      </c>
      <c r="Q1006" s="107">
        <v>0</v>
      </c>
      <c r="R1006" s="106">
        <v>0</v>
      </c>
      <c r="S1006" s="106">
        <v>0</v>
      </c>
      <c r="T1006" s="100">
        <f t="shared" si="15"/>
        <v>0</v>
      </c>
    </row>
    <row r="1007" spans="2:20" ht="15.5" x14ac:dyDescent="0.35">
      <c r="B1007" s="101" t="s">
        <v>6633</v>
      </c>
      <c r="C1007" s="102" t="s">
        <v>6634</v>
      </c>
      <c r="D1007" s="102"/>
      <c r="E1007" s="102" t="s">
        <v>4634</v>
      </c>
      <c r="F1007" s="102" t="s">
        <v>4635</v>
      </c>
      <c r="G1007" s="102" t="s">
        <v>4478</v>
      </c>
      <c r="H1007" s="103">
        <v>40586</v>
      </c>
      <c r="I1007" s="104">
        <v>1</v>
      </c>
      <c r="J1007" s="105" t="s">
        <v>6635</v>
      </c>
      <c r="K1007" s="105" t="s">
        <v>4478</v>
      </c>
      <c r="L1007" s="103">
        <v>40586</v>
      </c>
      <c r="M1007" s="103">
        <v>44196</v>
      </c>
      <c r="N1007" s="103"/>
      <c r="O1007" s="106">
        <v>17500000</v>
      </c>
      <c r="P1007" s="106">
        <v>17500000</v>
      </c>
      <c r="Q1007" s="107">
        <v>0</v>
      </c>
      <c r="R1007" s="106">
        <v>0</v>
      </c>
      <c r="S1007" s="106">
        <v>0</v>
      </c>
      <c r="T1007" s="100">
        <f t="shared" si="15"/>
        <v>0</v>
      </c>
    </row>
    <row r="1008" spans="2:20" ht="15.5" x14ac:dyDescent="0.35">
      <c r="B1008" s="101" t="s">
        <v>6636</v>
      </c>
      <c r="C1008" s="102" t="s">
        <v>4984</v>
      </c>
      <c r="D1008" s="102"/>
      <c r="E1008" s="102" t="s">
        <v>4634</v>
      </c>
      <c r="F1008" s="102" t="s">
        <v>4635</v>
      </c>
      <c r="G1008" s="102" t="s">
        <v>4478</v>
      </c>
      <c r="H1008" s="103">
        <v>40607</v>
      </c>
      <c r="I1008" s="104">
        <v>1</v>
      </c>
      <c r="J1008" s="105" t="s">
        <v>6637</v>
      </c>
      <c r="K1008" s="105" t="s">
        <v>4478</v>
      </c>
      <c r="L1008" s="103">
        <v>40607</v>
      </c>
      <c r="M1008" s="103">
        <v>44196</v>
      </c>
      <c r="N1008" s="103"/>
      <c r="O1008" s="106">
        <v>4988000</v>
      </c>
      <c r="P1008" s="106">
        <v>4988000</v>
      </c>
      <c r="Q1008" s="107">
        <v>0</v>
      </c>
      <c r="R1008" s="106">
        <v>0</v>
      </c>
      <c r="S1008" s="106">
        <v>0</v>
      </c>
      <c r="T1008" s="100">
        <f t="shared" si="15"/>
        <v>0</v>
      </c>
    </row>
    <row r="1009" spans="2:20" ht="15.5" x14ac:dyDescent="0.35">
      <c r="B1009" s="101" t="s">
        <v>6643</v>
      </c>
      <c r="C1009" s="102" t="s">
        <v>4987</v>
      </c>
      <c r="D1009" s="102"/>
      <c r="E1009" s="102" t="s">
        <v>4634</v>
      </c>
      <c r="F1009" s="102" t="s">
        <v>4635</v>
      </c>
      <c r="G1009" s="102" t="s">
        <v>4478</v>
      </c>
      <c r="H1009" s="103">
        <v>40463</v>
      </c>
      <c r="I1009" s="104">
        <v>1</v>
      </c>
      <c r="J1009" s="105" t="s">
        <v>6644</v>
      </c>
      <c r="K1009" s="105" t="s">
        <v>4478</v>
      </c>
      <c r="L1009" s="103">
        <v>40463</v>
      </c>
      <c r="M1009" s="103">
        <v>44196</v>
      </c>
      <c r="N1009" s="103"/>
      <c r="O1009" s="106">
        <v>794600</v>
      </c>
      <c r="P1009" s="106">
        <v>794600</v>
      </c>
      <c r="Q1009" s="107">
        <v>0</v>
      </c>
      <c r="R1009" s="106">
        <v>0</v>
      </c>
      <c r="S1009" s="106">
        <v>0</v>
      </c>
      <c r="T1009" s="100">
        <f t="shared" si="15"/>
        <v>0</v>
      </c>
    </row>
    <row r="1010" spans="2:20" ht="15.5" x14ac:dyDescent="0.35">
      <c r="B1010" s="101" t="s">
        <v>6645</v>
      </c>
      <c r="C1010" s="102" t="s">
        <v>4987</v>
      </c>
      <c r="D1010" s="102"/>
      <c r="E1010" s="102" t="s">
        <v>4634</v>
      </c>
      <c r="F1010" s="102" t="s">
        <v>4635</v>
      </c>
      <c r="G1010" s="102" t="s">
        <v>4478</v>
      </c>
      <c r="H1010" s="103">
        <v>40463</v>
      </c>
      <c r="I1010" s="104">
        <v>1</v>
      </c>
      <c r="J1010" s="105" t="s">
        <v>6646</v>
      </c>
      <c r="K1010" s="105" t="s">
        <v>4478</v>
      </c>
      <c r="L1010" s="103">
        <v>40463</v>
      </c>
      <c r="M1010" s="103">
        <v>44196</v>
      </c>
      <c r="N1010" s="103"/>
      <c r="O1010" s="106">
        <v>794600</v>
      </c>
      <c r="P1010" s="106">
        <v>794600</v>
      </c>
      <c r="Q1010" s="107">
        <v>0</v>
      </c>
      <c r="R1010" s="106">
        <v>0</v>
      </c>
      <c r="S1010" s="106">
        <v>0</v>
      </c>
      <c r="T1010" s="100">
        <f t="shared" si="15"/>
        <v>0</v>
      </c>
    </row>
    <row r="1011" spans="2:20" ht="15.5" x14ac:dyDescent="0.35">
      <c r="B1011" s="101" t="s">
        <v>6647</v>
      </c>
      <c r="C1011" s="102" t="s">
        <v>4633</v>
      </c>
      <c r="D1011" s="102"/>
      <c r="E1011" s="102" t="s">
        <v>4634</v>
      </c>
      <c r="F1011" s="102" t="s">
        <v>4635</v>
      </c>
      <c r="G1011" s="102" t="s">
        <v>4478</v>
      </c>
      <c r="H1011" s="103">
        <v>40478</v>
      </c>
      <c r="I1011" s="104">
        <v>1</v>
      </c>
      <c r="J1011" s="105" t="s">
        <v>6648</v>
      </c>
      <c r="K1011" s="105" t="s">
        <v>4478</v>
      </c>
      <c r="L1011" s="103">
        <v>40478</v>
      </c>
      <c r="M1011" s="103">
        <v>44196</v>
      </c>
      <c r="N1011" s="103"/>
      <c r="O1011" s="106">
        <v>37500000</v>
      </c>
      <c r="P1011" s="106">
        <v>37500000</v>
      </c>
      <c r="Q1011" s="107">
        <v>0</v>
      </c>
      <c r="R1011" s="106">
        <v>0</v>
      </c>
      <c r="S1011" s="106">
        <v>0</v>
      </c>
      <c r="T1011" s="100">
        <f t="shared" si="15"/>
        <v>0</v>
      </c>
    </row>
    <row r="1012" spans="2:20" ht="15.5" x14ac:dyDescent="0.35">
      <c r="B1012" s="101" t="s">
        <v>6649</v>
      </c>
      <c r="C1012" s="102" t="s">
        <v>6650</v>
      </c>
      <c r="D1012" s="102"/>
      <c r="E1012" s="102" t="s">
        <v>4634</v>
      </c>
      <c r="F1012" s="102" t="s">
        <v>4635</v>
      </c>
      <c r="G1012" s="102" t="s">
        <v>4478</v>
      </c>
      <c r="H1012" s="103">
        <v>40542</v>
      </c>
      <c r="I1012" s="104">
        <v>1</v>
      </c>
      <c r="J1012" s="105" t="s">
        <v>6651</v>
      </c>
      <c r="K1012" s="105" t="s">
        <v>4478</v>
      </c>
      <c r="L1012" s="103">
        <v>40542</v>
      </c>
      <c r="M1012" s="103">
        <v>44196</v>
      </c>
      <c r="N1012" s="103"/>
      <c r="O1012" s="106">
        <v>56700000</v>
      </c>
      <c r="P1012" s="106">
        <v>56700000</v>
      </c>
      <c r="Q1012" s="107">
        <v>0</v>
      </c>
      <c r="R1012" s="106">
        <v>0</v>
      </c>
      <c r="S1012" s="106">
        <v>0</v>
      </c>
      <c r="T1012" s="100">
        <f t="shared" si="15"/>
        <v>0</v>
      </c>
    </row>
    <row r="1013" spans="2:20" ht="15.5" x14ac:dyDescent="0.35">
      <c r="B1013" s="101" t="s">
        <v>6652</v>
      </c>
      <c r="C1013" s="102" t="s">
        <v>4633</v>
      </c>
      <c r="D1013" s="102"/>
      <c r="E1013" s="102" t="s">
        <v>4634</v>
      </c>
      <c r="F1013" s="102" t="s">
        <v>4635</v>
      </c>
      <c r="G1013" s="102" t="s">
        <v>4478</v>
      </c>
      <c r="H1013" s="103">
        <v>39933</v>
      </c>
      <c r="I1013" s="104">
        <v>1</v>
      </c>
      <c r="J1013" s="105" t="s">
        <v>6653</v>
      </c>
      <c r="K1013" s="105" t="s">
        <v>4478</v>
      </c>
      <c r="L1013" s="103">
        <v>39933</v>
      </c>
      <c r="M1013" s="103">
        <v>44196</v>
      </c>
      <c r="N1013" s="103"/>
      <c r="O1013" s="106">
        <v>69000</v>
      </c>
      <c r="P1013" s="106">
        <v>69000</v>
      </c>
      <c r="Q1013" s="107">
        <v>0</v>
      </c>
      <c r="R1013" s="106">
        <v>0</v>
      </c>
      <c r="S1013" s="106">
        <v>0</v>
      </c>
      <c r="T1013" s="100">
        <f t="shared" si="15"/>
        <v>0</v>
      </c>
    </row>
    <row r="1014" spans="2:20" ht="15.5" x14ac:dyDescent="0.35">
      <c r="B1014" s="101" t="s">
        <v>6654</v>
      </c>
      <c r="C1014" s="102" t="s">
        <v>4633</v>
      </c>
      <c r="D1014" s="102"/>
      <c r="E1014" s="102" t="s">
        <v>4634</v>
      </c>
      <c r="F1014" s="102" t="s">
        <v>4635</v>
      </c>
      <c r="G1014" s="102" t="s">
        <v>4478</v>
      </c>
      <c r="H1014" s="103">
        <v>39933</v>
      </c>
      <c r="I1014" s="104">
        <v>1</v>
      </c>
      <c r="J1014" s="105" t="s">
        <v>6655</v>
      </c>
      <c r="K1014" s="105" t="s">
        <v>4478</v>
      </c>
      <c r="L1014" s="103">
        <v>39933</v>
      </c>
      <c r="M1014" s="103">
        <v>44196</v>
      </c>
      <c r="N1014" s="103"/>
      <c r="O1014" s="106">
        <v>69000</v>
      </c>
      <c r="P1014" s="106">
        <v>69000</v>
      </c>
      <c r="Q1014" s="107">
        <v>0</v>
      </c>
      <c r="R1014" s="106">
        <v>0</v>
      </c>
      <c r="S1014" s="106">
        <v>0</v>
      </c>
      <c r="T1014" s="100">
        <f t="shared" si="15"/>
        <v>0</v>
      </c>
    </row>
    <row r="1015" spans="2:20" ht="15.5" x14ac:dyDescent="0.35">
      <c r="B1015" s="101" t="s">
        <v>6656</v>
      </c>
      <c r="C1015" s="102" t="s">
        <v>4633</v>
      </c>
      <c r="D1015" s="102"/>
      <c r="E1015" s="102" t="s">
        <v>4634</v>
      </c>
      <c r="F1015" s="102" t="s">
        <v>4635</v>
      </c>
      <c r="G1015" s="102" t="s">
        <v>4478</v>
      </c>
      <c r="H1015" s="103">
        <v>39933</v>
      </c>
      <c r="I1015" s="104">
        <v>1</v>
      </c>
      <c r="J1015" s="105" t="s">
        <v>6657</v>
      </c>
      <c r="K1015" s="105" t="s">
        <v>4478</v>
      </c>
      <c r="L1015" s="103">
        <v>39933</v>
      </c>
      <c r="M1015" s="103">
        <v>44196</v>
      </c>
      <c r="N1015" s="103"/>
      <c r="O1015" s="106">
        <v>69000</v>
      </c>
      <c r="P1015" s="106">
        <v>69000</v>
      </c>
      <c r="Q1015" s="107">
        <v>0</v>
      </c>
      <c r="R1015" s="106">
        <v>0</v>
      </c>
      <c r="S1015" s="106">
        <v>0</v>
      </c>
      <c r="T1015" s="100">
        <f t="shared" si="15"/>
        <v>0</v>
      </c>
    </row>
    <row r="1016" spans="2:20" ht="15.5" x14ac:dyDescent="0.35">
      <c r="B1016" s="101" t="s">
        <v>6658</v>
      </c>
      <c r="C1016" s="102" t="s">
        <v>4633</v>
      </c>
      <c r="D1016" s="102"/>
      <c r="E1016" s="102" t="s">
        <v>4634</v>
      </c>
      <c r="F1016" s="102" t="s">
        <v>4635</v>
      </c>
      <c r="G1016" s="102" t="s">
        <v>4478</v>
      </c>
      <c r="H1016" s="103">
        <v>39933</v>
      </c>
      <c r="I1016" s="104">
        <v>1</v>
      </c>
      <c r="J1016" s="105" t="s">
        <v>6659</v>
      </c>
      <c r="K1016" s="105" t="s">
        <v>4478</v>
      </c>
      <c r="L1016" s="103">
        <v>39933</v>
      </c>
      <c r="M1016" s="103">
        <v>44196</v>
      </c>
      <c r="N1016" s="103"/>
      <c r="O1016" s="106">
        <v>69000</v>
      </c>
      <c r="P1016" s="106">
        <v>69000</v>
      </c>
      <c r="Q1016" s="107">
        <v>0</v>
      </c>
      <c r="R1016" s="106">
        <v>0</v>
      </c>
      <c r="S1016" s="106">
        <v>0</v>
      </c>
      <c r="T1016" s="100">
        <f t="shared" si="15"/>
        <v>0</v>
      </c>
    </row>
    <row r="1017" spans="2:20" ht="15.5" x14ac:dyDescent="0.35">
      <c r="B1017" s="101" t="s">
        <v>6660</v>
      </c>
      <c r="C1017" s="102" t="s">
        <v>4633</v>
      </c>
      <c r="D1017" s="102"/>
      <c r="E1017" s="102" t="s">
        <v>4634</v>
      </c>
      <c r="F1017" s="102" t="s">
        <v>4635</v>
      </c>
      <c r="G1017" s="102" t="s">
        <v>4478</v>
      </c>
      <c r="H1017" s="103">
        <v>39933</v>
      </c>
      <c r="I1017" s="104">
        <v>1</v>
      </c>
      <c r="J1017" s="105" t="s">
        <v>6661</v>
      </c>
      <c r="K1017" s="105" t="s">
        <v>4478</v>
      </c>
      <c r="L1017" s="103">
        <v>39933</v>
      </c>
      <c r="M1017" s="103">
        <v>44196</v>
      </c>
      <c r="N1017" s="103"/>
      <c r="O1017" s="106">
        <v>69000</v>
      </c>
      <c r="P1017" s="106">
        <v>69000</v>
      </c>
      <c r="Q1017" s="107">
        <v>0</v>
      </c>
      <c r="R1017" s="106">
        <v>0</v>
      </c>
      <c r="S1017" s="106">
        <v>0</v>
      </c>
      <c r="T1017" s="100">
        <f t="shared" si="15"/>
        <v>0</v>
      </c>
    </row>
    <row r="1018" spans="2:20" ht="15.5" x14ac:dyDescent="0.35">
      <c r="B1018" s="101" t="s">
        <v>6662</v>
      </c>
      <c r="C1018" s="102" t="s">
        <v>4633</v>
      </c>
      <c r="D1018" s="102"/>
      <c r="E1018" s="102" t="s">
        <v>4634</v>
      </c>
      <c r="F1018" s="102" t="s">
        <v>4635</v>
      </c>
      <c r="G1018" s="102" t="s">
        <v>4478</v>
      </c>
      <c r="H1018" s="103">
        <v>39933</v>
      </c>
      <c r="I1018" s="104">
        <v>1</v>
      </c>
      <c r="J1018" s="105" t="s">
        <v>6663</v>
      </c>
      <c r="K1018" s="105" t="s">
        <v>4478</v>
      </c>
      <c r="L1018" s="103">
        <v>39933</v>
      </c>
      <c r="M1018" s="103">
        <v>44196</v>
      </c>
      <c r="N1018" s="103"/>
      <c r="O1018" s="106">
        <v>69000</v>
      </c>
      <c r="P1018" s="106">
        <v>69000</v>
      </c>
      <c r="Q1018" s="107">
        <v>0</v>
      </c>
      <c r="R1018" s="106">
        <v>0</v>
      </c>
      <c r="S1018" s="106">
        <v>0</v>
      </c>
      <c r="T1018" s="100">
        <f t="shared" si="15"/>
        <v>0</v>
      </c>
    </row>
    <row r="1019" spans="2:20" ht="15.5" x14ac:dyDescent="0.35">
      <c r="B1019" s="101" t="s">
        <v>6664</v>
      </c>
      <c r="C1019" s="102" t="s">
        <v>4633</v>
      </c>
      <c r="D1019" s="102"/>
      <c r="E1019" s="102" t="s">
        <v>4634</v>
      </c>
      <c r="F1019" s="102" t="s">
        <v>4635</v>
      </c>
      <c r="G1019" s="102" t="s">
        <v>4478</v>
      </c>
      <c r="H1019" s="103">
        <v>39933</v>
      </c>
      <c r="I1019" s="104">
        <v>1</v>
      </c>
      <c r="J1019" s="105" t="s">
        <v>6665</v>
      </c>
      <c r="K1019" s="105" t="s">
        <v>4478</v>
      </c>
      <c r="L1019" s="103">
        <v>39933</v>
      </c>
      <c r="M1019" s="103">
        <v>44196</v>
      </c>
      <c r="N1019" s="103"/>
      <c r="O1019" s="106">
        <v>69000</v>
      </c>
      <c r="P1019" s="106">
        <v>69000</v>
      </c>
      <c r="Q1019" s="107">
        <v>0</v>
      </c>
      <c r="R1019" s="106">
        <v>0</v>
      </c>
      <c r="S1019" s="106">
        <v>0</v>
      </c>
      <c r="T1019" s="100">
        <f t="shared" si="15"/>
        <v>0</v>
      </c>
    </row>
    <row r="1020" spans="2:20" ht="15.5" x14ac:dyDescent="0.35">
      <c r="B1020" s="101" t="s">
        <v>6666</v>
      </c>
      <c r="C1020" s="102" t="s">
        <v>4633</v>
      </c>
      <c r="D1020" s="102"/>
      <c r="E1020" s="102" t="s">
        <v>4634</v>
      </c>
      <c r="F1020" s="102" t="s">
        <v>4635</v>
      </c>
      <c r="G1020" s="102" t="s">
        <v>4478</v>
      </c>
      <c r="H1020" s="103">
        <v>39933</v>
      </c>
      <c r="I1020" s="104">
        <v>1</v>
      </c>
      <c r="J1020" s="105" t="s">
        <v>6667</v>
      </c>
      <c r="K1020" s="105" t="s">
        <v>4478</v>
      </c>
      <c r="L1020" s="103">
        <v>39933</v>
      </c>
      <c r="M1020" s="103">
        <v>44196</v>
      </c>
      <c r="N1020" s="103"/>
      <c r="O1020" s="106">
        <v>69000</v>
      </c>
      <c r="P1020" s="106">
        <v>69000</v>
      </c>
      <c r="Q1020" s="107">
        <v>0</v>
      </c>
      <c r="R1020" s="106">
        <v>0</v>
      </c>
      <c r="S1020" s="106">
        <v>0</v>
      </c>
      <c r="T1020" s="100">
        <f t="shared" si="15"/>
        <v>0</v>
      </c>
    </row>
    <row r="1021" spans="2:20" ht="15.5" x14ac:dyDescent="0.35">
      <c r="B1021" s="101" t="s">
        <v>6668</v>
      </c>
      <c r="C1021" s="102" t="s">
        <v>4633</v>
      </c>
      <c r="D1021" s="102"/>
      <c r="E1021" s="102" t="s">
        <v>4634</v>
      </c>
      <c r="F1021" s="102" t="s">
        <v>4635</v>
      </c>
      <c r="G1021" s="102" t="s">
        <v>4478</v>
      </c>
      <c r="H1021" s="103">
        <v>39933</v>
      </c>
      <c r="I1021" s="104">
        <v>1</v>
      </c>
      <c r="J1021" s="105" t="s">
        <v>6669</v>
      </c>
      <c r="K1021" s="105" t="s">
        <v>4478</v>
      </c>
      <c r="L1021" s="103">
        <v>39933</v>
      </c>
      <c r="M1021" s="103">
        <v>44196</v>
      </c>
      <c r="N1021" s="103"/>
      <c r="O1021" s="106">
        <v>69000</v>
      </c>
      <c r="P1021" s="106">
        <v>69000</v>
      </c>
      <c r="Q1021" s="107">
        <v>0</v>
      </c>
      <c r="R1021" s="106">
        <v>0</v>
      </c>
      <c r="S1021" s="106">
        <v>0</v>
      </c>
      <c r="T1021" s="100">
        <f t="shared" si="15"/>
        <v>0</v>
      </c>
    </row>
    <row r="1022" spans="2:20" ht="15.5" x14ac:dyDescent="0.35">
      <c r="B1022" s="101" t="s">
        <v>9803</v>
      </c>
      <c r="C1022" s="102" t="s">
        <v>5030</v>
      </c>
      <c r="D1022" s="102"/>
      <c r="E1022" s="102" t="s">
        <v>4821</v>
      </c>
      <c r="F1022" s="102" t="s">
        <v>4822</v>
      </c>
      <c r="G1022" s="102" t="s">
        <v>4518</v>
      </c>
      <c r="H1022" s="103">
        <v>42446</v>
      </c>
      <c r="I1022" s="104">
        <v>1</v>
      </c>
      <c r="J1022" s="105" t="s">
        <v>9804</v>
      </c>
      <c r="K1022" s="105" t="s">
        <v>4518</v>
      </c>
      <c r="L1022" s="103">
        <v>42446</v>
      </c>
      <c r="M1022" s="103">
        <v>44196</v>
      </c>
      <c r="N1022" s="103"/>
      <c r="O1022" s="106">
        <v>1730801</v>
      </c>
      <c r="P1022" s="106">
        <v>944431.45</v>
      </c>
      <c r="Q1022" s="107">
        <v>786369.55</v>
      </c>
      <c r="R1022" s="106">
        <v>0</v>
      </c>
      <c r="S1022" s="106">
        <v>0</v>
      </c>
      <c r="T1022" s="100">
        <f t="shared" si="15"/>
        <v>786369.55</v>
      </c>
    </row>
    <row r="1023" spans="2:20" ht="15.5" x14ac:dyDescent="0.35">
      <c r="B1023" s="101" t="s">
        <v>10517</v>
      </c>
      <c r="C1023" s="102" t="s">
        <v>4817</v>
      </c>
      <c r="D1023" s="102"/>
      <c r="E1023" s="102" t="s">
        <v>4516</v>
      </c>
      <c r="F1023" s="102" t="s">
        <v>4517</v>
      </c>
      <c r="G1023" s="102" t="s">
        <v>4518</v>
      </c>
      <c r="H1023" s="103">
        <v>42478</v>
      </c>
      <c r="I1023" s="104">
        <v>1</v>
      </c>
      <c r="J1023" s="105" t="s">
        <v>10518</v>
      </c>
      <c r="K1023" s="105" t="s">
        <v>4518</v>
      </c>
      <c r="L1023" s="103">
        <v>42478</v>
      </c>
      <c r="M1023" s="103">
        <v>44196</v>
      </c>
      <c r="N1023" s="103"/>
      <c r="O1023" s="106">
        <v>313200</v>
      </c>
      <c r="P1023" s="106">
        <v>168162.3</v>
      </c>
      <c r="Q1023" s="107">
        <v>145037.70000000001</v>
      </c>
      <c r="R1023" s="106">
        <v>0</v>
      </c>
      <c r="S1023" s="106">
        <v>0</v>
      </c>
      <c r="T1023" s="100">
        <f t="shared" si="15"/>
        <v>145037.70000000001</v>
      </c>
    </row>
    <row r="1024" spans="2:20" ht="15.5" x14ac:dyDescent="0.35">
      <c r="B1024" s="101" t="s">
        <v>9068</v>
      </c>
      <c r="C1024" s="102" t="s">
        <v>4817</v>
      </c>
      <c r="D1024" s="102"/>
      <c r="E1024" s="102" t="s">
        <v>4516</v>
      </c>
      <c r="F1024" s="102" t="s">
        <v>4517</v>
      </c>
      <c r="G1024" s="102" t="s">
        <v>4518</v>
      </c>
      <c r="H1024" s="103">
        <v>42478</v>
      </c>
      <c r="I1024" s="104">
        <v>1</v>
      </c>
      <c r="J1024" s="105" t="s">
        <v>9069</v>
      </c>
      <c r="K1024" s="105" t="s">
        <v>4518</v>
      </c>
      <c r="L1024" s="103">
        <v>42478</v>
      </c>
      <c r="M1024" s="103">
        <v>44196</v>
      </c>
      <c r="N1024" s="103"/>
      <c r="O1024" s="106">
        <v>313200</v>
      </c>
      <c r="P1024" s="106">
        <v>168162.3</v>
      </c>
      <c r="Q1024" s="107">
        <v>145037.70000000001</v>
      </c>
      <c r="R1024" s="106">
        <v>0</v>
      </c>
      <c r="S1024" s="106">
        <v>0</v>
      </c>
      <c r="T1024" s="100">
        <f t="shared" si="15"/>
        <v>145037.70000000001</v>
      </c>
    </row>
    <row r="1025" spans="2:20" ht="15.5" x14ac:dyDescent="0.35">
      <c r="B1025" s="101" t="s">
        <v>7505</v>
      </c>
      <c r="C1025" s="102" t="s">
        <v>4820</v>
      </c>
      <c r="D1025" s="102"/>
      <c r="E1025" s="102" t="s">
        <v>4821</v>
      </c>
      <c r="F1025" s="102" t="s">
        <v>4822</v>
      </c>
      <c r="G1025" s="102" t="s">
        <v>4518</v>
      </c>
      <c r="H1025" s="103">
        <v>42536</v>
      </c>
      <c r="I1025" s="104">
        <v>1</v>
      </c>
      <c r="J1025" s="105" t="s">
        <v>7506</v>
      </c>
      <c r="K1025" s="105" t="s">
        <v>4518</v>
      </c>
      <c r="L1025" s="103">
        <v>42536</v>
      </c>
      <c r="M1025" s="103">
        <v>44196</v>
      </c>
      <c r="N1025" s="103"/>
      <c r="O1025" s="106">
        <v>130848</v>
      </c>
      <c r="P1025" s="106">
        <v>68176.759999999995</v>
      </c>
      <c r="Q1025" s="107">
        <v>62671.24</v>
      </c>
      <c r="R1025" s="106">
        <v>0</v>
      </c>
      <c r="S1025" s="106">
        <v>0</v>
      </c>
      <c r="T1025" s="100">
        <f t="shared" si="15"/>
        <v>62671.24</v>
      </c>
    </row>
    <row r="1026" spans="2:20" ht="15.5" x14ac:dyDescent="0.35">
      <c r="B1026" s="101" t="s">
        <v>7507</v>
      </c>
      <c r="C1026" s="102" t="s">
        <v>4820</v>
      </c>
      <c r="D1026" s="102"/>
      <c r="E1026" s="102" t="s">
        <v>4821</v>
      </c>
      <c r="F1026" s="102" t="s">
        <v>4822</v>
      </c>
      <c r="G1026" s="102" t="s">
        <v>4518</v>
      </c>
      <c r="H1026" s="103">
        <v>42536</v>
      </c>
      <c r="I1026" s="104">
        <v>1</v>
      </c>
      <c r="J1026" s="105" t="s">
        <v>7508</v>
      </c>
      <c r="K1026" s="105" t="s">
        <v>4518</v>
      </c>
      <c r="L1026" s="103">
        <v>42536</v>
      </c>
      <c r="M1026" s="103">
        <v>44196</v>
      </c>
      <c r="N1026" s="103"/>
      <c r="O1026" s="106">
        <v>130848</v>
      </c>
      <c r="P1026" s="106">
        <v>68176.759999999995</v>
      </c>
      <c r="Q1026" s="107">
        <v>62671.24</v>
      </c>
      <c r="R1026" s="106">
        <v>0</v>
      </c>
      <c r="S1026" s="106">
        <v>0</v>
      </c>
      <c r="T1026" s="100">
        <f t="shared" si="15"/>
        <v>62671.24</v>
      </c>
    </row>
    <row r="1027" spans="2:20" ht="15.5" x14ac:dyDescent="0.35">
      <c r="B1027" s="101" t="s">
        <v>6682</v>
      </c>
      <c r="C1027" s="102" t="s">
        <v>4475</v>
      </c>
      <c r="D1027" s="102"/>
      <c r="E1027" s="102" t="s">
        <v>4476</v>
      </c>
      <c r="F1027" s="102" t="s">
        <v>4477</v>
      </c>
      <c r="G1027" s="102" t="s">
        <v>4478</v>
      </c>
      <c r="H1027" s="103">
        <v>40451</v>
      </c>
      <c r="I1027" s="104">
        <v>1</v>
      </c>
      <c r="J1027" s="105" t="s">
        <v>6683</v>
      </c>
      <c r="K1027" s="105" t="s">
        <v>4478</v>
      </c>
      <c r="L1027" s="103">
        <v>40451</v>
      </c>
      <c r="M1027" s="103">
        <v>44196</v>
      </c>
      <c r="N1027" s="103"/>
      <c r="O1027" s="106">
        <v>751463</v>
      </c>
      <c r="P1027" s="106">
        <v>751463</v>
      </c>
      <c r="Q1027" s="107">
        <v>0</v>
      </c>
      <c r="R1027" s="106">
        <v>0</v>
      </c>
      <c r="S1027" s="106">
        <v>0</v>
      </c>
      <c r="T1027" s="100">
        <f t="shared" si="15"/>
        <v>0</v>
      </c>
    </row>
    <row r="1028" spans="2:20" ht="15.5" x14ac:dyDescent="0.35">
      <c r="B1028" s="101" t="s">
        <v>6684</v>
      </c>
      <c r="C1028" s="102" t="s">
        <v>4475</v>
      </c>
      <c r="D1028" s="102"/>
      <c r="E1028" s="102" t="s">
        <v>4476</v>
      </c>
      <c r="F1028" s="102" t="s">
        <v>4477</v>
      </c>
      <c r="G1028" s="102" t="s">
        <v>4478</v>
      </c>
      <c r="H1028" s="103">
        <v>40451</v>
      </c>
      <c r="I1028" s="104">
        <v>1</v>
      </c>
      <c r="J1028" s="105" t="s">
        <v>6685</v>
      </c>
      <c r="K1028" s="105" t="s">
        <v>4478</v>
      </c>
      <c r="L1028" s="103">
        <v>40451</v>
      </c>
      <c r="M1028" s="103">
        <v>44196</v>
      </c>
      <c r="N1028" s="103"/>
      <c r="O1028" s="106">
        <v>751463</v>
      </c>
      <c r="P1028" s="106">
        <v>751463</v>
      </c>
      <c r="Q1028" s="107">
        <v>0</v>
      </c>
      <c r="R1028" s="106">
        <v>0</v>
      </c>
      <c r="S1028" s="106">
        <v>0</v>
      </c>
      <c r="T1028" s="100">
        <f t="shared" si="15"/>
        <v>0</v>
      </c>
    </row>
    <row r="1029" spans="2:20" ht="15.5" x14ac:dyDescent="0.35">
      <c r="B1029" s="101" t="s">
        <v>6686</v>
      </c>
      <c r="C1029" s="102" t="s">
        <v>4475</v>
      </c>
      <c r="D1029" s="102"/>
      <c r="E1029" s="102" t="s">
        <v>4476</v>
      </c>
      <c r="F1029" s="102" t="s">
        <v>4477</v>
      </c>
      <c r="G1029" s="102" t="s">
        <v>4478</v>
      </c>
      <c r="H1029" s="103">
        <v>40451</v>
      </c>
      <c r="I1029" s="104">
        <v>1</v>
      </c>
      <c r="J1029" s="105" t="s">
        <v>6687</v>
      </c>
      <c r="K1029" s="105" t="s">
        <v>4478</v>
      </c>
      <c r="L1029" s="103">
        <v>40451</v>
      </c>
      <c r="M1029" s="103">
        <v>44196</v>
      </c>
      <c r="N1029" s="103"/>
      <c r="O1029" s="106">
        <v>751463</v>
      </c>
      <c r="P1029" s="106">
        <v>751463</v>
      </c>
      <c r="Q1029" s="107">
        <v>0</v>
      </c>
      <c r="R1029" s="106">
        <v>0</v>
      </c>
      <c r="S1029" s="106">
        <v>0</v>
      </c>
      <c r="T1029" s="100">
        <f t="shared" si="15"/>
        <v>0</v>
      </c>
    </row>
    <row r="1030" spans="2:20" ht="15.5" x14ac:dyDescent="0.35">
      <c r="B1030" s="101" t="s">
        <v>6688</v>
      </c>
      <c r="C1030" s="102" t="s">
        <v>4475</v>
      </c>
      <c r="D1030" s="102"/>
      <c r="E1030" s="102" t="s">
        <v>4476</v>
      </c>
      <c r="F1030" s="102" t="s">
        <v>4477</v>
      </c>
      <c r="G1030" s="102" t="s">
        <v>4478</v>
      </c>
      <c r="H1030" s="103">
        <v>40451</v>
      </c>
      <c r="I1030" s="104">
        <v>1</v>
      </c>
      <c r="J1030" s="105" t="s">
        <v>6689</v>
      </c>
      <c r="K1030" s="105" t="s">
        <v>4478</v>
      </c>
      <c r="L1030" s="103">
        <v>40451</v>
      </c>
      <c r="M1030" s="103">
        <v>44196</v>
      </c>
      <c r="N1030" s="103"/>
      <c r="O1030" s="106">
        <v>751463</v>
      </c>
      <c r="P1030" s="106">
        <v>751463</v>
      </c>
      <c r="Q1030" s="107">
        <v>0</v>
      </c>
      <c r="R1030" s="106">
        <v>0</v>
      </c>
      <c r="S1030" s="106">
        <v>0</v>
      </c>
      <c r="T1030" s="100">
        <f t="shared" si="15"/>
        <v>0</v>
      </c>
    </row>
    <row r="1031" spans="2:20" ht="15.5" x14ac:dyDescent="0.35">
      <c r="B1031" s="101" t="s">
        <v>6690</v>
      </c>
      <c r="C1031" s="102" t="s">
        <v>6691</v>
      </c>
      <c r="D1031" s="102" t="s">
        <v>6692</v>
      </c>
      <c r="E1031" s="102" t="s">
        <v>5061</v>
      </c>
      <c r="F1031" s="102" t="s">
        <v>5062</v>
      </c>
      <c r="G1031" s="102" t="s">
        <v>4478</v>
      </c>
      <c r="H1031" s="103">
        <v>41866</v>
      </c>
      <c r="I1031" s="104">
        <v>1</v>
      </c>
      <c r="J1031" s="105" t="s">
        <v>6693</v>
      </c>
      <c r="K1031" s="105" t="s">
        <v>4478</v>
      </c>
      <c r="L1031" s="103">
        <v>41866</v>
      </c>
      <c r="M1031" s="103">
        <v>44196</v>
      </c>
      <c r="N1031" s="103"/>
      <c r="O1031" s="106">
        <v>46635000</v>
      </c>
      <c r="P1031" s="106">
        <v>46635000</v>
      </c>
      <c r="Q1031" s="107">
        <v>0</v>
      </c>
      <c r="R1031" s="106">
        <v>0</v>
      </c>
      <c r="S1031" s="106">
        <v>39900000</v>
      </c>
      <c r="T1031" s="100">
        <f t="shared" si="15"/>
        <v>39900000</v>
      </c>
    </row>
    <row r="1032" spans="2:20" ht="15.5" x14ac:dyDescent="0.35">
      <c r="B1032" s="101" t="s">
        <v>6694</v>
      </c>
      <c r="C1032" s="102" t="s">
        <v>6695</v>
      </c>
      <c r="D1032" s="102" t="s">
        <v>6696</v>
      </c>
      <c r="E1032" s="102" t="s">
        <v>5061</v>
      </c>
      <c r="F1032" s="102" t="s">
        <v>5062</v>
      </c>
      <c r="G1032" s="102" t="s">
        <v>4478</v>
      </c>
      <c r="H1032" s="103">
        <v>41866</v>
      </c>
      <c r="I1032" s="104">
        <v>1</v>
      </c>
      <c r="J1032" s="105" t="s">
        <v>6697</v>
      </c>
      <c r="K1032" s="105" t="s">
        <v>4478</v>
      </c>
      <c r="L1032" s="103">
        <v>41866</v>
      </c>
      <c r="M1032" s="103">
        <v>44196</v>
      </c>
      <c r="N1032" s="103"/>
      <c r="O1032" s="106">
        <v>46635000</v>
      </c>
      <c r="P1032" s="106">
        <v>46635000</v>
      </c>
      <c r="Q1032" s="107">
        <v>0</v>
      </c>
      <c r="R1032" s="106">
        <v>0</v>
      </c>
      <c r="S1032" s="106">
        <v>39900000</v>
      </c>
      <c r="T1032" s="100">
        <f t="shared" si="15"/>
        <v>39900000</v>
      </c>
    </row>
    <row r="1033" spans="2:20" ht="15.5" x14ac:dyDescent="0.35">
      <c r="B1033" s="101" t="s">
        <v>6698</v>
      </c>
      <c r="C1033" s="102" t="s">
        <v>6699</v>
      </c>
      <c r="D1033" s="102" t="s">
        <v>6700</v>
      </c>
      <c r="E1033" s="102" t="s">
        <v>5061</v>
      </c>
      <c r="F1033" s="102" t="s">
        <v>5062</v>
      </c>
      <c r="G1033" s="102" t="s">
        <v>4478</v>
      </c>
      <c r="H1033" s="103">
        <v>41866</v>
      </c>
      <c r="I1033" s="104">
        <v>1</v>
      </c>
      <c r="J1033" s="105" t="s">
        <v>6701</v>
      </c>
      <c r="K1033" s="105" t="s">
        <v>4478</v>
      </c>
      <c r="L1033" s="103">
        <v>41866</v>
      </c>
      <c r="M1033" s="103">
        <v>44196</v>
      </c>
      <c r="N1033" s="103"/>
      <c r="O1033" s="106">
        <v>46635000</v>
      </c>
      <c r="P1033" s="106">
        <v>46635000</v>
      </c>
      <c r="Q1033" s="107">
        <v>0</v>
      </c>
      <c r="R1033" s="106">
        <v>0</v>
      </c>
      <c r="S1033" s="106">
        <v>39900000</v>
      </c>
      <c r="T1033" s="100">
        <f t="shared" si="15"/>
        <v>39900000</v>
      </c>
    </row>
    <row r="1034" spans="2:20" ht="15.5" x14ac:dyDescent="0.35">
      <c r="B1034" s="101" t="s">
        <v>6702</v>
      </c>
      <c r="C1034" s="102" t="s">
        <v>6703</v>
      </c>
      <c r="D1034" s="102" t="s">
        <v>6704</v>
      </c>
      <c r="E1034" s="102" t="s">
        <v>5061</v>
      </c>
      <c r="F1034" s="102" t="s">
        <v>5062</v>
      </c>
      <c r="G1034" s="102" t="s">
        <v>4478</v>
      </c>
      <c r="H1034" s="103">
        <v>41866</v>
      </c>
      <c r="I1034" s="104">
        <v>1</v>
      </c>
      <c r="J1034" s="105" t="s">
        <v>6705</v>
      </c>
      <c r="K1034" s="105" t="s">
        <v>4478</v>
      </c>
      <c r="L1034" s="103">
        <v>41866</v>
      </c>
      <c r="M1034" s="103">
        <v>44196</v>
      </c>
      <c r="N1034" s="103"/>
      <c r="O1034" s="106">
        <v>98188000</v>
      </c>
      <c r="P1034" s="106">
        <v>98188000</v>
      </c>
      <c r="Q1034" s="107">
        <v>0</v>
      </c>
      <c r="R1034" s="106">
        <v>0</v>
      </c>
      <c r="S1034" s="106">
        <v>93700000</v>
      </c>
      <c r="T1034" s="100">
        <f t="shared" ref="T1034:T1097" si="16">SUM(Q1034,R1034,S1034)</f>
        <v>93700000</v>
      </c>
    </row>
    <row r="1035" spans="2:20" ht="15.5" x14ac:dyDescent="0.35">
      <c r="B1035" s="101" t="s">
        <v>6706</v>
      </c>
      <c r="C1035" s="102" t="s">
        <v>6707</v>
      </c>
      <c r="D1035" s="102" t="s">
        <v>6708</v>
      </c>
      <c r="E1035" s="102" t="s">
        <v>5061</v>
      </c>
      <c r="F1035" s="102" t="s">
        <v>5062</v>
      </c>
      <c r="G1035" s="102" t="s">
        <v>4478</v>
      </c>
      <c r="H1035" s="103">
        <v>41866</v>
      </c>
      <c r="I1035" s="104">
        <v>1</v>
      </c>
      <c r="J1035" s="105" t="s">
        <v>6709</v>
      </c>
      <c r="K1035" s="105" t="s">
        <v>4478</v>
      </c>
      <c r="L1035" s="103">
        <v>41866</v>
      </c>
      <c r="M1035" s="103">
        <v>44196</v>
      </c>
      <c r="N1035" s="103"/>
      <c r="O1035" s="106">
        <v>119010000</v>
      </c>
      <c r="P1035" s="106">
        <v>119010000</v>
      </c>
      <c r="Q1035" s="107">
        <v>0</v>
      </c>
      <c r="R1035" s="106">
        <v>0</v>
      </c>
      <c r="S1035" s="106">
        <v>132400000</v>
      </c>
      <c r="T1035" s="100">
        <f t="shared" si="16"/>
        <v>132400000</v>
      </c>
    </row>
    <row r="1036" spans="2:20" ht="15.5" x14ac:dyDescent="0.35">
      <c r="B1036" s="101" t="s">
        <v>6710</v>
      </c>
      <c r="C1036" s="102" t="s">
        <v>6711</v>
      </c>
      <c r="D1036" s="102" t="s">
        <v>6712</v>
      </c>
      <c r="E1036" s="102" t="s">
        <v>5061</v>
      </c>
      <c r="F1036" s="102" t="s">
        <v>5062</v>
      </c>
      <c r="G1036" s="102" t="s">
        <v>4478</v>
      </c>
      <c r="H1036" s="103">
        <v>41866</v>
      </c>
      <c r="I1036" s="104">
        <v>1</v>
      </c>
      <c r="J1036" s="105" t="s">
        <v>6713</v>
      </c>
      <c r="K1036" s="105" t="s">
        <v>4478</v>
      </c>
      <c r="L1036" s="103">
        <v>41866</v>
      </c>
      <c r="M1036" s="103">
        <v>44196</v>
      </c>
      <c r="N1036" s="103"/>
      <c r="O1036" s="106">
        <v>119010000</v>
      </c>
      <c r="P1036" s="106">
        <v>119010000</v>
      </c>
      <c r="Q1036" s="107">
        <v>0</v>
      </c>
      <c r="R1036" s="106">
        <v>0</v>
      </c>
      <c r="S1036" s="106">
        <v>132400000</v>
      </c>
      <c r="T1036" s="100">
        <f t="shared" si="16"/>
        <v>132400000</v>
      </c>
    </row>
    <row r="1037" spans="2:20" ht="15.5" x14ac:dyDescent="0.35">
      <c r="B1037" s="101" t="s">
        <v>6714</v>
      </c>
      <c r="C1037" s="102" t="s">
        <v>6715</v>
      </c>
      <c r="D1037" s="102" t="s">
        <v>6716</v>
      </c>
      <c r="E1037" s="102" t="s">
        <v>5061</v>
      </c>
      <c r="F1037" s="102" t="s">
        <v>5062</v>
      </c>
      <c r="G1037" s="102" t="s">
        <v>4478</v>
      </c>
      <c r="H1037" s="103">
        <v>41866</v>
      </c>
      <c r="I1037" s="104">
        <v>1</v>
      </c>
      <c r="J1037" s="105" t="s">
        <v>6717</v>
      </c>
      <c r="K1037" s="105" t="s">
        <v>4478</v>
      </c>
      <c r="L1037" s="103">
        <v>41866</v>
      </c>
      <c r="M1037" s="103">
        <v>44196</v>
      </c>
      <c r="N1037" s="103"/>
      <c r="O1037" s="106">
        <v>119010000</v>
      </c>
      <c r="P1037" s="106">
        <v>119010000</v>
      </c>
      <c r="Q1037" s="107">
        <v>0</v>
      </c>
      <c r="R1037" s="106">
        <v>0</v>
      </c>
      <c r="S1037" s="106">
        <v>132400000</v>
      </c>
      <c r="T1037" s="100">
        <f t="shared" si="16"/>
        <v>132400000</v>
      </c>
    </row>
    <row r="1038" spans="2:20" ht="15.5" x14ac:dyDescent="0.35">
      <c r="B1038" s="101" t="s">
        <v>6718</v>
      </c>
      <c r="C1038" s="102" t="s">
        <v>6719</v>
      </c>
      <c r="D1038" s="102" t="s">
        <v>6720</v>
      </c>
      <c r="E1038" s="102" t="s">
        <v>5061</v>
      </c>
      <c r="F1038" s="102" t="s">
        <v>5062</v>
      </c>
      <c r="G1038" s="102" t="s">
        <v>4478</v>
      </c>
      <c r="H1038" s="103">
        <v>41257</v>
      </c>
      <c r="I1038" s="104">
        <v>1</v>
      </c>
      <c r="J1038" s="105" t="s">
        <v>6721</v>
      </c>
      <c r="K1038" s="105" t="s">
        <v>4478</v>
      </c>
      <c r="L1038" s="103">
        <v>41257</v>
      </c>
      <c r="M1038" s="103">
        <v>44196</v>
      </c>
      <c r="N1038" s="103"/>
      <c r="O1038" s="106">
        <v>70000000</v>
      </c>
      <c r="P1038" s="106">
        <v>70000000</v>
      </c>
      <c r="Q1038" s="107">
        <v>0</v>
      </c>
      <c r="R1038" s="106">
        <v>0</v>
      </c>
      <c r="S1038" s="106">
        <v>39900000</v>
      </c>
      <c r="T1038" s="100">
        <f t="shared" si="16"/>
        <v>39900000</v>
      </c>
    </row>
    <row r="1039" spans="2:20" ht="15.5" x14ac:dyDescent="0.35">
      <c r="B1039" s="101" t="s">
        <v>6722</v>
      </c>
      <c r="C1039" s="102" t="s">
        <v>6723</v>
      </c>
      <c r="D1039" s="102" t="s">
        <v>6724</v>
      </c>
      <c r="E1039" s="102" t="s">
        <v>5061</v>
      </c>
      <c r="F1039" s="102" t="s">
        <v>5062</v>
      </c>
      <c r="G1039" s="102" t="s">
        <v>4478</v>
      </c>
      <c r="H1039" s="103">
        <v>41205</v>
      </c>
      <c r="I1039" s="104">
        <v>1</v>
      </c>
      <c r="J1039" s="105" t="s">
        <v>6725</v>
      </c>
      <c r="K1039" s="105" t="s">
        <v>4478</v>
      </c>
      <c r="L1039" s="103">
        <v>41205</v>
      </c>
      <c r="M1039" s="103">
        <v>44196</v>
      </c>
      <c r="N1039" s="103"/>
      <c r="O1039" s="106">
        <v>70000000</v>
      </c>
      <c r="P1039" s="106">
        <v>70000000</v>
      </c>
      <c r="Q1039" s="107">
        <v>0</v>
      </c>
      <c r="R1039" s="106">
        <v>0</v>
      </c>
      <c r="S1039" s="106">
        <v>0</v>
      </c>
      <c r="T1039" s="100">
        <f t="shared" si="16"/>
        <v>0</v>
      </c>
    </row>
    <row r="1040" spans="2:20" ht="15.5" x14ac:dyDescent="0.35">
      <c r="B1040" s="101" t="s">
        <v>6726</v>
      </c>
      <c r="C1040" s="102" t="s">
        <v>5086</v>
      </c>
      <c r="D1040" s="102"/>
      <c r="E1040" s="102" t="s">
        <v>4492</v>
      </c>
      <c r="F1040" s="102" t="s">
        <v>4493</v>
      </c>
      <c r="G1040" s="102" t="s">
        <v>4478</v>
      </c>
      <c r="H1040" s="103">
        <v>41779</v>
      </c>
      <c r="I1040" s="104">
        <v>1</v>
      </c>
      <c r="J1040" s="105" t="s">
        <v>6727</v>
      </c>
      <c r="K1040" s="105" t="s">
        <v>4478</v>
      </c>
      <c r="L1040" s="103">
        <v>41779</v>
      </c>
      <c r="M1040" s="103">
        <v>44196</v>
      </c>
      <c r="N1040" s="103"/>
      <c r="O1040" s="106">
        <v>9576195</v>
      </c>
      <c r="P1040" s="106">
        <v>9576195</v>
      </c>
      <c r="Q1040" s="107">
        <v>0</v>
      </c>
      <c r="R1040" s="106">
        <v>0</v>
      </c>
      <c r="S1040" s="106">
        <v>0</v>
      </c>
      <c r="T1040" s="100">
        <f t="shared" si="16"/>
        <v>0</v>
      </c>
    </row>
    <row r="1041" spans="2:20" ht="15.5" x14ac:dyDescent="0.35">
      <c r="B1041" s="101" t="s">
        <v>6728</v>
      </c>
      <c r="C1041" s="102" t="s">
        <v>6729</v>
      </c>
      <c r="D1041" s="102"/>
      <c r="E1041" s="102" t="s">
        <v>4492</v>
      </c>
      <c r="F1041" s="102" t="s">
        <v>4493</v>
      </c>
      <c r="G1041" s="102" t="s">
        <v>4478</v>
      </c>
      <c r="H1041" s="103">
        <v>41802</v>
      </c>
      <c r="I1041" s="104">
        <v>1</v>
      </c>
      <c r="J1041" s="105" t="s">
        <v>6730</v>
      </c>
      <c r="K1041" s="105" t="s">
        <v>4478</v>
      </c>
      <c r="L1041" s="103">
        <v>41802</v>
      </c>
      <c r="M1041" s="103">
        <v>44196</v>
      </c>
      <c r="N1041" s="103"/>
      <c r="O1041" s="106">
        <v>6266796</v>
      </c>
      <c r="P1041" s="106">
        <v>6266796</v>
      </c>
      <c r="Q1041" s="107">
        <v>0</v>
      </c>
      <c r="R1041" s="106">
        <v>0</v>
      </c>
      <c r="S1041" s="106">
        <v>0</v>
      </c>
      <c r="T1041" s="100">
        <f t="shared" si="16"/>
        <v>0</v>
      </c>
    </row>
    <row r="1042" spans="2:20" ht="15.5" x14ac:dyDescent="0.35">
      <c r="B1042" s="101" t="s">
        <v>6731</v>
      </c>
      <c r="C1042" s="102" t="s">
        <v>5940</v>
      </c>
      <c r="D1042" s="102"/>
      <c r="E1042" s="102" t="s">
        <v>4492</v>
      </c>
      <c r="F1042" s="102" t="s">
        <v>4493</v>
      </c>
      <c r="G1042" s="102" t="s">
        <v>4478</v>
      </c>
      <c r="H1042" s="103">
        <v>42415</v>
      </c>
      <c r="I1042" s="104">
        <v>1</v>
      </c>
      <c r="J1042" s="105" t="s">
        <v>6732</v>
      </c>
      <c r="K1042" s="105" t="s">
        <v>4478</v>
      </c>
      <c r="L1042" s="103">
        <v>42415</v>
      </c>
      <c r="M1042" s="103">
        <v>44196</v>
      </c>
      <c r="N1042" s="103"/>
      <c r="O1042" s="106">
        <v>632863</v>
      </c>
      <c r="P1042" s="106">
        <v>632863</v>
      </c>
      <c r="Q1042" s="107">
        <v>0</v>
      </c>
      <c r="R1042" s="106">
        <v>0</v>
      </c>
      <c r="S1042" s="106">
        <v>0</v>
      </c>
      <c r="T1042" s="100">
        <f t="shared" si="16"/>
        <v>0</v>
      </c>
    </row>
    <row r="1043" spans="2:20" ht="15.5" x14ac:dyDescent="0.35">
      <c r="B1043" s="101" t="s">
        <v>6733</v>
      </c>
      <c r="C1043" s="102" t="s">
        <v>5940</v>
      </c>
      <c r="D1043" s="102"/>
      <c r="E1043" s="102" t="s">
        <v>4492</v>
      </c>
      <c r="F1043" s="102" t="s">
        <v>4493</v>
      </c>
      <c r="G1043" s="102" t="s">
        <v>4478</v>
      </c>
      <c r="H1043" s="103">
        <v>42415</v>
      </c>
      <c r="I1043" s="104">
        <v>1</v>
      </c>
      <c r="J1043" s="105" t="s">
        <v>6734</v>
      </c>
      <c r="K1043" s="105" t="s">
        <v>4478</v>
      </c>
      <c r="L1043" s="103">
        <v>42415</v>
      </c>
      <c r="M1043" s="103">
        <v>44196</v>
      </c>
      <c r="N1043" s="103"/>
      <c r="O1043" s="106">
        <v>632863</v>
      </c>
      <c r="P1043" s="106">
        <v>632863</v>
      </c>
      <c r="Q1043" s="107">
        <v>0</v>
      </c>
      <c r="R1043" s="106">
        <v>0</v>
      </c>
      <c r="S1043" s="106">
        <v>0</v>
      </c>
      <c r="T1043" s="100">
        <f t="shared" si="16"/>
        <v>0</v>
      </c>
    </row>
    <row r="1044" spans="2:20" ht="15.5" x14ac:dyDescent="0.35">
      <c r="B1044" s="101" t="s">
        <v>6735</v>
      </c>
      <c r="C1044" s="102" t="s">
        <v>5092</v>
      </c>
      <c r="D1044" s="102"/>
      <c r="E1044" s="102" t="s">
        <v>4492</v>
      </c>
      <c r="F1044" s="102" t="s">
        <v>4493</v>
      </c>
      <c r="G1044" s="102" t="s">
        <v>4478</v>
      </c>
      <c r="H1044" s="103">
        <v>42417</v>
      </c>
      <c r="I1044" s="104">
        <v>1</v>
      </c>
      <c r="J1044" s="105" t="s">
        <v>6736</v>
      </c>
      <c r="K1044" s="105" t="s">
        <v>4478</v>
      </c>
      <c r="L1044" s="103">
        <v>42417</v>
      </c>
      <c r="M1044" s="103">
        <v>44196</v>
      </c>
      <c r="N1044" s="103"/>
      <c r="O1044" s="106">
        <v>889193</v>
      </c>
      <c r="P1044" s="106">
        <v>889193</v>
      </c>
      <c r="Q1044" s="107">
        <v>0</v>
      </c>
      <c r="R1044" s="106">
        <v>0</v>
      </c>
      <c r="S1044" s="106">
        <v>0</v>
      </c>
      <c r="T1044" s="100">
        <f t="shared" si="16"/>
        <v>0</v>
      </c>
    </row>
    <row r="1045" spans="2:20" ht="15.5" x14ac:dyDescent="0.35">
      <c r="B1045" s="101" t="s">
        <v>6737</v>
      </c>
      <c r="C1045" s="102" t="s">
        <v>4633</v>
      </c>
      <c r="D1045" s="102"/>
      <c r="E1045" s="102" t="s">
        <v>4634</v>
      </c>
      <c r="F1045" s="102" t="s">
        <v>4635</v>
      </c>
      <c r="G1045" s="102" t="s">
        <v>4478</v>
      </c>
      <c r="H1045" s="103">
        <v>39933</v>
      </c>
      <c r="I1045" s="104">
        <v>1</v>
      </c>
      <c r="J1045" s="105" t="s">
        <v>6738</v>
      </c>
      <c r="K1045" s="105" t="s">
        <v>4478</v>
      </c>
      <c r="L1045" s="103">
        <v>39933</v>
      </c>
      <c r="M1045" s="103">
        <v>44196</v>
      </c>
      <c r="N1045" s="103"/>
      <c r="O1045" s="106">
        <v>69000</v>
      </c>
      <c r="P1045" s="106">
        <v>69000</v>
      </c>
      <c r="Q1045" s="107">
        <v>0</v>
      </c>
      <c r="R1045" s="106">
        <v>0</v>
      </c>
      <c r="S1045" s="106">
        <v>0</v>
      </c>
      <c r="T1045" s="100">
        <f t="shared" si="16"/>
        <v>0</v>
      </c>
    </row>
    <row r="1046" spans="2:20" ht="15.5" x14ac:dyDescent="0.35">
      <c r="B1046" s="101" t="s">
        <v>6739</v>
      </c>
      <c r="C1046" s="102" t="s">
        <v>4633</v>
      </c>
      <c r="D1046" s="102"/>
      <c r="E1046" s="102" t="s">
        <v>4634</v>
      </c>
      <c r="F1046" s="102" t="s">
        <v>4635</v>
      </c>
      <c r="G1046" s="102" t="s">
        <v>4478</v>
      </c>
      <c r="H1046" s="103">
        <v>39933</v>
      </c>
      <c r="I1046" s="104">
        <v>1</v>
      </c>
      <c r="J1046" s="105" t="s">
        <v>6740</v>
      </c>
      <c r="K1046" s="105" t="s">
        <v>4478</v>
      </c>
      <c r="L1046" s="103">
        <v>39933</v>
      </c>
      <c r="M1046" s="103">
        <v>44196</v>
      </c>
      <c r="N1046" s="103"/>
      <c r="O1046" s="106">
        <v>69000</v>
      </c>
      <c r="P1046" s="106">
        <v>69000</v>
      </c>
      <c r="Q1046" s="107">
        <v>0</v>
      </c>
      <c r="R1046" s="106">
        <v>0</v>
      </c>
      <c r="S1046" s="106">
        <v>0</v>
      </c>
      <c r="T1046" s="100">
        <f t="shared" si="16"/>
        <v>0</v>
      </c>
    </row>
    <row r="1047" spans="2:20" ht="15.5" x14ac:dyDescent="0.35">
      <c r="B1047" s="101" t="s">
        <v>6741</v>
      </c>
      <c r="C1047" s="102" t="s">
        <v>4633</v>
      </c>
      <c r="D1047" s="102"/>
      <c r="E1047" s="102" t="s">
        <v>4634</v>
      </c>
      <c r="F1047" s="102" t="s">
        <v>4635</v>
      </c>
      <c r="G1047" s="102" t="s">
        <v>4478</v>
      </c>
      <c r="H1047" s="103">
        <v>39933</v>
      </c>
      <c r="I1047" s="104">
        <v>1</v>
      </c>
      <c r="J1047" s="105" t="s">
        <v>6742</v>
      </c>
      <c r="K1047" s="105" t="s">
        <v>4478</v>
      </c>
      <c r="L1047" s="103">
        <v>39933</v>
      </c>
      <c r="M1047" s="103">
        <v>44196</v>
      </c>
      <c r="N1047" s="103"/>
      <c r="O1047" s="106">
        <v>69000</v>
      </c>
      <c r="P1047" s="106">
        <v>69000</v>
      </c>
      <c r="Q1047" s="107">
        <v>0</v>
      </c>
      <c r="R1047" s="106">
        <v>0</v>
      </c>
      <c r="S1047" s="106">
        <v>0</v>
      </c>
      <c r="T1047" s="100">
        <f t="shared" si="16"/>
        <v>0</v>
      </c>
    </row>
    <row r="1048" spans="2:20" ht="15.5" x14ac:dyDescent="0.35">
      <c r="B1048" s="101" t="s">
        <v>6743</v>
      </c>
      <c r="C1048" s="102" t="s">
        <v>4633</v>
      </c>
      <c r="D1048" s="102"/>
      <c r="E1048" s="102" t="s">
        <v>4634</v>
      </c>
      <c r="F1048" s="102" t="s">
        <v>4635</v>
      </c>
      <c r="G1048" s="102" t="s">
        <v>4478</v>
      </c>
      <c r="H1048" s="103">
        <v>39933</v>
      </c>
      <c r="I1048" s="104">
        <v>1</v>
      </c>
      <c r="J1048" s="105" t="s">
        <v>6744</v>
      </c>
      <c r="K1048" s="105" t="s">
        <v>4478</v>
      </c>
      <c r="L1048" s="103">
        <v>39933</v>
      </c>
      <c r="M1048" s="103">
        <v>44196</v>
      </c>
      <c r="N1048" s="103"/>
      <c r="O1048" s="106">
        <v>69000</v>
      </c>
      <c r="P1048" s="106">
        <v>69000</v>
      </c>
      <c r="Q1048" s="107">
        <v>0</v>
      </c>
      <c r="R1048" s="106">
        <v>0</v>
      </c>
      <c r="S1048" s="106">
        <v>0</v>
      </c>
      <c r="T1048" s="100">
        <f t="shared" si="16"/>
        <v>0</v>
      </c>
    </row>
    <row r="1049" spans="2:20" ht="15.5" x14ac:dyDescent="0.35">
      <c r="B1049" s="101" t="s">
        <v>6745</v>
      </c>
      <c r="C1049" s="102" t="s">
        <v>4633</v>
      </c>
      <c r="D1049" s="102"/>
      <c r="E1049" s="102" t="s">
        <v>4634</v>
      </c>
      <c r="F1049" s="102" t="s">
        <v>4635</v>
      </c>
      <c r="G1049" s="102" t="s">
        <v>4478</v>
      </c>
      <c r="H1049" s="103">
        <v>39933</v>
      </c>
      <c r="I1049" s="104">
        <v>1</v>
      </c>
      <c r="J1049" s="105" t="s">
        <v>6746</v>
      </c>
      <c r="K1049" s="105" t="s">
        <v>4478</v>
      </c>
      <c r="L1049" s="103">
        <v>39933</v>
      </c>
      <c r="M1049" s="103">
        <v>44196</v>
      </c>
      <c r="N1049" s="103"/>
      <c r="O1049" s="106">
        <v>69000</v>
      </c>
      <c r="P1049" s="106">
        <v>69000</v>
      </c>
      <c r="Q1049" s="107">
        <v>0</v>
      </c>
      <c r="R1049" s="106">
        <v>0</v>
      </c>
      <c r="S1049" s="106">
        <v>0</v>
      </c>
      <c r="T1049" s="100">
        <f t="shared" si="16"/>
        <v>0</v>
      </c>
    </row>
    <row r="1050" spans="2:20" ht="15.5" x14ac:dyDescent="0.35">
      <c r="B1050" s="101" t="s">
        <v>6747</v>
      </c>
      <c r="C1050" s="102" t="s">
        <v>4633</v>
      </c>
      <c r="D1050" s="102"/>
      <c r="E1050" s="102" t="s">
        <v>4634</v>
      </c>
      <c r="F1050" s="102" t="s">
        <v>4635</v>
      </c>
      <c r="G1050" s="102" t="s">
        <v>4478</v>
      </c>
      <c r="H1050" s="103">
        <v>39933</v>
      </c>
      <c r="I1050" s="104">
        <v>1</v>
      </c>
      <c r="J1050" s="105" t="s">
        <v>6748</v>
      </c>
      <c r="K1050" s="105" t="s">
        <v>4478</v>
      </c>
      <c r="L1050" s="103">
        <v>39933</v>
      </c>
      <c r="M1050" s="103">
        <v>44196</v>
      </c>
      <c r="N1050" s="103"/>
      <c r="O1050" s="106">
        <v>69000</v>
      </c>
      <c r="P1050" s="106">
        <v>69000</v>
      </c>
      <c r="Q1050" s="107">
        <v>0</v>
      </c>
      <c r="R1050" s="106">
        <v>0</v>
      </c>
      <c r="S1050" s="106">
        <v>0</v>
      </c>
      <c r="T1050" s="100">
        <f t="shared" si="16"/>
        <v>0</v>
      </c>
    </row>
    <row r="1051" spans="2:20" ht="15.5" x14ac:dyDescent="0.35">
      <c r="B1051" s="101" t="s">
        <v>6749</v>
      </c>
      <c r="C1051" s="102" t="s">
        <v>5973</v>
      </c>
      <c r="D1051" s="102"/>
      <c r="E1051" s="102" t="s">
        <v>4634</v>
      </c>
      <c r="F1051" s="102" t="s">
        <v>4635</v>
      </c>
      <c r="G1051" s="102" t="s">
        <v>4478</v>
      </c>
      <c r="H1051" s="103">
        <v>40018</v>
      </c>
      <c r="I1051" s="104">
        <v>1</v>
      </c>
      <c r="J1051" s="105" t="s">
        <v>6750</v>
      </c>
      <c r="K1051" s="105" t="s">
        <v>4478</v>
      </c>
      <c r="L1051" s="103">
        <v>40018</v>
      </c>
      <c r="M1051" s="103">
        <v>44196</v>
      </c>
      <c r="N1051" s="103"/>
      <c r="O1051" s="106">
        <v>29083133</v>
      </c>
      <c r="P1051" s="106">
        <v>29083133</v>
      </c>
      <c r="Q1051" s="107">
        <v>0</v>
      </c>
      <c r="R1051" s="106">
        <v>0</v>
      </c>
      <c r="S1051" s="106">
        <v>0</v>
      </c>
      <c r="T1051" s="100">
        <f t="shared" si="16"/>
        <v>0</v>
      </c>
    </row>
    <row r="1052" spans="2:20" ht="15.5" x14ac:dyDescent="0.35">
      <c r="B1052" s="101" t="s">
        <v>6751</v>
      </c>
      <c r="C1052" s="102" t="s">
        <v>5981</v>
      </c>
      <c r="D1052" s="102"/>
      <c r="E1052" s="102" t="s">
        <v>4634</v>
      </c>
      <c r="F1052" s="102" t="s">
        <v>4635</v>
      </c>
      <c r="G1052" s="102" t="s">
        <v>4478</v>
      </c>
      <c r="H1052" s="103">
        <v>40163</v>
      </c>
      <c r="I1052" s="104">
        <v>1</v>
      </c>
      <c r="J1052" s="105" t="s">
        <v>6752</v>
      </c>
      <c r="K1052" s="105" t="s">
        <v>4478</v>
      </c>
      <c r="L1052" s="103">
        <v>40163</v>
      </c>
      <c r="M1052" s="103">
        <v>44196</v>
      </c>
      <c r="N1052" s="103"/>
      <c r="O1052" s="106">
        <v>720000</v>
      </c>
      <c r="P1052" s="106">
        <v>720000</v>
      </c>
      <c r="Q1052" s="107">
        <v>0</v>
      </c>
      <c r="R1052" s="106">
        <v>0</v>
      </c>
      <c r="S1052" s="106">
        <v>0</v>
      </c>
      <c r="T1052" s="100">
        <f t="shared" si="16"/>
        <v>0</v>
      </c>
    </row>
    <row r="1053" spans="2:20" ht="15.5" x14ac:dyDescent="0.35">
      <c r="B1053" s="101" t="s">
        <v>6753</v>
      </c>
      <c r="C1053" s="102" t="s">
        <v>5112</v>
      </c>
      <c r="D1053" s="102"/>
      <c r="E1053" s="102" t="s">
        <v>4634</v>
      </c>
      <c r="F1053" s="102" t="s">
        <v>4635</v>
      </c>
      <c r="G1053" s="102" t="s">
        <v>4478</v>
      </c>
      <c r="H1053" s="103">
        <v>40198</v>
      </c>
      <c r="I1053" s="104">
        <v>1</v>
      </c>
      <c r="J1053" s="105" t="s">
        <v>6754</v>
      </c>
      <c r="K1053" s="105" t="s">
        <v>4478</v>
      </c>
      <c r="L1053" s="103">
        <v>40198</v>
      </c>
      <c r="M1053" s="103">
        <v>44196</v>
      </c>
      <c r="N1053" s="103"/>
      <c r="O1053" s="106">
        <v>170520</v>
      </c>
      <c r="P1053" s="106">
        <v>170520</v>
      </c>
      <c r="Q1053" s="107">
        <v>0</v>
      </c>
      <c r="R1053" s="106">
        <v>0</v>
      </c>
      <c r="S1053" s="106">
        <v>0</v>
      </c>
      <c r="T1053" s="100">
        <f t="shared" si="16"/>
        <v>0</v>
      </c>
    </row>
    <row r="1054" spans="2:20" ht="15.5" x14ac:dyDescent="0.35">
      <c r="B1054" s="101" t="s">
        <v>6755</v>
      </c>
      <c r="C1054" s="102" t="s">
        <v>5112</v>
      </c>
      <c r="D1054" s="102"/>
      <c r="E1054" s="102" t="s">
        <v>4634</v>
      </c>
      <c r="F1054" s="102" t="s">
        <v>4635</v>
      </c>
      <c r="G1054" s="102" t="s">
        <v>4478</v>
      </c>
      <c r="H1054" s="103">
        <v>40198</v>
      </c>
      <c r="I1054" s="104">
        <v>1</v>
      </c>
      <c r="J1054" s="105" t="s">
        <v>6756</v>
      </c>
      <c r="K1054" s="105" t="s">
        <v>4478</v>
      </c>
      <c r="L1054" s="103">
        <v>40198</v>
      </c>
      <c r="M1054" s="103">
        <v>44196</v>
      </c>
      <c r="N1054" s="103"/>
      <c r="O1054" s="106">
        <v>170520</v>
      </c>
      <c r="P1054" s="106">
        <v>170520</v>
      </c>
      <c r="Q1054" s="107">
        <v>0</v>
      </c>
      <c r="R1054" s="106">
        <v>0</v>
      </c>
      <c r="S1054" s="106">
        <v>0</v>
      </c>
      <c r="T1054" s="100">
        <f t="shared" si="16"/>
        <v>0</v>
      </c>
    </row>
    <row r="1055" spans="2:20" ht="15.5" x14ac:dyDescent="0.35">
      <c r="B1055" s="101" t="s">
        <v>6757</v>
      </c>
      <c r="C1055" s="102" t="s">
        <v>5112</v>
      </c>
      <c r="D1055" s="102"/>
      <c r="E1055" s="102" t="s">
        <v>4634</v>
      </c>
      <c r="F1055" s="102" t="s">
        <v>4635</v>
      </c>
      <c r="G1055" s="102" t="s">
        <v>4478</v>
      </c>
      <c r="H1055" s="103">
        <v>40198</v>
      </c>
      <c r="I1055" s="104">
        <v>1</v>
      </c>
      <c r="J1055" s="105" t="s">
        <v>6758</v>
      </c>
      <c r="K1055" s="105" t="s">
        <v>4478</v>
      </c>
      <c r="L1055" s="103">
        <v>40198</v>
      </c>
      <c r="M1055" s="103">
        <v>44196</v>
      </c>
      <c r="N1055" s="103"/>
      <c r="O1055" s="106">
        <v>170520</v>
      </c>
      <c r="P1055" s="106">
        <v>170520</v>
      </c>
      <c r="Q1055" s="107">
        <v>0</v>
      </c>
      <c r="R1055" s="106">
        <v>0</v>
      </c>
      <c r="S1055" s="106">
        <v>0</v>
      </c>
      <c r="T1055" s="100">
        <f t="shared" si="16"/>
        <v>0</v>
      </c>
    </row>
    <row r="1056" spans="2:20" ht="15.5" x14ac:dyDescent="0.35">
      <c r="B1056" s="101" t="s">
        <v>6759</v>
      </c>
      <c r="C1056" s="102" t="s">
        <v>5112</v>
      </c>
      <c r="D1056" s="102"/>
      <c r="E1056" s="102" t="s">
        <v>4634</v>
      </c>
      <c r="F1056" s="102" t="s">
        <v>4635</v>
      </c>
      <c r="G1056" s="102" t="s">
        <v>4478</v>
      </c>
      <c r="H1056" s="103">
        <v>40198</v>
      </c>
      <c r="I1056" s="104">
        <v>1</v>
      </c>
      <c r="J1056" s="105" t="s">
        <v>6760</v>
      </c>
      <c r="K1056" s="105" t="s">
        <v>4478</v>
      </c>
      <c r="L1056" s="103">
        <v>40198</v>
      </c>
      <c r="M1056" s="103">
        <v>44196</v>
      </c>
      <c r="N1056" s="103"/>
      <c r="O1056" s="106">
        <v>170520</v>
      </c>
      <c r="P1056" s="106">
        <v>170520</v>
      </c>
      <c r="Q1056" s="107">
        <v>0</v>
      </c>
      <c r="R1056" s="106">
        <v>0</v>
      </c>
      <c r="S1056" s="106">
        <v>0</v>
      </c>
      <c r="T1056" s="100">
        <f t="shared" si="16"/>
        <v>0</v>
      </c>
    </row>
    <row r="1057" spans="2:20" ht="15.5" x14ac:dyDescent="0.35">
      <c r="B1057" s="101" t="s">
        <v>6761</v>
      </c>
      <c r="C1057" s="102" t="s">
        <v>5112</v>
      </c>
      <c r="D1057" s="102"/>
      <c r="E1057" s="102" t="s">
        <v>4634</v>
      </c>
      <c r="F1057" s="102" t="s">
        <v>4635</v>
      </c>
      <c r="G1057" s="102" t="s">
        <v>4478</v>
      </c>
      <c r="H1057" s="103">
        <v>40237</v>
      </c>
      <c r="I1057" s="104">
        <v>1</v>
      </c>
      <c r="J1057" s="105" t="s">
        <v>6762</v>
      </c>
      <c r="K1057" s="105" t="s">
        <v>4478</v>
      </c>
      <c r="L1057" s="103">
        <v>40237</v>
      </c>
      <c r="M1057" s="103">
        <v>44196</v>
      </c>
      <c r="N1057" s="103"/>
      <c r="O1057" s="106">
        <v>170520</v>
      </c>
      <c r="P1057" s="106">
        <v>170520</v>
      </c>
      <c r="Q1057" s="107">
        <v>0</v>
      </c>
      <c r="R1057" s="106">
        <v>0</v>
      </c>
      <c r="S1057" s="106">
        <v>0</v>
      </c>
      <c r="T1057" s="100">
        <f t="shared" si="16"/>
        <v>0</v>
      </c>
    </row>
    <row r="1058" spans="2:20" ht="15.5" x14ac:dyDescent="0.35">
      <c r="B1058" s="101" t="s">
        <v>6763</v>
      </c>
      <c r="C1058" s="102" t="s">
        <v>4987</v>
      </c>
      <c r="D1058" s="102"/>
      <c r="E1058" s="102" t="s">
        <v>4634</v>
      </c>
      <c r="F1058" s="102" t="s">
        <v>4635</v>
      </c>
      <c r="G1058" s="102" t="s">
        <v>4478</v>
      </c>
      <c r="H1058" s="103">
        <v>40463</v>
      </c>
      <c r="I1058" s="104">
        <v>1</v>
      </c>
      <c r="J1058" s="105" t="s">
        <v>6764</v>
      </c>
      <c r="K1058" s="105" t="s">
        <v>4478</v>
      </c>
      <c r="L1058" s="103">
        <v>40463</v>
      </c>
      <c r="M1058" s="103">
        <v>44196</v>
      </c>
      <c r="N1058" s="103"/>
      <c r="O1058" s="106">
        <v>794600</v>
      </c>
      <c r="P1058" s="106">
        <v>794600</v>
      </c>
      <c r="Q1058" s="107">
        <v>0</v>
      </c>
      <c r="R1058" s="106">
        <v>0</v>
      </c>
      <c r="S1058" s="106">
        <v>0</v>
      </c>
      <c r="T1058" s="100">
        <f t="shared" si="16"/>
        <v>0</v>
      </c>
    </row>
    <row r="1059" spans="2:20" ht="15.5" x14ac:dyDescent="0.35">
      <c r="B1059" s="101" t="s">
        <v>6765</v>
      </c>
      <c r="C1059" s="102" t="s">
        <v>4987</v>
      </c>
      <c r="D1059" s="102"/>
      <c r="E1059" s="102" t="s">
        <v>4634</v>
      </c>
      <c r="F1059" s="102" t="s">
        <v>4635</v>
      </c>
      <c r="G1059" s="102" t="s">
        <v>4478</v>
      </c>
      <c r="H1059" s="103">
        <v>40463</v>
      </c>
      <c r="I1059" s="104">
        <v>1</v>
      </c>
      <c r="J1059" s="105" t="s">
        <v>6766</v>
      </c>
      <c r="K1059" s="105" t="s">
        <v>4478</v>
      </c>
      <c r="L1059" s="103">
        <v>40463</v>
      </c>
      <c r="M1059" s="103">
        <v>44196</v>
      </c>
      <c r="N1059" s="103"/>
      <c r="O1059" s="106">
        <v>794600</v>
      </c>
      <c r="P1059" s="106">
        <v>794600</v>
      </c>
      <c r="Q1059" s="107">
        <v>0</v>
      </c>
      <c r="R1059" s="106">
        <v>0</v>
      </c>
      <c r="S1059" s="106">
        <v>0</v>
      </c>
      <c r="T1059" s="100">
        <f t="shared" si="16"/>
        <v>0</v>
      </c>
    </row>
    <row r="1060" spans="2:20" ht="15.5" x14ac:dyDescent="0.35">
      <c r="B1060" s="101" t="s">
        <v>6767</v>
      </c>
      <c r="C1060" s="102" t="s">
        <v>4475</v>
      </c>
      <c r="D1060" s="102"/>
      <c r="E1060" s="102" t="s">
        <v>4476</v>
      </c>
      <c r="F1060" s="102" t="s">
        <v>4477</v>
      </c>
      <c r="G1060" s="102" t="s">
        <v>4478</v>
      </c>
      <c r="H1060" s="103">
        <v>40451</v>
      </c>
      <c r="I1060" s="104">
        <v>1</v>
      </c>
      <c r="J1060" s="105" t="s">
        <v>6768</v>
      </c>
      <c r="K1060" s="105" t="s">
        <v>4478</v>
      </c>
      <c r="L1060" s="103">
        <v>40451</v>
      </c>
      <c r="M1060" s="103">
        <v>44196</v>
      </c>
      <c r="N1060" s="103"/>
      <c r="O1060" s="106">
        <v>751463</v>
      </c>
      <c r="P1060" s="106">
        <v>751463</v>
      </c>
      <c r="Q1060" s="107">
        <v>0</v>
      </c>
      <c r="R1060" s="106">
        <v>0</v>
      </c>
      <c r="S1060" s="106">
        <v>0</v>
      </c>
      <c r="T1060" s="100">
        <f t="shared" si="16"/>
        <v>0</v>
      </c>
    </row>
    <row r="1061" spans="2:20" ht="15.5" x14ac:dyDescent="0.35">
      <c r="B1061" s="101" t="s">
        <v>6769</v>
      </c>
      <c r="C1061" s="102" t="s">
        <v>4475</v>
      </c>
      <c r="D1061" s="102"/>
      <c r="E1061" s="102" t="s">
        <v>4476</v>
      </c>
      <c r="F1061" s="102" t="s">
        <v>4477</v>
      </c>
      <c r="G1061" s="102" t="s">
        <v>4478</v>
      </c>
      <c r="H1061" s="103">
        <v>40451</v>
      </c>
      <c r="I1061" s="104">
        <v>1</v>
      </c>
      <c r="J1061" s="105" t="s">
        <v>6770</v>
      </c>
      <c r="K1061" s="105" t="s">
        <v>4478</v>
      </c>
      <c r="L1061" s="103">
        <v>40451</v>
      </c>
      <c r="M1061" s="103">
        <v>44196</v>
      </c>
      <c r="N1061" s="103"/>
      <c r="O1061" s="106">
        <v>751463</v>
      </c>
      <c r="P1061" s="106">
        <v>751463</v>
      </c>
      <c r="Q1061" s="107">
        <v>0</v>
      </c>
      <c r="R1061" s="106">
        <v>0</v>
      </c>
      <c r="S1061" s="106">
        <v>0</v>
      </c>
      <c r="T1061" s="100">
        <f t="shared" si="16"/>
        <v>0</v>
      </c>
    </row>
    <row r="1062" spans="2:20" ht="15.5" x14ac:dyDescent="0.35">
      <c r="B1062" s="101" t="s">
        <v>6771</v>
      </c>
      <c r="C1062" s="102" t="s">
        <v>4475</v>
      </c>
      <c r="D1062" s="102"/>
      <c r="E1062" s="102" t="s">
        <v>4476</v>
      </c>
      <c r="F1062" s="102" t="s">
        <v>4477</v>
      </c>
      <c r="G1062" s="102" t="s">
        <v>4478</v>
      </c>
      <c r="H1062" s="103">
        <v>40451</v>
      </c>
      <c r="I1062" s="104">
        <v>1</v>
      </c>
      <c r="J1062" s="105" t="s">
        <v>6772</v>
      </c>
      <c r="K1062" s="105" t="s">
        <v>4478</v>
      </c>
      <c r="L1062" s="103">
        <v>40451</v>
      </c>
      <c r="M1062" s="103">
        <v>44196</v>
      </c>
      <c r="N1062" s="103"/>
      <c r="O1062" s="106">
        <v>751463</v>
      </c>
      <c r="P1062" s="106">
        <v>751463</v>
      </c>
      <c r="Q1062" s="107">
        <v>0</v>
      </c>
      <c r="R1062" s="106">
        <v>0</v>
      </c>
      <c r="S1062" s="106">
        <v>0</v>
      </c>
      <c r="T1062" s="100">
        <f t="shared" si="16"/>
        <v>0</v>
      </c>
    </row>
    <row r="1063" spans="2:20" ht="15.5" x14ac:dyDescent="0.35">
      <c r="B1063" s="101" t="s">
        <v>6773</v>
      </c>
      <c r="C1063" s="102" t="s">
        <v>4475</v>
      </c>
      <c r="D1063" s="102"/>
      <c r="E1063" s="102" t="s">
        <v>4476</v>
      </c>
      <c r="F1063" s="102" t="s">
        <v>4477</v>
      </c>
      <c r="G1063" s="102" t="s">
        <v>4478</v>
      </c>
      <c r="H1063" s="103">
        <v>40451</v>
      </c>
      <c r="I1063" s="104">
        <v>1</v>
      </c>
      <c r="J1063" s="105" t="s">
        <v>6774</v>
      </c>
      <c r="K1063" s="105" t="s">
        <v>4478</v>
      </c>
      <c r="L1063" s="103">
        <v>40451</v>
      </c>
      <c r="M1063" s="103">
        <v>44196</v>
      </c>
      <c r="N1063" s="103"/>
      <c r="O1063" s="106">
        <v>751463</v>
      </c>
      <c r="P1063" s="106">
        <v>751463</v>
      </c>
      <c r="Q1063" s="107">
        <v>0</v>
      </c>
      <c r="R1063" s="106">
        <v>0</v>
      </c>
      <c r="S1063" s="106">
        <v>0</v>
      </c>
      <c r="T1063" s="100">
        <f t="shared" si="16"/>
        <v>0</v>
      </c>
    </row>
    <row r="1064" spans="2:20" ht="15.5" x14ac:dyDescent="0.35">
      <c r="B1064" s="101" t="s">
        <v>6775</v>
      </c>
      <c r="C1064" s="102" t="s">
        <v>4475</v>
      </c>
      <c r="D1064" s="102"/>
      <c r="E1064" s="102" t="s">
        <v>4476</v>
      </c>
      <c r="F1064" s="102" t="s">
        <v>4477</v>
      </c>
      <c r="G1064" s="102" t="s">
        <v>4478</v>
      </c>
      <c r="H1064" s="103">
        <v>40451</v>
      </c>
      <c r="I1064" s="104">
        <v>1</v>
      </c>
      <c r="J1064" s="105" t="s">
        <v>6776</v>
      </c>
      <c r="K1064" s="105" t="s">
        <v>4478</v>
      </c>
      <c r="L1064" s="103">
        <v>40451</v>
      </c>
      <c r="M1064" s="103">
        <v>44196</v>
      </c>
      <c r="N1064" s="103"/>
      <c r="O1064" s="106">
        <v>751463</v>
      </c>
      <c r="P1064" s="106">
        <v>751463</v>
      </c>
      <c r="Q1064" s="107">
        <v>0</v>
      </c>
      <c r="R1064" s="106">
        <v>0</v>
      </c>
      <c r="S1064" s="106">
        <v>0</v>
      </c>
      <c r="T1064" s="100">
        <f t="shared" si="16"/>
        <v>0</v>
      </c>
    </row>
    <row r="1065" spans="2:20" ht="15.5" x14ac:dyDescent="0.35">
      <c r="B1065" s="101" t="s">
        <v>6777</v>
      </c>
      <c r="C1065" s="102" t="s">
        <v>4475</v>
      </c>
      <c r="D1065" s="102"/>
      <c r="E1065" s="102" t="s">
        <v>4476</v>
      </c>
      <c r="F1065" s="102" t="s">
        <v>4477</v>
      </c>
      <c r="G1065" s="102" t="s">
        <v>4478</v>
      </c>
      <c r="H1065" s="103">
        <v>40451</v>
      </c>
      <c r="I1065" s="104">
        <v>1</v>
      </c>
      <c r="J1065" s="105" t="s">
        <v>6778</v>
      </c>
      <c r="K1065" s="105" t="s">
        <v>4478</v>
      </c>
      <c r="L1065" s="103">
        <v>40451</v>
      </c>
      <c r="M1065" s="103">
        <v>44196</v>
      </c>
      <c r="N1065" s="103"/>
      <c r="O1065" s="106">
        <v>751463</v>
      </c>
      <c r="P1065" s="106">
        <v>751463</v>
      </c>
      <c r="Q1065" s="107">
        <v>0</v>
      </c>
      <c r="R1065" s="106">
        <v>0</v>
      </c>
      <c r="S1065" s="106">
        <v>0</v>
      </c>
      <c r="T1065" s="100">
        <f t="shared" si="16"/>
        <v>0</v>
      </c>
    </row>
    <row r="1066" spans="2:20" ht="15.5" x14ac:dyDescent="0.35">
      <c r="B1066" s="101" t="s">
        <v>6779</v>
      </c>
      <c r="C1066" s="102" t="s">
        <v>4475</v>
      </c>
      <c r="D1066" s="102"/>
      <c r="E1066" s="102" t="s">
        <v>4476</v>
      </c>
      <c r="F1066" s="102" t="s">
        <v>4477</v>
      </c>
      <c r="G1066" s="102" t="s">
        <v>4478</v>
      </c>
      <c r="H1066" s="103">
        <v>40451</v>
      </c>
      <c r="I1066" s="104">
        <v>1</v>
      </c>
      <c r="J1066" s="105" t="s">
        <v>6780</v>
      </c>
      <c r="K1066" s="105" t="s">
        <v>4478</v>
      </c>
      <c r="L1066" s="103">
        <v>40451</v>
      </c>
      <c r="M1066" s="103">
        <v>44196</v>
      </c>
      <c r="N1066" s="103"/>
      <c r="O1066" s="106">
        <v>751463</v>
      </c>
      <c r="P1066" s="106">
        <v>751463</v>
      </c>
      <c r="Q1066" s="107">
        <v>0</v>
      </c>
      <c r="R1066" s="106">
        <v>0</v>
      </c>
      <c r="S1066" s="106">
        <v>0</v>
      </c>
      <c r="T1066" s="100">
        <f t="shared" si="16"/>
        <v>0</v>
      </c>
    </row>
    <row r="1067" spans="2:20" ht="15.5" x14ac:dyDescent="0.35">
      <c r="B1067" s="101" t="s">
        <v>6781</v>
      </c>
      <c r="C1067" s="102" t="s">
        <v>4475</v>
      </c>
      <c r="D1067" s="102"/>
      <c r="E1067" s="102" t="s">
        <v>4476</v>
      </c>
      <c r="F1067" s="102" t="s">
        <v>4477</v>
      </c>
      <c r="G1067" s="102" t="s">
        <v>4478</v>
      </c>
      <c r="H1067" s="103">
        <v>40451</v>
      </c>
      <c r="I1067" s="104">
        <v>1</v>
      </c>
      <c r="J1067" s="105" t="s">
        <v>6782</v>
      </c>
      <c r="K1067" s="105" t="s">
        <v>4478</v>
      </c>
      <c r="L1067" s="103">
        <v>40451</v>
      </c>
      <c r="M1067" s="103">
        <v>44196</v>
      </c>
      <c r="N1067" s="103"/>
      <c r="O1067" s="106">
        <v>751463</v>
      </c>
      <c r="P1067" s="106">
        <v>751463</v>
      </c>
      <c r="Q1067" s="107">
        <v>0</v>
      </c>
      <c r="R1067" s="106">
        <v>0</v>
      </c>
      <c r="S1067" s="106">
        <v>0</v>
      </c>
      <c r="T1067" s="100">
        <f t="shared" si="16"/>
        <v>0</v>
      </c>
    </row>
    <row r="1068" spans="2:20" ht="15.5" x14ac:dyDescent="0.35">
      <c r="B1068" s="101" t="s">
        <v>6783</v>
      </c>
      <c r="C1068" s="102" t="s">
        <v>4475</v>
      </c>
      <c r="D1068" s="102"/>
      <c r="E1068" s="102" t="s">
        <v>4476</v>
      </c>
      <c r="F1068" s="102" t="s">
        <v>4477</v>
      </c>
      <c r="G1068" s="102" t="s">
        <v>4478</v>
      </c>
      <c r="H1068" s="103">
        <v>40451</v>
      </c>
      <c r="I1068" s="104">
        <v>1</v>
      </c>
      <c r="J1068" s="105" t="s">
        <v>6784</v>
      </c>
      <c r="K1068" s="105" t="s">
        <v>4478</v>
      </c>
      <c r="L1068" s="103">
        <v>40451</v>
      </c>
      <c r="M1068" s="103">
        <v>44196</v>
      </c>
      <c r="N1068" s="103"/>
      <c r="O1068" s="106">
        <v>751463</v>
      </c>
      <c r="P1068" s="106">
        <v>751463</v>
      </c>
      <c r="Q1068" s="107">
        <v>0</v>
      </c>
      <c r="R1068" s="106">
        <v>0</v>
      </c>
      <c r="S1068" s="106">
        <v>0</v>
      </c>
      <c r="T1068" s="100">
        <f t="shared" si="16"/>
        <v>0</v>
      </c>
    </row>
    <row r="1069" spans="2:20" ht="15.5" x14ac:dyDescent="0.35">
      <c r="B1069" s="101" t="s">
        <v>6785</v>
      </c>
      <c r="C1069" s="102" t="s">
        <v>4475</v>
      </c>
      <c r="D1069" s="102"/>
      <c r="E1069" s="102" t="s">
        <v>4476</v>
      </c>
      <c r="F1069" s="102" t="s">
        <v>4477</v>
      </c>
      <c r="G1069" s="102" t="s">
        <v>4478</v>
      </c>
      <c r="H1069" s="103">
        <v>40451</v>
      </c>
      <c r="I1069" s="104">
        <v>1</v>
      </c>
      <c r="J1069" s="105" t="s">
        <v>6786</v>
      </c>
      <c r="K1069" s="105" t="s">
        <v>4478</v>
      </c>
      <c r="L1069" s="103">
        <v>40451</v>
      </c>
      <c r="M1069" s="103">
        <v>44196</v>
      </c>
      <c r="N1069" s="103"/>
      <c r="O1069" s="106">
        <v>751463</v>
      </c>
      <c r="P1069" s="106">
        <v>751463</v>
      </c>
      <c r="Q1069" s="107">
        <v>0</v>
      </c>
      <c r="R1069" s="106">
        <v>0</v>
      </c>
      <c r="S1069" s="106">
        <v>0</v>
      </c>
      <c r="T1069" s="100">
        <f t="shared" si="16"/>
        <v>0</v>
      </c>
    </row>
    <row r="1070" spans="2:20" ht="15.5" x14ac:dyDescent="0.35">
      <c r="B1070" s="101" t="s">
        <v>6787</v>
      </c>
      <c r="C1070" s="102" t="s">
        <v>4475</v>
      </c>
      <c r="D1070" s="102"/>
      <c r="E1070" s="102" t="s">
        <v>4476</v>
      </c>
      <c r="F1070" s="102" t="s">
        <v>4477</v>
      </c>
      <c r="G1070" s="102" t="s">
        <v>4478</v>
      </c>
      <c r="H1070" s="103">
        <v>40451</v>
      </c>
      <c r="I1070" s="104">
        <v>1</v>
      </c>
      <c r="J1070" s="105" t="s">
        <v>6788</v>
      </c>
      <c r="K1070" s="105" t="s">
        <v>4478</v>
      </c>
      <c r="L1070" s="103">
        <v>40451</v>
      </c>
      <c r="M1070" s="103">
        <v>44196</v>
      </c>
      <c r="N1070" s="103"/>
      <c r="O1070" s="106">
        <v>751463</v>
      </c>
      <c r="P1070" s="106">
        <v>751463</v>
      </c>
      <c r="Q1070" s="107">
        <v>0</v>
      </c>
      <c r="R1070" s="106">
        <v>0</v>
      </c>
      <c r="S1070" s="106">
        <v>0</v>
      </c>
      <c r="T1070" s="100">
        <f t="shared" si="16"/>
        <v>0</v>
      </c>
    </row>
    <row r="1071" spans="2:20" ht="15.5" x14ac:dyDescent="0.35">
      <c r="B1071" s="101" t="s">
        <v>6789</v>
      </c>
      <c r="C1071" s="102" t="s">
        <v>4475</v>
      </c>
      <c r="D1071" s="102"/>
      <c r="E1071" s="102" t="s">
        <v>4476</v>
      </c>
      <c r="F1071" s="102" t="s">
        <v>4477</v>
      </c>
      <c r="G1071" s="102" t="s">
        <v>4478</v>
      </c>
      <c r="H1071" s="103">
        <v>40451</v>
      </c>
      <c r="I1071" s="104">
        <v>1</v>
      </c>
      <c r="J1071" s="105" t="s">
        <v>6790</v>
      </c>
      <c r="K1071" s="105" t="s">
        <v>4478</v>
      </c>
      <c r="L1071" s="103">
        <v>40451</v>
      </c>
      <c r="M1071" s="103">
        <v>44196</v>
      </c>
      <c r="N1071" s="103"/>
      <c r="O1071" s="106">
        <v>751463</v>
      </c>
      <c r="P1071" s="106">
        <v>751463</v>
      </c>
      <c r="Q1071" s="107">
        <v>0</v>
      </c>
      <c r="R1071" s="106">
        <v>0</v>
      </c>
      <c r="S1071" s="106">
        <v>0</v>
      </c>
      <c r="T1071" s="100">
        <f t="shared" si="16"/>
        <v>0</v>
      </c>
    </row>
    <row r="1072" spans="2:20" ht="15.5" x14ac:dyDescent="0.35">
      <c r="B1072" s="101" t="s">
        <v>6791</v>
      </c>
      <c r="C1072" s="102" t="s">
        <v>4475</v>
      </c>
      <c r="D1072" s="102"/>
      <c r="E1072" s="102" t="s">
        <v>4476</v>
      </c>
      <c r="F1072" s="102" t="s">
        <v>4477</v>
      </c>
      <c r="G1072" s="102" t="s">
        <v>4478</v>
      </c>
      <c r="H1072" s="103">
        <v>40451</v>
      </c>
      <c r="I1072" s="104">
        <v>1</v>
      </c>
      <c r="J1072" s="105" t="s">
        <v>6792</v>
      </c>
      <c r="K1072" s="105" t="s">
        <v>4478</v>
      </c>
      <c r="L1072" s="103">
        <v>40451</v>
      </c>
      <c r="M1072" s="103">
        <v>44196</v>
      </c>
      <c r="N1072" s="103"/>
      <c r="O1072" s="106">
        <v>751463</v>
      </c>
      <c r="P1072" s="106">
        <v>751463</v>
      </c>
      <c r="Q1072" s="107">
        <v>0</v>
      </c>
      <c r="R1072" s="106">
        <v>0</v>
      </c>
      <c r="S1072" s="106">
        <v>0</v>
      </c>
      <c r="T1072" s="100">
        <f t="shared" si="16"/>
        <v>0</v>
      </c>
    </row>
    <row r="1073" spans="2:20" ht="15.5" x14ac:dyDescent="0.35">
      <c r="B1073" s="101" t="s">
        <v>6793</v>
      </c>
      <c r="C1073" s="102" t="s">
        <v>4475</v>
      </c>
      <c r="D1073" s="102"/>
      <c r="E1073" s="102" t="s">
        <v>4476</v>
      </c>
      <c r="F1073" s="102" t="s">
        <v>4477</v>
      </c>
      <c r="G1073" s="102" t="s">
        <v>4478</v>
      </c>
      <c r="H1073" s="103">
        <v>40451</v>
      </c>
      <c r="I1073" s="104">
        <v>1</v>
      </c>
      <c r="J1073" s="105" t="s">
        <v>6794</v>
      </c>
      <c r="K1073" s="105" t="s">
        <v>4478</v>
      </c>
      <c r="L1073" s="103">
        <v>40451</v>
      </c>
      <c r="M1073" s="103">
        <v>44196</v>
      </c>
      <c r="N1073" s="103"/>
      <c r="O1073" s="106">
        <v>751463</v>
      </c>
      <c r="P1073" s="106">
        <v>751463</v>
      </c>
      <c r="Q1073" s="107">
        <v>0</v>
      </c>
      <c r="R1073" s="106">
        <v>0</v>
      </c>
      <c r="S1073" s="106">
        <v>0</v>
      </c>
      <c r="T1073" s="100">
        <f t="shared" si="16"/>
        <v>0</v>
      </c>
    </row>
    <row r="1074" spans="2:20" ht="15.5" x14ac:dyDescent="0.35">
      <c r="B1074" s="101" t="s">
        <v>6795</v>
      </c>
      <c r="C1074" s="102" t="s">
        <v>4475</v>
      </c>
      <c r="D1074" s="102"/>
      <c r="E1074" s="102" t="s">
        <v>4476</v>
      </c>
      <c r="F1074" s="102" t="s">
        <v>4477</v>
      </c>
      <c r="G1074" s="102" t="s">
        <v>4478</v>
      </c>
      <c r="H1074" s="103">
        <v>40451</v>
      </c>
      <c r="I1074" s="104">
        <v>1</v>
      </c>
      <c r="J1074" s="105" t="s">
        <v>6796</v>
      </c>
      <c r="K1074" s="105" t="s">
        <v>4478</v>
      </c>
      <c r="L1074" s="103">
        <v>40451</v>
      </c>
      <c r="M1074" s="103">
        <v>44196</v>
      </c>
      <c r="N1074" s="103"/>
      <c r="O1074" s="106">
        <v>751463</v>
      </c>
      <c r="P1074" s="106">
        <v>751463</v>
      </c>
      <c r="Q1074" s="107">
        <v>0</v>
      </c>
      <c r="R1074" s="106">
        <v>0</v>
      </c>
      <c r="S1074" s="106">
        <v>0</v>
      </c>
      <c r="T1074" s="100">
        <f t="shared" si="16"/>
        <v>0</v>
      </c>
    </row>
    <row r="1075" spans="2:20" ht="15.5" x14ac:dyDescent="0.35">
      <c r="B1075" s="101" t="s">
        <v>6797</v>
      </c>
      <c r="C1075" s="102" t="s">
        <v>4475</v>
      </c>
      <c r="D1075" s="102"/>
      <c r="E1075" s="102" t="s">
        <v>4476</v>
      </c>
      <c r="F1075" s="102" t="s">
        <v>4477</v>
      </c>
      <c r="G1075" s="102" t="s">
        <v>4478</v>
      </c>
      <c r="H1075" s="103">
        <v>40451</v>
      </c>
      <c r="I1075" s="104">
        <v>1</v>
      </c>
      <c r="J1075" s="105" t="s">
        <v>6798</v>
      </c>
      <c r="K1075" s="105" t="s">
        <v>4478</v>
      </c>
      <c r="L1075" s="103">
        <v>40451</v>
      </c>
      <c r="M1075" s="103">
        <v>44196</v>
      </c>
      <c r="N1075" s="103"/>
      <c r="O1075" s="106">
        <v>751463</v>
      </c>
      <c r="P1075" s="106">
        <v>751463</v>
      </c>
      <c r="Q1075" s="107">
        <v>0</v>
      </c>
      <c r="R1075" s="106">
        <v>0</v>
      </c>
      <c r="S1075" s="106">
        <v>0</v>
      </c>
      <c r="T1075" s="100">
        <f t="shared" si="16"/>
        <v>0</v>
      </c>
    </row>
    <row r="1076" spans="2:20" ht="15.5" x14ac:dyDescent="0.35">
      <c r="B1076" s="101" t="s">
        <v>6799</v>
      </c>
      <c r="C1076" s="102" t="s">
        <v>4475</v>
      </c>
      <c r="D1076" s="102"/>
      <c r="E1076" s="102" t="s">
        <v>4476</v>
      </c>
      <c r="F1076" s="102" t="s">
        <v>4477</v>
      </c>
      <c r="G1076" s="102" t="s">
        <v>4478</v>
      </c>
      <c r="H1076" s="103">
        <v>40451</v>
      </c>
      <c r="I1076" s="104">
        <v>1</v>
      </c>
      <c r="J1076" s="105" t="s">
        <v>6800</v>
      </c>
      <c r="K1076" s="105" t="s">
        <v>4478</v>
      </c>
      <c r="L1076" s="103">
        <v>40451</v>
      </c>
      <c r="M1076" s="103">
        <v>44196</v>
      </c>
      <c r="N1076" s="103"/>
      <c r="O1076" s="106">
        <v>751463</v>
      </c>
      <c r="P1076" s="106">
        <v>751463</v>
      </c>
      <c r="Q1076" s="107">
        <v>0</v>
      </c>
      <c r="R1076" s="106">
        <v>0</v>
      </c>
      <c r="S1076" s="106">
        <v>0</v>
      </c>
      <c r="T1076" s="100">
        <f t="shared" si="16"/>
        <v>0</v>
      </c>
    </row>
    <row r="1077" spans="2:20" ht="15.5" x14ac:dyDescent="0.35">
      <c r="B1077" s="101" t="s">
        <v>6801</v>
      </c>
      <c r="C1077" s="102" t="s">
        <v>4475</v>
      </c>
      <c r="D1077" s="102"/>
      <c r="E1077" s="102" t="s">
        <v>4476</v>
      </c>
      <c r="F1077" s="102" t="s">
        <v>4477</v>
      </c>
      <c r="G1077" s="102" t="s">
        <v>4478</v>
      </c>
      <c r="H1077" s="103">
        <v>40451</v>
      </c>
      <c r="I1077" s="104">
        <v>1</v>
      </c>
      <c r="J1077" s="105" t="s">
        <v>6802</v>
      </c>
      <c r="K1077" s="105" t="s">
        <v>4478</v>
      </c>
      <c r="L1077" s="103">
        <v>40451</v>
      </c>
      <c r="M1077" s="103">
        <v>44196</v>
      </c>
      <c r="N1077" s="103"/>
      <c r="O1077" s="106">
        <v>751463</v>
      </c>
      <c r="P1077" s="106">
        <v>751463</v>
      </c>
      <c r="Q1077" s="107">
        <v>0</v>
      </c>
      <c r="R1077" s="106">
        <v>0</v>
      </c>
      <c r="S1077" s="106">
        <v>0</v>
      </c>
      <c r="T1077" s="100">
        <f t="shared" si="16"/>
        <v>0</v>
      </c>
    </row>
    <row r="1078" spans="2:20" ht="15.5" x14ac:dyDescent="0.35">
      <c r="B1078" s="101" t="s">
        <v>6803</v>
      </c>
      <c r="C1078" s="102" t="s">
        <v>4475</v>
      </c>
      <c r="D1078" s="102"/>
      <c r="E1078" s="102" t="s">
        <v>4476</v>
      </c>
      <c r="F1078" s="102" t="s">
        <v>4477</v>
      </c>
      <c r="G1078" s="102" t="s">
        <v>4478</v>
      </c>
      <c r="H1078" s="103">
        <v>40451</v>
      </c>
      <c r="I1078" s="104">
        <v>1</v>
      </c>
      <c r="J1078" s="105" t="s">
        <v>6804</v>
      </c>
      <c r="K1078" s="105" t="s">
        <v>4478</v>
      </c>
      <c r="L1078" s="103">
        <v>40451</v>
      </c>
      <c r="M1078" s="103">
        <v>44196</v>
      </c>
      <c r="N1078" s="103"/>
      <c r="O1078" s="106">
        <v>751463</v>
      </c>
      <c r="P1078" s="106">
        <v>751463</v>
      </c>
      <c r="Q1078" s="107">
        <v>0</v>
      </c>
      <c r="R1078" s="106">
        <v>0</v>
      </c>
      <c r="S1078" s="106">
        <v>0</v>
      </c>
      <c r="T1078" s="100">
        <f t="shared" si="16"/>
        <v>0</v>
      </c>
    </row>
    <row r="1079" spans="2:20" ht="15.5" x14ac:dyDescent="0.35">
      <c r="B1079" s="101" t="s">
        <v>6805</v>
      </c>
      <c r="C1079" s="102" t="s">
        <v>4475</v>
      </c>
      <c r="D1079" s="102"/>
      <c r="E1079" s="102" t="s">
        <v>4476</v>
      </c>
      <c r="F1079" s="102" t="s">
        <v>4477</v>
      </c>
      <c r="G1079" s="102" t="s">
        <v>4478</v>
      </c>
      <c r="H1079" s="103">
        <v>40451</v>
      </c>
      <c r="I1079" s="104">
        <v>1</v>
      </c>
      <c r="J1079" s="105" t="s">
        <v>6806</v>
      </c>
      <c r="K1079" s="105" t="s">
        <v>4478</v>
      </c>
      <c r="L1079" s="103">
        <v>40451</v>
      </c>
      <c r="M1079" s="103">
        <v>44196</v>
      </c>
      <c r="N1079" s="103"/>
      <c r="O1079" s="106">
        <v>751463</v>
      </c>
      <c r="P1079" s="106">
        <v>751463</v>
      </c>
      <c r="Q1079" s="107">
        <v>0</v>
      </c>
      <c r="R1079" s="106">
        <v>0</v>
      </c>
      <c r="S1079" s="106">
        <v>0</v>
      </c>
      <c r="T1079" s="100">
        <f t="shared" si="16"/>
        <v>0</v>
      </c>
    </row>
    <row r="1080" spans="2:20" ht="15.5" x14ac:dyDescent="0.35">
      <c r="B1080" s="101" t="s">
        <v>6807</v>
      </c>
      <c r="C1080" s="102" t="s">
        <v>4475</v>
      </c>
      <c r="D1080" s="102"/>
      <c r="E1080" s="102" t="s">
        <v>4476</v>
      </c>
      <c r="F1080" s="102" t="s">
        <v>4477</v>
      </c>
      <c r="G1080" s="102" t="s">
        <v>4478</v>
      </c>
      <c r="H1080" s="103">
        <v>40451</v>
      </c>
      <c r="I1080" s="104">
        <v>1</v>
      </c>
      <c r="J1080" s="105" t="s">
        <v>6808</v>
      </c>
      <c r="K1080" s="105" t="s">
        <v>4478</v>
      </c>
      <c r="L1080" s="103">
        <v>40451</v>
      </c>
      <c r="M1080" s="103">
        <v>44196</v>
      </c>
      <c r="N1080" s="103"/>
      <c r="O1080" s="106">
        <v>751463</v>
      </c>
      <c r="P1080" s="106">
        <v>751463</v>
      </c>
      <c r="Q1080" s="107">
        <v>0</v>
      </c>
      <c r="R1080" s="106">
        <v>0</v>
      </c>
      <c r="S1080" s="106">
        <v>0</v>
      </c>
      <c r="T1080" s="100">
        <f t="shared" si="16"/>
        <v>0</v>
      </c>
    </row>
    <row r="1081" spans="2:20" ht="15.5" x14ac:dyDescent="0.35">
      <c r="B1081" s="101" t="s">
        <v>6809</v>
      </c>
      <c r="C1081" s="102" t="s">
        <v>4606</v>
      </c>
      <c r="D1081" s="102"/>
      <c r="E1081" s="102" t="s">
        <v>4492</v>
      </c>
      <c r="F1081" s="102" t="s">
        <v>4493</v>
      </c>
      <c r="G1081" s="102" t="s">
        <v>4478</v>
      </c>
      <c r="H1081" s="103">
        <v>40573</v>
      </c>
      <c r="I1081" s="104">
        <v>1</v>
      </c>
      <c r="J1081" s="105" t="s">
        <v>6810</v>
      </c>
      <c r="K1081" s="105" t="s">
        <v>4478</v>
      </c>
      <c r="L1081" s="103">
        <v>40573</v>
      </c>
      <c r="M1081" s="103">
        <v>44196</v>
      </c>
      <c r="N1081" s="103"/>
      <c r="O1081" s="106">
        <v>2773560</v>
      </c>
      <c r="P1081" s="106">
        <v>2773560</v>
      </c>
      <c r="Q1081" s="107">
        <v>0</v>
      </c>
      <c r="R1081" s="106">
        <v>0</v>
      </c>
      <c r="S1081" s="106">
        <v>0</v>
      </c>
      <c r="T1081" s="100">
        <f t="shared" si="16"/>
        <v>0</v>
      </c>
    </row>
    <row r="1082" spans="2:20" ht="15.5" x14ac:dyDescent="0.35">
      <c r="B1082" s="101" t="s">
        <v>6811</v>
      </c>
      <c r="C1082" s="102" t="s">
        <v>6812</v>
      </c>
      <c r="D1082" s="102"/>
      <c r="E1082" s="102" t="s">
        <v>4492</v>
      </c>
      <c r="F1082" s="102" t="s">
        <v>4493</v>
      </c>
      <c r="G1082" s="102" t="s">
        <v>4478</v>
      </c>
      <c r="H1082" s="103">
        <v>40938</v>
      </c>
      <c r="I1082" s="104">
        <v>1</v>
      </c>
      <c r="J1082" s="105" t="s">
        <v>6813</v>
      </c>
      <c r="K1082" s="105" t="s">
        <v>4478</v>
      </c>
      <c r="L1082" s="103">
        <v>40938</v>
      </c>
      <c r="M1082" s="103">
        <v>44196</v>
      </c>
      <c r="N1082" s="103"/>
      <c r="O1082" s="106">
        <v>2134532</v>
      </c>
      <c r="P1082" s="106">
        <v>2134532</v>
      </c>
      <c r="Q1082" s="107">
        <v>0</v>
      </c>
      <c r="R1082" s="106">
        <v>0</v>
      </c>
      <c r="S1082" s="106">
        <v>0</v>
      </c>
      <c r="T1082" s="100">
        <f t="shared" si="16"/>
        <v>0</v>
      </c>
    </row>
    <row r="1083" spans="2:20" ht="15.5" x14ac:dyDescent="0.35">
      <c r="B1083" s="101" t="s">
        <v>6814</v>
      </c>
      <c r="C1083" s="102" t="s">
        <v>4537</v>
      </c>
      <c r="D1083" s="102"/>
      <c r="E1083" s="102" t="s">
        <v>4492</v>
      </c>
      <c r="F1083" s="102" t="s">
        <v>4493</v>
      </c>
      <c r="G1083" s="102" t="s">
        <v>4478</v>
      </c>
      <c r="H1083" s="103">
        <v>41182</v>
      </c>
      <c r="I1083" s="104">
        <v>1</v>
      </c>
      <c r="J1083" s="105" t="s">
        <v>6815</v>
      </c>
      <c r="K1083" s="105" t="s">
        <v>4478</v>
      </c>
      <c r="L1083" s="103">
        <v>41182</v>
      </c>
      <c r="M1083" s="103">
        <v>44196</v>
      </c>
      <c r="N1083" s="103"/>
      <c r="O1083" s="106">
        <v>298584</v>
      </c>
      <c r="P1083" s="106">
        <v>298584</v>
      </c>
      <c r="Q1083" s="107">
        <v>0</v>
      </c>
      <c r="R1083" s="106">
        <v>0</v>
      </c>
      <c r="S1083" s="106">
        <v>0</v>
      </c>
      <c r="T1083" s="100">
        <f t="shared" si="16"/>
        <v>0</v>
      </c>
    </row>
    <row r="1084" spans="2:20" ht="15.5" x14ac:dyDescent="0.35">
      <c r="B1084" s="101" t="s">
        <v>6816</v>
      </c>
      <c r="C1084" s="102" t="s">
        <v>6817</v>
      </c>
      <c r="D1084" s="102"/>
      <c r="E1084" s="102" t="s">
        <v>4492</v>
      </c>
      <c r="F1084" s="102" t="s">
        <v>4493</v>
      </c>
      <c r="G1084" s="102" t="s">
        <v>4478</v>
      </c>
      <c r="H1084" s="103">
        <v>41273</v>
      </c>
      <c r="I1084" s="104">
        <v>1</v>
      </c>
      <c r="J1084" s="105" t="s">
        <v>6818</v>
      </c>
      <c r="K1084" s="105" t="s">
        <v>4478</v>
      </c>
      <c r="L1084" s="103">
        <v>41273</v>
      </c>
      <c r="M1084" s="103">
        <v>44196</v>
      </c>
      <c r="N1084" s="103"/>
      <c r="O1084" s="106">
        <v>28151196</v>
      </c>
      <c r="P1084" s="106">
        <v>28151196</v>
      </c>
      <c r="Q1084" s="107">
        <v>0</v>
      </c>
      <c r="R1084" s="106">
        <v>0</v>
      </c>
      <c r="S1084" s="106">
        <v>0</v>
      </c>
      <c r="T1084" s="100">
        <f t="shared" si="16"/>
        <v>0</v>
      </c>
    </row>
    <row r="1085" spans="2:20" ht="15.5" x14ac:dyDescent="0.35">
      <c r="B1085" s="101" t="s">
        <v>6819</v>
      </c>
      <c r="C1085" s="102" t="s">
        <v>5390</v>
      </c>
      <c r="D1085" s="102"/>
      <c r="E1085" s="102" t="s">
        <v>4553</v>
      </c>
      <c r="F1085" s="102" t="s">
        <v>4554</v>
      </c>
      <c r="G1085" s="102" t="s">
        <v>4478</v>
      </c>
      <c r="H1085" s="103">
        <v>41425</v>
      </c>
      <c r="I1085" s="104">
        <v>1</v>
      </c>
      <c r="J1085" s="105" t="s">
        <v>6820</v>
      </c>
      <c r="K1085" s="105" t="s">
        <v>4478</v>
      </c>
      <c r="L1085" s="103">
        <v>41425</v>
      </c>
      <c r="M1085" s="103">
        <v>44196</v>
      </c>
      <c r="N1085" s="103"/>
      <c r="O1085" s="106">
        <v>625482</v>
      </c>
      <c r="P1085" s="106">
        <v>625482</v>
      </c>
      <c r="Q1085" s="107">
        <v>0</v>
      </c>
      <c r="R1085" s="106">
        <v>0</v>
      </c>
      <c r="S1085" s="106">
        <v>0</v>
      </c>
      <c r="T1085" s="100">
        <f t="shared" si="16"/>
        <v>0</v>
      </c>
    </row>
    <row r="1086" spans="2:20" ht="15.5" x14ac:dyDescent="0.35">
      <c r="B1086" s="101" t="s">
        <v>6821</v>
      </c>
      <c r="C1086" s="102" t="s">
        <v>4475</v>
      </c>
      <c r="D1086" s="102"/>
      <c r="E1086" s="102" t="s">
        <v>4476</v>
      </c>
      <c r="F1086" s="102" t="s">
        <v>4477</v>
      </c>
      <c r="G1086" s="102" t="s">
        <v>4478</v>
      </c>
      <c r="H1086" s="103">
        <v>40451</v>
      </c>
      <c r="I1086" s="104">
        <v>1</v>
      </c>
      <c r="J1086" s="105" t="s">
        <v>6822</v>
      </c>
      <c r="K1086" s="105" t="s">
        <v>4478</v>
      </c>
      <c r="L1086" s="103">
        <v>40451</v>
      </c>
      <c r="M1086" s="103">
        <v>44196</v>
      </c>
      <c r="N1086" s="103"/>
      <c r="O1086" s="106">
        <v>751463</v>
      </c>
      <c r="P1086" s="106">
        <v>751463</v>
      </c>
      <c r="Q1086" s="107">
        <v>0</v>
      </c>
      <c r="R1086" s="106">
        <v>0</v>
      </c>
      <c r="S1086" s="106">
        <v>0</v>
      </c>
      <c r="T1086" s="100">
        <f t="shared" si="16"/>
        <v>0</v>
      </c>
    </row>
    <row r="1087" spans="2:20" ht="15.5" x14ac:dyDescent="0.35">
      <c r="B1087" s="101" t="s">
        <v>6823</v>
      </c>
      <c r="C1087" s="102" t="s">
        <v>4475</v>
      </c>
      <c r="D1087" s="102"/>
      <c r="E1087" s="102" t="s">
        <v>4476</v>
      </c>
      <c r="F1087" s="102" t="s">
        <v>4477</v>
      </c>
      <c r="G1087" s="102" t="s">
        <v>4478</v>
      </c>
      <c r="H1087" s="103">
        <v>40451</v>
      </c>
      <c r="I1087" s="104">
        <v>1</v>
      </c>
      <c r="J1087" s="105" t="s">
        <v>6824</v>
      </c>
      <c r="K1087" s="105" t="s">
        <v>4478</v>
      </c>
      <c r="L1087" s="103">
        <v>40451</v>
      </c>
      <c r="M1087" s="103">
        <v>44196</v>
      </c>
      <c r="N1087" s="103"/>
      <c r="O1087" s="106">
        <v>751463</v>
      </c>
      <c r="P1087" s="106">
        <v>751463</v>
      </c>
      <c r="Q1087" s="107">
        <v>0</v>
      </c>
      <c r="R1087" s="106">
        <v>0</v>
      </c>
      <c r="S1087" s="106">
        <v>0</v>
      </c>
      <c r="T1087" s="100">
        <f t="shared" si="16"/>
        <v>0</v>
      </c>
    </row>
    <row r="1088" spans="2:20" ht="15.5" x14ac:dyDescent="0.35">
      <c r="B1088" s="101" t="s">
        <v>6825</v>
      </c>
      <c r="C1088" s="102" t="s">
        <v>6826</v>
      </c>
      <c r="D1088" s="102" t="s">
        <v>6827</v>
      </c>
      <c r="E1088" s="102" t="s">
        <v>5061</v>
      </c>
      <c r="F1088" s="102" t="s">
        <v>5062</v>
      </c>
      <c r="G1088" s="102" t="s">
        <v>4478</v>
      </c>
      <c r="H1088" s="103">
        <v>41247</v>
      </c>
      <c r="I1088" s="104">
        <v>1</v>
      </c>
      <c r="J1088" s="105" t="s">
        <v>6828</v>
      </c>
      <c r="K1088" s="105" t="s">
        <v>4478</v>
      </c>
      <c r="L1088" s="103">
        <v>41247</v>
      </c>
      <c r="M1088" s="103">
        <v>44196</v>
      </c>
      <c r="N1088" s="103"/>
      <c r="O1088" s="106">
        <v>70000000</v>
      </c>
      <c r="P1088" s="106">
        <v>70000000</v>
      </c>
      <c r="Q1088" s="107">
        <v>0</v>
      </c>
      <c r="R1088" s="106">
        <v>0</v>
      </c>
      <c r="S1088" s="106">
        <v>0</v>
      </c>
      <c r="T1088" s="100">
        <f t="shared" si="16"/>
        <v>0</v>
      </c>
    </row>
    <row r="1089" spans="2:20" ht="15.5" x14ac:dyDescent="0.35">
      <c r="B1089" s="101" t="s">
        <v>6829</v>
      </c>
      <c r="C1089" s="102" t="s">
        <v>6830</v>
      </c>
      <c r="D1089" s="102" t="s">
        <v>6831</v>
      </c>
      <c r="E1089" s="102" t="s">
        <v>5061</v>
      </c>
      <c r="F1089" s="102" t="s">
        <v>5062</v>
      </c>
      <c r="G1089" s="102" t="s">
        <v>4478</v>
      </c>
      <c r="H1089" s="103">
        <v>41247</v>
      </c>
      <c r="I1089" s="104">
        <v>1</v>
      </c>
      <c r="J1089" s="105" t="s">
        <v>6832</v>
      </c>
      <c r="K1089" s="105" t="s">
        <v>4478</v>
      </c>
      <c r="L1089" s="103">
        <v>41247</v>
      </c>
      <c r="M1089" s="103">
        <v>44196</v>
      </c>
      <c r="N1089" s="103"/>
      <c r="O1089" s="106">
        <v>70000000</v>
      </c>
      <c r="P1089" s="106">
        <v>70000000</v>
      </c>
      <c r="Q1089" s="107">
        <v>0</v>
      </c>
      <c r="R1089" s="106">
        <v>0</v>
      </c>
      <c r="S1089" s="106">
        <v>0</v>
      </c>
      <c r="T1089" s="100">
        <f t="shared" si="16"/>
        <v>0</v>
      </c>
    </row>
    <row r="1090" spans="2:20" ht="15.5" x14ac:dyDescent="0.35">
      <c r="B1090" s="101" t="s">
        <v>6833</v>
      </c>
      <c r="C1090" s="102" t="s">
        <v>6834</v>
      </c>
      <c r="D1090" s="102" t="s">
        <v>6835</v>
      </c>
      <c r="E1090" s="102" t="s">
        <v>5061</v>
      </c>
      <c r="F1090" s="102" t="s">
        <v>5062</v>
      </c>
      <c r="G1090" s="102" t="s">
        <v>4478</v>
      </c>
      <c r="H1090" s="103">
        <v>41247</v>
      </c>
      <c r="I1090" s="104">
        <v>1</v>
      </c>
      <c r="J1090" s="105" t="s">
        <v>6836</v>
      </c>
      <c r="K1090" s="105" t="s">
        <v>4478</v>
      </c>
      <c r="L1090" s="103">
        <v>41247</v>
      </c>
      <c r="M1090" s="103">
        <v>44196</v>
      </c>
      <c r="N1090" s="103"/>
      <c r="O1090" s="106">
        <v>70000000</v>
      </c>
      <c r="P1090" s="106">
        <v>70000000</v>
      </c>
      <c r="Q1090" s="107">
        <v>0</v>
      </c>
      <c r="R1090" s="106">
        <v>0</v>
      </c>
      <c r="S1090" s="106">
        <v>0</v>
      </c>
      <c r="T1090" s="100">
        <f t="shared" si="16"/>
        <v>0</v>
      </c>
    </row>
    <row r="1091" spans="2:20" ht="165" customHeight="1" x14ac:dyDescent="0.35">
      <c r="B1091" s="101" t="s">
        <v>10680</v>
      </c>
      <c r="C1091" s="102" t="s">
        <v>10681</v>
      </c>
      <c r="D1091" s="102"/>
      <c r="E1091" s="102" t="s">
        <v>6072</v>
      </c>
      <c r="F1091" s="108" t="s">
        <v>10795</v>
      </c>
      <c r="G1091" s="102" t="s">
        <v>4518</v>
      </c>
      <c r="H1091" s="103">
        <v>41407</v>
      </c>
      <c r="I1091" s="104">
        <v>1</v>
      </c>
      <c r="J1091" s="105" t="s">
        <v>10682</v>
      </c>
      <c r="K1091" s="105" t="s">
        <v>4518</v>
      </c>
      <c r="L1091" s="103">
        <v>41407</v>
      </c>
      <c r="M1091" s="103">
        <v>44196</v>
      </c>
      <c r="N1091" s="103"/>
      <c r="O1091" s="106">
        <v>612000000</v>
      </c>
      <c r="P1091" s="106">
        <v>56445678.539999999</v>
      </c>
      <c r="Q1091" s="107">
        <v>555554321.46000004</v>
      </c>
      <c r="R1091" s="106">
        <v>0</v>
      </c>
      <c r="S1091" s="106">
        <v>0</v>
      </c>
      <c r="T1091" s="100">
        <f t="shared" si="16"/>
        <v>555554321.46000004</v>
      </c>
    </row>
    <row r="1092" spans="2:20" ht="15.5" x14ac:dyDescent="0.35">
      <c r="B1092" s="101" t="s">
        <v>10685</v>
      </c>
      <c r="C1092" s="102" t="s">
        <v>6838</v>
      </c>
      <c r="D1092" s="102"/>
      <c r="E1092" s="102" t="s">
        <v>4492</v>
      </c>
      <c r="F1092" s="102" t="s">
        <v>4493</v>
      </c>
      <c r="G1092" s="102" t="s">
        <v>4518</v>
      </c>
      <c r="H1092" s="103">
        <v>43192</v>
      </c>
      <c r="I1092" s="104">
        <v>1</v>
      </c>
      <c r="J1092" s="105" t="s">
        <v>10686</v>
      </c>
      <c r="K1092" s="105" t="s">
        <v>4518</v>
      </c>
      <c r="L1092" s="103">
        <v>43192</v>
      </c>
      <c r="M1092" s="103">
        <v>44196</v>
      </c>
      <c r="N1092" s="103"/>
      <c r="O1092" s="106">
        <v>1017437</v>
      </c>
      <c r="P1092" s="106">
        <v>694736.03</v>
      </c>
      <c r="Q1092" s="107">
        <v>322700.96999999997</v>
      </c>
      <c r="R1092" s="106">
        <v>0</v>
      </c>
      <c r="S1092" s="106">
        <v>0</v>
      </c>
      <c r="T1092" s="100">
        <f t="shared" si="16"/>
        <v>322700.96999999997</v>
      </c>
    </row>
    <row r="1093" spans="2:20" ht="15.5" x14ac:dyDescent="0.35">
      <c r="B1093" s="101" t="s">
        <v>6840</v>
      </c>
      <c r="C1093" s="102" t="s">
        <v>6841</v>
      </c>
      <c r="D1093" s="102"/>
      <c r="E1093" s="102" t="s">
        <v>5203</v>
      </c>
      <c r="F1093" s="102" t="s">
        <v>5204</v>
      </c>
      <c r="G1093" s="102" t="s">
        <v>4544</v>
      </c>
      <c r="H1093" s="103">
        <v>41198</v>
      </c>
      <c r="I1093" s="104">
        <v>1</v>
      </c>
      <c r="J1093" s="105" t="s">
        <v>6842</v>
      </c>
      <c r="K1093" s="105" t="s">
        <v>4544</v>
      </c>
      <c r="L1093" s="103">
        <v>41198</v>
      </c>
      <c r="M1093" s="103">
        <v>44074</v>
      </c>
      <c r="N1093" s="103">
        <v>44075</v>
      </c>
      <c r="O1093" s="106">
        <v>0</v>
      </c>
      <c r="P1093" s="106">
        <v>0</v>
      </c>
      <c r="Q1093" s="107">
        <v>0</v>
      </c>
      <c r="R1093" s="106">
        <v>0</v>
      </c>
      <c r="S1093" s="106">
        <v>0</v>
      </c>
      <c r="T1093" s="100">
        <f t="shared" si="16"/>
        <v>0</v>
      </c>
    </row>
    <row r="1094" spans="2:20" ht="15.5" x14ac:dyDescent="0.35">
      <c r="B1094" s="101" t="s">
        <v>6843</v>
      </c>
      <c r="C1094" s="102" t="s">
        <v>6844</v>
      </c>
      <c r="D1094" s="102"/>
      <c r="E1094" s="102" t="s">
        <v>5203</v>
      </c>
      <c r="F1094" s="102" t="s">
        <v>5204</v>
      </c>
      <c r="G1094" s="102" t="s">
        <v>4478</v>
      </c>
      <c r="H1094" s="103">
        <v>41260</v>
      </c>
      <c r="I1094" s="104">
        <v>1</v>
      </c>
      <c r="J1094" s="105" t="s">
        <v>6845</v>
      </c>
      <c r="K1094" s="105" t="s">
        <v>4478</v>
      </c>
      <c r="L1094" s="103">
        <v>41260</v>
      </c>
      <c r="M1094" s="103">
        <v>44196</v>
      </c>
      <c r="N1094" s="103"/>
      <c r="O1094" s="106">
        <v>70000000</v>
      </c>
      <c r="P1094" s="106">
        <v>70000000</v>
      </c>
      <c r="Q1094" s="107">
        <v>0</v>
      </c>
      <c r="R1094" s="106">
        <v>0</v>
      </c>
      <c r="S1094" s="106">
        <v>0</v>
      </c>
      <c r="T1094" s="100">
        <f t="shared" si="16"/>
        <v>0</v>
      </c>
    </row>
    <row r="1095" spans="2:20" ht="15.5" x14ac:dyDescent="0.35">
      <c r="B1095" s="101" t="s">
        <v>6846</v>
      </c>
      <c r="C1095" s="102" t="s">
        <v>6847</v>
      </c>
      <c r="D1095" s="102"/>
      <c r="E1095" s="102" t="s">
        <v>5218</v>
      </c>
      <c r="F1095" s="102" t="s">
        <v>5219</v>
      </c>
      <c r="G1095" s="102" t="s">
        <v>4478</v>
      </c>
      <c r="H1095" s="103">
        <v>41698</v>
      </c>
      <c r="I1095" s="104">
        <v>1</v>
      </c>
      <c r="J1095" s="105" t="s">
        <v>6848</v>
      </c>
      <c r="K1095" s="105" t="s">
        <v>4478</v>
      </c>
      <c r="L1095" s="103">
        <v>41698</v>
      </c>
      <c r="M1095" s="103">
        <v>44196</v>
      </c>
      <c r="N1095" s="103"/>
      <c r="O1095" s="106">
        <v>3202655</v>
      </c>
      <c r="P1095" s="106">
        <v>3202655</v>
      </c>
      <c r="Q1095" s="107">
        <v>0</v>
      </c>
      <c r="R1095" s="106">
        <v>0</v>
      </c>
      <c r="S1095" s="106">
        <v>0</v>
      </c>
      <c r="T1095" s="100">
        <f t="shared" si="16"/>
        <v>0</v>
      </c>
    </row>
    <row r="1096" spans="2:20" ht="15.5" x14ac:dyDescent="0.35">
      <c r="B1096" s="101" t="s">
        <v>6851</v>
      </c>
      <c r="C1096" s="102" t="s">
        <v>5210</v>
      </c>
      <c r="D1096" s="102"/>
      <c r="E1096" s="102" t="s">
        <v>5203</v>
      </c>
      <c r="F1096" s="102" t="s">
        <v>5204</v>
      </c>
      <c r="G1096" s="102" t="s">
        <v>4518</v>
      </c>
      <c r="H1096" s="103">
        <v>42825</v>
      </c>
      <c r="I1096" s="104">
        <v>1</v>
      </c>
      <c r="J1096" s="105" t="s">
        <v>6852</v>
      </c>
      <c r="K1096" s="105" t="s">
        <v>4518</v>
      </c>
      <c r="L1096" s="103">
        <v>42825</v>
      </c>
      <c r="M1096" s="103">
        <v>44196</v>
      </c>
      <c r="N1096" s="103"/>
      <c r="O1096" s="106">
        <v>394794</v>
      </c>
      <c r="P1096" s="106">
        <v>348934.57</v>
      </c>
      <c r="Q1096" s="107">
        <v>45859.43</v>
      </c>
      <c r="R1096" s="106">
        <v>0</v>
      </c>
      <c r="S1096" s="106">
        <v>0</v>
      </c>
      <c r="T1096" s="100">
        <f t="shared" si="16"/>
        <v>45859.43</v>
      </c>
    </row>
    <row r="1097" spans="2:20" ht="15.5" x14ac:dyDescent="0.35">
      <c r="B1097" s="101" t="s">
        <v>9228</v>
      </c>
      <c r="C1097" s="102" t="s">
        <v>5210</v>
      </c>
      <c r="D1097" s="102"/>
      <c r="E1097" s="102" t="s">
        <v>5203</v>
      </c>
      <c r="F1097" s="102" t="s">
        <v>5204</v>
      </c>
      <c r="G1097" s="102" t="s">
        <v>4518</v>
      </c>
      <c r="H1097" s="103">
        <v>42825</v>
      </c>
      <c r="I1097" s="104">
        <v>1</v>
      </c>
      <c r="J1097" s="105" t="s">
        <v>9229</v>
      </c>
      <c r="K1097" s="105" t="s">
        <v>4518</v>
      </c>
      <c r="L1097" s="103">
        <v>42825</v>
      </c>
      <c r="M1097" s="103">
        <v>44196</v>
      </c>
      <c r="N1097" s="103"/>
      <c r="O1097" s="106">
        <v>394794</v>
      </c>
      <c r="P1097" s="106">
        <v>348934.57</v>
      </c>
      <c r="Q1097" s="107">
        <v>45859.43</v>
      </c>
      <c r="R1097" s="106">
        <v>0</v>
      </c>
      <c r="S1097" s="106">
        <v>0</v>
      </c>
      <c r="T1097" s="100">
        <f t="shared" si="16"/>
        <v>45859.43</v>
      </c>
    </row>
    <row r="1098" spans="2:20" ht="15.5" x14ac:dyDescent="0.35">
      <c r="B1098" s="101" t="s">
        <v>6095</v>
      </c>
      <c r="C1098" s="102" t="s">
        <v>5210</v>
      </c>
      <c r="D1098" s="102"/>
      <c r="E1098" s="102" t="s">
        <v>5203</v>
      </c>
      <c r="F1098" s="102" t="s">
        <v>5204</v>
      </c>
      <c r="G1098" s="102" t="s">
        <v>4518</v>
      </c>
      <c r="H1098" s="103">
        <v>42825</v>
      </c>
      <c r="I1098" s="104">
        <v>1</v>
      </c>
      <c r="J1098" s="105" t="s">
        <v>6096</v>
      </c>
      <c r="K1098" s="105" t="s">
        <v>4518</v>
      </c>
      <c r="L1098" s="103">
        <v>42825</v>
      </c>
      <c r="M1098" s="103">
        <v>44196</v>
      </c>
      <c r="N1098" s="103"/>
      <c r="O1098" s="106">
        <v>394794</v>
      </c>
      <c r="P1098" s="106">
        <v>348934.57</v>
      </c>
      <c r="Q1098" s="107">
        <v>45859.43</v>
      </c>
      <c r="R1098" s="106">
        <v>0</v>
      </c>
      <c r="S1098" s="106">
        <v>0</v>
      </c>
      <c r="T1098" s="100">
        <f t="shared" ref="T1098:T1161" si="17">SUM(Q1098,R1098,S1098)</f>
        <v>45859.43</v>
      </c>
    </row>
    <row r="1099" spans="2:20" ht="15.5" x14ac:dyDescent="0.35">
      <c r="B1099" s="101" t="s">
        <v>6097</v>
      </c>
      <c r="C1099" s="102" t="s">
        <v>6098</v>
      </c>
      <c r="D1099" s="102"/>
      <c r="E1099" s="102" t="s">
        <v>5203</v>
      </c>
      <c r="F1099" s="102" t="s">
        <v>5204</v>
      </c>
      <c r="G1099" s="102" t="s">
        <v>4518</v>
      </c>
      <c r="H1099" s="103">
        <v>42978</v>
      </c>
      <c r="I1099" s="104">
        <v>1</v>
      </c>
      <c r="J1099" s="105" t="s">
        <v>6099</v>
      </c>
      <c r="K1099" s="105" t="s">
        <v>4518</v>
      </c>
      <c r="L1099" s="103">
        <v>42978</v>
      </c>
      <c r="M1099" s="103">
        <v>44196</v>
      </c>
      <c r="N1099" s="103"/>
      <c r="O1099" s="106">
        <v>6960000</v>
      </c>
      <c r="P1099" s="106">
        <v>5571480</v>
      </c>
      <c r="Q1099" s="107">
        <v>1388520</v>
      </c>
      <c r="R1099" s="106">
        <v>0</v>
      </c>
      <c r="S1099" s="106">
        <v>0</v>
      </c>
      <c r="T1099" s="100">
        <f t="shared" si="17"/>
        <v>1388520</v>
      </c>
    </row>
    <row r="1100" spans="2:20" ht="15.5" x14ac:dyDescent="0.35">
      <c r="B1100" s="101" t="s">
        <v>6857</v>
      </c>
      <c r="C1100" s="102" t="s">
        <v>6858</v>
      </c>
      <c r="D1100" s="102" t="s">
        <v>6859</v>
      </c>
      <c r="E1100" s="102" t="s">
        <v>5061</v>
      </c>
      <c r="F1100" s="102" t="s">
        <v>5062</v>
      </c>
      <c r="G1100" s="102" t="s">
        <v>4478</v>
      </c>
      <c r="H1100" s="103">
        <v>41711</v>
      </c>
      <c r="I1100" s="104">
        <v>1</v>
      </c>
      <c r="J1100" s="105" t="s">
        <v>6860</v>
      </c>
      <c r="K1100" s="105" t="s">
        <v>4478</v>
      </c>
      <c r="L1100" s="103">
        <v>41711</v>
      </c>
      <c r="M1100" s="103">
        <v>44196</v>
      </c>
      <c r="N1100" s="103"/>
      <c r="O1100" s="106">
        <v>58000000</v>
      </c>
      <c r="P1100" s="106">
        <v>58000000</v>
      </c>
      <c r="Q1100" s="107">
        <v>0</v>
      </c>
      <c r="R1100" s="106">
        <v>0</v>
      </c>
      <c r="S1100" s="106">
        <v>39900000</v>
      </c>
      <c r="T1100" s="100">
        <f t="shared" si="17"/>
        <v>39900000</v>
      </c>
    </row>
    <row r="1101" spans="2:20" ht="15.5" x14ac:dyDescent="0.35">
      <c r="B1101" s="101" t="s">
        <v>6861</v>
      </c>
      <c r="C1101" s="102" t="s">
        <v>6862</v>
      </c>
      <c r="D1101" s="102" t="s">
        <v>6863</v>
      </c>
      <c r="E1101" s="102" t="s">
        <v>5061</v>
      </c>
      <c r="F1101" s="102" t="s">
        <v>5062</v>
      </c>
      <c r="G1101" s="102" t="s">
        <v>4544</v>
      </c>
      <c r="H1101" s="103">
        <v>41711</v>
      </c>
      <c r="I1101" s="104">
        <v>1</v>
      </c>
      <c r="J1101" s="105" t="s">
        <v>6864</v>
      </c>
      <c r="K1101" s="105" t="s">
        <v>4544</v>
      </c>
      <c r="L1101" s="103">
        <v>41711</v>
      </c>
      <c r="M1101" s="103">
        <v>43343</v>
      </c>
      <c r="N1101" s="103">
        <v>43344</v>
      </c>
      <c r="O1101" s="106">
        <v>0</v>
      </c>
      <c r="P1101" s="106">
        <v>0</v>
      </c>
      <c r="Q1101" s="107">
        <v>0</v>
      </c>
      <c r="R1101" s="106">
        <v>0</v>
      </c>
      <c r="S1101" s="106">
        <v>0</v>
      </c>
      <c r="T1101" s="100">
        <f t="shared" si="17"/>
        <v>0</v>
      </c>
    </row>
    <row r="1102" spans="2:20" ht="15.5" x14ac:dyDescent="0.35">
      <c r="B1102" s="101" t="s">
        <v>6865</v>
      </c>
      <c r="C1102" s="102" t="s">
        <v>6866</v>
      </c>
      <c r="D1102" s="102" t="s">
        <v>6867</v>
      </c>
      <c r="E1102" s="102" t="s">
        <v>5061</v>
      </c>
      <c r="F1102" s="102" t="s">
        <v>5062</v>
      </c>
      <c r="G1102" s="102" t="s">
        <v>4478</v>
      </c>
      <c r="H1102" s="103">
        <v>41711</v>
      </c>
      <c r="I1102" s="104">
        <v>1</v>
      </c>
      <c r="J1102" s="105" t="s">
        <v>6868</v>
      </c>
      <c r="K1102" s="105" t="s">
        <v>4478</v>
      </c>
      <c r="L1102" s="103">
        <v>41711</v>
      </c>
      <c r="M1102" s="103">
        <v>44196</v>
      </c>
      <c r="N1102" s="103"/>
      <c r="O1102" s="106">
        <v>58000000</v>
      </c>
      <c r="P1102" s="106">
        <v>58000000</v>
      </c>
      <c r="Q1102" s="107">
        <v>0</v>
      </c>
      <c r="R1102" s="106">
        <v>0</v>
      </c>
      <c r="S1102" s="106">
        <v>49589584.960000001</v>
      </c>
      <c r="T1102" s="100">
        <f t="shared" si="17"/>
        <v>49589584.960000001</v>
      </c>
    </row>
    <row r="1103" spans="2:20" ht="15.5" x14ac:dyDescent="0.35">
      <c r="B1103" s="101" t="s">
        <v>6869</v>
      </c>
      <c r="C1103" s="102" t="s">
        <v>6870</v>
      </c>
      <c r="D1103" s="102" t="s">
        <v>6871</v>
      </c>
      <c r="E1103" s="102" t="s">
        <v>5061</v>
      </c>
      <c r="F1103" s="102" t="s">
        <v>5062</v>
      </c>
      <c r="G1103" s="102" t="s">
        <v>4478</v>
      </c>
      <c r="H1103" s="103">
        <v>41840</v>
      </c>
      <c r="I1103" s="104">
        <v>1</v>
      </c>
      <c r="J1103" s="105" t="s">
        <v>6872</v>
      </c>
      <c r="K1103" s="105" t="s">
        <v>4478</v>
      </c>
      <c r="L1103" s="103">
        <v>41840</v>
      </c>
      <c r="M1103" s="103">
        <v>44196</v>
      </c>
      <c r="N1103" s="103"/>
      <c r="O1103" s="106">
        <v>58565000</v>
      </c>
      <c r="P1103" s="106">
        <v>58565000</v>
      </c>
      <c r="Q1103" s="107">
        <v>0</v>
      </c>
      <c r="R1103" s="106">
        <v>0</v>
      </c>
      <c r="S1103" s="106">
        <v>50800000</v>
      </c>
      <c r="T1103" s="100">
        <f t="shared" si="17"/>
        <v>50800000</v>
      </c>
    </row>
    <row r="1104" spans="2:20" ht="15.5" x14ac:dyDescent="0.35">
      <c r="B1104" s="101" t="s">
        <v>6873</v>
      </c>
      <c r="C1104" s="102" t="s">
        <v>6874</v>
      </c>
      <c r="D1104" s="102" t="s">
        <v>6875</v>
      </c>
      <c r="E1104" s="102" t="s">
        <v>5061</v>
      </c>
      <c r="F1104" s="102" t="s">
        <v>5062</v>
      </c>
      <c r="G1104" s="102" t="s">
        <v>4478</v>
      </c>
      <c r="H1104" s="103">
        <v>41840</v>
      </c>
      <c r="I1104" s="104">
        <v>1</v>
      </c>
      <c r="J1104" s="105" t="s">
        <v>6876</v>
      </c>
      <c r="K1104" s="105" t="s">
        <v>4478</v>
      </c>
      <c r="L1104" s="103">
        <v>41840</v>
      </c>
      <c r="M1104" s="103">
        <v>44196</v>
      </c>
      <c r="N1104" s="103"/>
      <c r="O1104" s="106">
        <v>77660000</v>
      </c>
      <c r="P1104" s="106">
        <v>77660000</v>
      </c>
      <c r="Q1104" s="107">
        <v>0</v>
      </c>
      <c r="R1104" s="106">
        <v>0</v>
      </c>
      <c r="S1104" s="106">
        <v>61200000</v>
      </c>
      <c r="T1104" s="100">
        <f t="shared" si="17"/>
        <v>61200000</v>
      </c>
    </row>
    <row r="1105" spans="2:20" ht="15.5" x14ac:dyDescent="0.35">
      <c r="B1105" s="101" t="s">
        <v>6877</v>
      </c>
      <c r="C1105" s="102" t="s">
        <v>6878</v>
      </c>
      <c r="D1105" s="102" t="s">
        <v>6879</v>
      </c>
      <c r="E1105" s="102" t="s">
        <v>5061</v>
      </c>
      <c r="F1105" s="102" t="s">
        <v>5062</v>
      </c>
      <c r="G1105" s="102" t="s">
        <v>4478</v>
      </c>
      <c r="H1105" s="103">
        <v>41840</v>
      </c>
      <c r="I1105" s="104">
        <v>1</v>
      </c>
      <c r="J1105" s="105" t="s">
        <v>6880</v>
      </c>
      <c r="K1105" s="105" t="s">
        <v>4478</v>
      </c>
      <c r="L1105" s="103">
        <v>41840</v>
      </c>
      <c r="M1105" s="103">
        <v>44196</v>
      </c>
      <c r="N1105" s="103"/>
      <c r="O1105" s="106">
        <v>77660000</v>
      </c>
      <c r="P1105" s="106">
        <v>77660000</v>
      </c>
      <c r="Q1105" s="107">
        <v>0</v>
      </c>
      <c r="R1105" s="106">
        <v>0</v>
      </c>
      <c r="S1105" s="106">
        <v>61200000</v>
      </c>
      <c r="T1105" s="100">
        <f t="shared" si="17"/>
        <v>61200000</v>
      </c>
    </row>
    <row r="1106" spans="2:20" ht="15.5" x14ac:dyDescent="0.35">
      <c r="B1106" s="101" t="s">
        <v>6122</v>
      </c>
      <c r="C1106" s="102" t="s">
        <v>6123</v>
      </c>
      <c r="D1106" s="102"/>
      <c r="E1106" s="102" t="s">
        <v>4476</v>
      </c>
      <c r="F1106" s="102" t="s">
        <v>4477</v>
      </c>
      <c r="G1106" s="102" t="s">
        <v>4518</v>
      </c>
      <c r="H1106" s="103">
        <v>43518</v>
      </c>
      <c r="I1106" s="104">
        <v>1</v>
      </c>
      <c r="J1106" s="105" t="s">
        <v>6124</v>
      </c>
      <c r="K1106" s="105" t="s">
        <v>4518</v>
      </c>
      <c r="L1106" s="103">
        <v>43518</v>
      </c>
      <c r="M1106" s="103">
        <v>44196</v>
      </c>
      <c r="N1106" s="103"/>
      <c r="O1106" s="106">
        <v>5225560</v>
      </c>
      <c r="P1106" s="106">
        <v>2634557.64</v>
      </c>
      <c r="Q1106" s="107">
        <v>2591002.36</v>
      </c>
      <c r="R1106" s="106">
        <v>0</v>
      </c>
      <c r="S1106" s="106">
        <v>0</v>
      </c>
      <c r="T1106" s="100">
        <f t="shared" si="17"/>
        <v>2591002.36</v>
      </c>
    </row>
    <row r="1107" spans="2:20" ht="15.5" x14ac:dyDescent="0.35">
      <c r="B1107" s="101" t="s">
        <v>6881</v>
      </c>
      <c r="C1107" s="102" t="s">
        <v>4475</v>
      </c>
      <c r="D1107" s="102"/>
      <c r="E1107" s="102" t="s">
        <v>4476</v>
      </c>
      <c r="F1107" s="102" t="s">
        <v>4477</v>
      </c>
      <c r="G1107" s="102" t="s">
        <v>4478</v>
      </c>
      <c r="H1107" s="103">
        <v>40451</v>
      </c>
      <c r="I1107" s="104">
        <v>1</v>
      </c>
      <c r="J1107" s="105" t="s">
        <v>6882</v>
      </c>
      <c r="K1107" s="105" t="s">
        <v>4478</v>
      </c>
      <c r="L1107" s="103">
        <v>40451</v>
      </c>
      <c r="M1107" s="103">
        <v>44196</v>
      </c>
      <c r="N1107" s="103"/>
      <c r="O1107" s="106">
        <v>751463</v>
      </c>
      <c r="P1107" s="106">
        <v>751463</v>
      </c>
      <c r="Q1107" s="107">
        <v>0</v>
      </c>
      <c r="R1107" s="106">
        <v>0</v>
      </c>
      <c r="S1107" s="106">
        <v>0</v>
      </c>
      <c r="T1107" s="100">
        <f t="shared" si="17"/>
        <v>0</v>
      </c>
    </row>
    <row r="1108" spans="2:20" ht="15.5" x14ac:dyDescent="0.35">
      <c r="B1108" s="101" t="s">
        <v>6883</v>
      </c>
      <c r="C1108" s="102" t="s">
        <v>4475</v>
      </c>
      <c r="D1108" s="102"/>
      <c r="E1108" s="102" t="s">
        <v>4476</v>
      </c>
      <c r="F1108" s="102" t="s">
        <v>4477</v>
      </c>
      <c r="G1108" s="102" t="s">
        <v>4478</v>
      </c>
      <c r="H1108" s="103">
        <v>40451</v>
      </c>
      <c r="I1108" s="104">
        <v>1</v>
      </c>
      <c r="J1108" s="105" t="s">
        <v>6884</v>
      </c>
      <c r="K1108" s="105" t="s">
        <v>4478</v>
      </c>
      <c r="L1108" s="103">
        <v>40451</v>
      </c>
      <c r="M1108" s="103">
        <v>44196</v>
      </c>
      <c r="N1108" s="103"/>
      <c r="O1108" s="106">
        <v>751463</v>
      </c>
      <c r="P1108" s="106">
        <v>751463</v>
      </c>
      <c r="Q1108" s="107">
        <v>0</v>
      </c>
      <c r="R1108" s="106">
        <v>0</v>
      </c>
      <c r="S1108" s="106">
        <v>0</v>
      </c>
      <c r="T1108" s="100">
        <f t="shared" si="17"/>
        <v>0</v>
      </c>
    </row>
    <row r="1109" spans="2:20" ht="15.5" x14ac:dyDescent="0.35">
      <c r="B1109" s="101" t="s">
        <v>6885</v>
      </c>
      <c r="C1109" s="102" t="s">
        <v>6886</v>
      </c>
      <c r="D1109" s="102"/>
      <c r="E1109" s="102" t="s">
        <v>4476</v>
      </c>
      <c r="F1109" s="102" t="s">
        <v>4477</v>
      </c>
      <c r="G1109" s="102" t="s">
        <v>4478</v>
      </c>
      <c r="H1109" s="103">
        <v>41455</v>
      </c>
      <c r="I1109" s="104">
        <v>1</v>
      </c>
      <c r="J1109" s="105" t="s">
        <v>6887</v>
      </c>
      <c r="K1109" s="105" t="s">
        <v>4478</v>
      </c>
      <c r="L1109" s="103">
        <v>41455</v>
      </c>
      <c r="M1109" s="103">
        <v>44196</v>
      </c>
      <c r="N1109" s="103"/>
      <c r="O1109" s="106">
        <v>22703953</v>
      </c>
      <c r="P1109" s="106">
        <v>22703953</v>
      </c>
      <c r="Q1109" s="107">
        <v>0</v>
      </c>
      <c r="R1109" s="106">
        <v>0</v>
      </c>
      <c r="S1109" s="106">
        <v>0</v>
      </c>
      <c r="T1109" s="100">
        <f t="shared" si="17"/>
        <v>0</v>
      </c>
    </row>
    <row r="1110" spans="2:20" ht="15.5" x14ac:dyDescent="0.35">
      <c r="B1110" s="101" t="s">
        <v>10714</v>
      </c>
      <c r="C1110" s="102" t="s">
        <v>5210</v>
      </c>
      <c r="D1110" s="102"/>
      <c r="E1110" s="102" t="s">
        <v>5203</v>
      </c>
      <c r="F1110" s="102" t="s">
        <v>5204</v>
      </c>
      <c r="G1110" s="102" t="s">
        <v>4518</v>
      </c>
      <c r="H1110" s="103">
        <v>42825</v>
      </c>
      <c r="I1110" s="104">
        <v>1</v>
      </c>
      <c r="J1110" s="105" t="s">
        <v>10715</v>
      </c>
      <c r="K1110" s="105" t="s">
        <v>4518</v>
      </c>
      <c r="L1110" s="103">
        <v>42825</v>
      </c>
      <c r="M1110" s="103">
        <v>44196</v>
      </c>
      <c r="N1110" s="103"/>
      <c r="O1110" s="106">
        <v>394794</v>
      </c>
      <c r="P1110" s="106">
        <v>348934.57</v>
      </c>
      <c r="Q1110" s="107">
        <v>45859.43</v>
      </c>
      <c r="R1110" s="106">
        <v>0</v>
      </c>
      <c r="S1110" s="106">
        <v>0</v>
      </c>
      <c r="T1110" s="100">
        <f t="shared" si="17"/>
        <v>45859.43</v>
      </c>
    </row>
    <row r="1111" spans="2:20" ht="15.5" x14ac:dyDescent="0.35">
      <c r="B1111" s="101" t="s">
        <v>6888</v>
      </c>
      <c r="C1111" s="102" t="s">
        <v>6889</v>
      </c>
      <c r="D1111" s="102" t="s">
        <v>6890</v>
      </c>
      <c r="E1111" s="102" t="s">
        <v>5061</v>
      </c>
      <c r="F1111" s="102" t="s">
        <v>5062</v>
      </c>
      <c r="G1111" s="102" t="s">
        <v>4478</v>
      </c>
      <c r="H1111" s="103">
        <v>41840</v>
      </c>
      <c r="I1111" s="104">
        <v>1</v>
      </c>
      <c r="J1111" s="105" t="s">
        <v>6891</v>
      </c>
      <c r="K1111" s="105" t="s">
        <v>4478</v>
      </c>
      <c r="L1111" s="103">
        <v>41840</v>
      </c>
      <c r="M1111" s="103">
        <v>44196</v>
      </c>
      <c r="N1111" s="103"/>
      <c r="O1111" s="106">
        <v>77660000</v>
      </c>
      <c r="P1111" s="106">
        <v>77660000</v>
      </c>
      <c r="Q1111" s="107">
        <v>0</v>
      </c>
      <c r="R1111" s="106">
        <v>0</v>
      </c>
      <c r="S1111" s="106">
        <v>61200000</v>
      </c>
      <c r="T1111" s="100">
        <f t="shared" si="17"/>
        <v>61200000</v>
      </c>
    </row>
    <row r="1112" spans="2:20" ht="15.5" x14ac:dyDescent="0.35">
      <c r="B1112" s="101" t="s">
        <v>9981</v>
      </c>
      <c r="C1112" s="102" t="s">
        <v>5260</v>
      </c>
      <c r="D1112" s="102"/>
      <c r="E1112" s="102" t="s">
        <v>4634</v>
      </c>
      <c r="F1112" s="102" t="s">
        <v>4635</v>
      </c>
      <c r="G1112" s="102" t="s">
        <v>4478</v>
      </c>
      <c r="H1112" s="103">
        <v>43963</v>
      </c>
      <c r="I1112" s="104">
        <v>1</v>
      </c>
      <c r="J1112" s="105" t="s">
        <v>9982</v>
      </c>
      <c r="K1112" s="105" t="s">
        <v>4478</v>
      </c>
      <c r="L1112" s="103">
        <v>43963</v>
      </c>
      <c r="M1112" s="103">
        <v>44439</v>
      </c>
      <c r="N1112" s="103"/>
      <c r="O1112" s="106">
        <v>380800</v>
      </c>
      <c r="P1112" s="106">
        <v>380800</v>
      </c>
      <c r="Q1112" s="107">
        <v>0</v>
      </c>
      <c r="R1112" s="106">
        <v>0</v>
      </c>
      <c r="S1112" s="106">
        <v>0</v>
      </c>
      <c r="T1112" s="100">
        <f t="shared" si="17"/>
        <v>0</v>
      </c>
    </row>
    <row r="1113" spans="2:20" ht="15.5" x14ac:dyDescent="0.35">
      <c r="B1113" s="101" t="s">
        <v>6903</v>
      </c>
      <c r="C1113" s="102" t="s">
        <v>4633</v>
      </c>
      <c r="D1113" s="102"/>
      <c r="E1113" s="102" t="s">
        <v>4634</v>
      </c>
      <c r="F1113" s="102" t="s">
        <v>4635</v>
      </c>
      <c r="G1113" s="102" t="s">
        <v>4478</v>
      </c>
      <c r="H1113" s="103">
        <v>39685</v>
      </c>
      <c r="I1113" s="104">
        <v>1</v>
      </c>
      <c r="J1113" s="105" t="s">
        <v>6904</v>
      </c>
      <c r="K1113" s="105" t="s">
        <v>4478</v>
      </c>
      <c r="L1113" s="103">
        <v>39685</v>
      </c>
      <c r="M1113" s="103">
        <v>44196</v>
      </c>
      <c r="N1113" s="103"/>
      <c r="O1113" s="106">
        <v>75000</v>
      </c>
      <c r="P1113" s="106">
        <v>75000</v>
      </c>
      <c r="Q1113" s="107">
        <v>0</v>
      </c>
      <c r="R1113" s="106">
        <v>0</v>
      </c>
      <c r="S1113" s="106">
        <v>0</v>
      </c>
      <c r="T1113" s="100">
        <f t="shared" si="17"/>
        <v>0</v>
      </c>
    </row>
    <row r="1114" spans="2:20" ht="15.5" x14ac:dyDescent="0.35">
      <c r="B1114" s="101" t="s">
        <v>6905</v>
      </c>
      <c r="C1114" s="102" t="s">
        <v>4633</v>
      </c>
      <c r="D1114" s="102"/>
      <c r="E1114" s="102" t="s">
        <v>4634</v>
      </c>
      <c r="F1114" s="102" t="s">
        <v>4635</v>
      </c>
      <c r="G1114" s="102" t="s">
        <v>4478</v>
      </c>
      <c r="H1114" s="103">
        <v>39685</v>
      </c>
      <c r="I1114" s="104">
        <v>1</v>
      </c>
      <c r="J1114" s="105" t="s">
        <v>6906</v>
      </c>
      <c r="K1114" s="105" t="s">
        <v>4478</v>
      </c>
      <c r="L1114" s="103">
        <v>39685</v>
      </c>
      <c r="M1114" s="103">
        <v>44196</v>
      </c>
      <c r="N1114" s="103"/>
      <c r="O1114" s="106">
        <v>75000</v>
      </c>
      <c r="P1114" s="106">
        <v>75000</v>
      </c>
      <c r="Q1114" s="107">
        <v>0</v>
      </c>
      <c r="R1114" s="106">
        <v>0</v>
      </c>
      <c r="S1114" s="106">
        <v>0</v>
      </c>
      <c r="T1114" s="100">
        <f t="shared" si="17"/>
        <v>0</v>
      </c>
    </row>
    <row r="1115" spans="2:20" ht="15.5" x14ac:dyDescent="0.35">
      <c r="B1115" s="101" t="s">
        <v>6907</v>
      </c>
      <c r="C1115" s="102" t="s">
        <v>4633</v>
      </c>
      <c r="D1115" s="102"/>
      <c r="E1115" s="102" t="s">
        <v>4634</v>
      </c>
      <c r="F1115" s="102" t="s">
        <v>4635</v>
      </c>
      <c r="G1115" s="102" t="s">
        <v>4478</v>
      </c>
      <c r="H1115" s="103">
        <v>39685</v>
      </c>
      <c r="I1115" s="104">
        <v>1</v>
      </c>
      <c r="J1115" s="105" t="s">
        <v>6908</v>
      </c>
      <c r="K1115" s="105" t="s">
        <v>4478</v>
      </c>
      <c r="L1115" s="103">
        <v>39685</v>
      </c>
      <c r="M1115" s="103">
        <v>44196</v>
      </c>
      <c r="N1115" s="103"/>
      <c r="O1115" s="106">
        <v>75000</v>
      </c>
      <c r="P1115" s="106">
        <v>75000</v>
      </c>
      <c r="Q1115" s="107">
        <v>0</v>
      </c>
      <c r="R1115" s="106">
        <v>0</v>
      </c>
      <c r="S1115" s="106">
        <v>0</v>
      </c>
      <c r="T1115" s="100">
        <f t="shared" si="17"/>
        <v>0</v>
      </c>
    </row>
    <row r="1116" spans="2:20" ht="15.5" x14ac:dyDescent="0.35">
      <c r="B1116" s="101" t="s">
        <v>6909</v>
      </c>
      <c r="C1116" s="102" t="s">
        <v>4633</v>
      </c>
      <c r="D1116" s="102"/>
      <c r="E1116" s="102" t="s">
        <v>4634</v>
      </c>
      <c r="F1116" s="102" t="s">
        <v>4635</v>
      </c>
      <c r="G1116" s="102" t="s">
        <v>4478</v>
      </c>
      <c r="H1116" s="103">
        <v>39685</v>
      </c>
      <c r="I1116" s="104">
        <v>1</v>
      </c>
      <c r="J1116" s="105" t="s">
        <v>6910</v>
      </c>
      <c r="K1116" s="105" t="s">
        <v>4478</v>
      </c>
      <c r="L1116" s="103">
        <v>39685</v>
      </c>
      <c r="M1116" s="103">
        <v>44196</v>
      </c>
      <c r="N1116" s="103"/>
      <c r="O1116" s="106">
        <v>75000</v>
      </c>
      <c r="P1116" s="106">
        <v>75000</v>
      </c>
      <c r="Q1116" s="107">
        <v>0</v>
      </c>
      <c r="R1116" s="106">
        <v>0</v>
      </c>
      <c r="S1116" s="106">
        <v>0</v>
      </c>
      <c r="T1116" s="100">
        <f t="shared" si="17"/>
        <v>0</v>
      </c>
    </row>
    <row r="1117" spans="2:20" ht="15.5" x14ac:dyDescent="0.35">
      <c r="B1117" s="101" t="s">
        <v>6911</v>
      </c>
      <c r="C1117" s="102" t="s">
        <v>4633</v>
      </c>
      <c r="D1117" s="102"/>
      <c r="E1117" s="102" t="s">
        <v>4634</v>
      </c>
      <c r="F1117" s="102" t="s">
        <v>4635</v>
      </c>
      <c r="G1117" s="102" t="s">
        <v>4478</v>
      </c>
      <c r="H1117" s="103">
        <v>39685</v>
      </c>
      <c r="I1117" s="104">
        <v>1</v>
      </c>
      <c r="J1117" s="105" t="s">
        <v>6912</v>
      </c>
      <c r="K1117" s="105" t="s">
        <v>4478</v>
      </c>
      <c r="L1117" s="103">
        <v>39685</v>
      </c>
      <c r="M1117" s="103">
        <v>44196</v>
      </c>
      <c r="N1117" s="103"/>
      <c r="O1117" s="106">
        <v>75000</v>
      </c>
      <c r="P1117" s="106">
        <v>75000</v>
      </c>
      <c r="Q1117" s="107">
        <v>0</v>
      </c>
      <c r="R1117" s="106">
        <v>0</v>
      </c>
      <c r="S1117" s="106">
        <v>0</v>
      </c>
      <c r="T1117" s="100">
        <f t="shared" si="17"/>
        <v>0</v>
      </c>
    </row>
    <row r="1118" spans="2:20" ht="15.5" x14ac:dyDescent="0.35">
      <c r="B1118" s="101" t="s">
        <v>6913</v>
      </c>
      <c r="C1118" s="102" t="s">
        <v>4712</v>
      </c>
      <c r="D1118" s="102"/>
      <c r="E1118" s="102" t="s">
        <v>4634</v>
      </c>
      <c r="F1118" s="102" t="s">
        <v>4635</v>
      </c>
      <c r="G1118" s="102" t="s">
        <v>4478</v>
      </c>
      <c r="H1118" s="103">
        <v>39783</v>
      </c>
      <c r="I1118" s="104">
        <v>1</v>
      </c>
      <c r="J1118" s="105" t="s">
        <v>6914</v>
      </c>
      <c r="K1118" s="105" t="s">
        <v>4478</v>
      </c>
      <c r="L1118" s="103">
        <v>39783</v>
      </c>
      <c r="M1118" s="103">
        <v>44196</v>
      </c>
      <c r="N1118" s="103"/>
      <c r="O1118" s="106">
        <v>1149560</v>
      </c>
      <c r="P1118" s="106">
        <v>1149560</v>
      </c>
      <c r="Q1118" s="107">
        <v>0</v>
      </c>
      <c r="R1118" s="106">
        <v>0</v>
      </c>
      <c r="S1118" s="106">
        <v>0</v>
      </c>
      <c r="T1118" s="100">
        <f t="shared" si="17"/>
        <v>0</v>
      </c>
    </row>
    <row r="1119" spans="2:20" ht="15.5" x14ac:dyDescent="0.35">
      <c r="B1119" s="101" t="s">
        <v>6915</v>
      </c>
      <c r="C1119" s="102" t="s">
        <v>4633</v>
      </c>
      <c r="D1119" s="102"/>
      <c r="E1119" s="102" t="s">
        <v>4634</v>
      </c>
      <c r="F1119" s="102" t="s">
        <v>4635</v>
      </c>
      <c r="G1119" s="102" t="s">
        <v>4478</v>
      </c>
      <c r="H1119" s="103">
        <v>39933</v>
      </c>
      <c r="I1119" s="104">
        <v>1</v>
      </c>
      <c r="J1119" s="105" t="s">
        <v>6916</v>
      </c>
      <c r="K1119" s="105" t="s">
        <v>4478</v>
      </c>
      <c r="L1119" s="103">
        <v>39933</v>
      </c>
      <c r="M1119" s="103">
        <v>44196</v>
      </c>
      <c r="N1119" s="103"/>
      <c r="O1119" s="106">
        <v>69000</v>
      </c>
      <c r="P1119" s="106">
        <v>69000</v>
      </c>
      <c r="Q1119" s="107">
        <v>0</v>
      </c>
      <c r="R1119" s="106">
        <v>0</v>
      </c>
      <c r="S1119" s="106">
        <v>0</v>
      </c>
      <c r="T1119" s="100">
        <f t="shared" si="17"/>
        <v>0</v>
      </c>
    </row>
    <row r="1120" spans="2:20" ht="15.5" x14ac:dyDescent="0.35">
      <c r="B1120" s="101" t="s">
        <v>6917</v>
      </c>
      <c r="C1120" s="102" t="s">
        <v>4633</v>
      </c>
      <c r="D1120" s="102"/>
      <c r="E1120" s="102" t="s">
        <v>4634</v>
      </c>
      <c r="F1120" s="102" t="s">
        <v>4635</v>
      </c>
      <c r="G1120" s="102" t="s">
        <v>4478</v>
      </c>
      <c r="H1120" s="103">
        <v>39933</v>
      </c>
      <c r="I1120" s="104">
        <v>1</v>
      </c>
      <c r="J1120" s="105" t="s">
        <v>6918</v>
      </c>
      <c r="K1120" s="105" t="s">
        <v>4478</v>
      </c>
      <c r="L1120" s="103">
        <v>39933</v>
      </c>
      <c r="M1120" s="103">
        <v>44196</v>
      </c>
      <c r="N1120" s="103"/>
      <c r="O1120" s="106">
        <v>69000</v>
      </c>
      <c r="P1120" s="106">
        <v>69000</v>
      </c>
      <c r="Q1120" s="107">
        <v>0</v>
      </c>
      <c r="R1120" s="106">
        <v>0</v>
      </c>
      <c r="S1120" s="106">
        <v>0</v>
      </c>
      <c r="T1120" s="100">
        <f t="shared" si="17"/>
        <v>0</v>
      </c>
    </row>
    <row r="1121" spans="2:20" ht="15.5" x14ac:dyDescent="0.35">
      <c r="B1121" s="101" t="s">
        <v>6919</v>
      </c>
      <c r="C1121" s="102" t="s">
        <v>4633</v>
      </c>
      <c r="D1121" s="102"/>
      <c r="E1121" s="102" t="s">
        <v>4634</v>
      </c>
      <c r="F1121" s="102" t="s">
        <v>4635</v>
      </c>
      <c r="G1121" s="102" t="s">
        <v>4478</v>
      </c>
      <c r="H1121" s="103">
        <v>39933</v>
      </c>
      <c r="I1121" s="104">
        <v>1</v>
      </c>
      <c r="J1121" s="105" t="s">
        <v>6920</v>
      </c>
      <c r="K1121" s="105" t="s">
        <v>4478</v>
      </c>
      <c r="L1121" s="103">
        <v>39933</v>
      </c>
      <c r="M1121" s="103">
        <v>44196</v>
      </c>
      <c r="N1121" s="103"/>
      <c r="O1121" s="106">
        <v>69000</v>
      </c>
      <c r="P1121" s="106">
        <v>69000</v>
      </c>
      <c r="Q1121" s="107">
        <v>0</v>
      </c>
      <c r="R1121" s="106">
        <v>0</v>
      </c>
      <c r="S1121" s="106">
        <v>0</v>
      </c>
      <c r="T1121" s="100">
        <f t="shared" si="17"/>
        <v>0</v>
      </c>
    </row>
    <row r="1122" spans="2:20" ht="15.5" x14ac:dyDescent="0.35">
      <c r="B1122" s="101" t="s">
        <v>6921</v>
      </c>
      <c r="C1122" s="102" t="s">
        <v>5112</v>
      </c>
      <c r="D1122" s="102"/>
      <c r="E1122" s="102" t="s">
        <v>4634</v>
      </c>
      <c r="F1122" s="102" t="s">
        <v>4635</v>
      </c>
      <c r="G1122" s="102" t="s">
        <v>4478</v>
      </c>
      <c r="H1122" s="103">
        <v>40298</v>
      </c>
      <c r="I1122" s="104">
        <v>1</v>
      </c>
      <c r="J1122" s="105" t="s">
        <v>6922</v>
      </c>
      <c r="K1122" s="105" t="s">
        <v>4478</v>
      </c>
      <c r="L1122" s="103">
        <v>40298</v>
      </c>
      <c r="M1122" s="103">
        <v>44196</v>
      </c>
      <c r="N1122" s="103"/>
      <c r="O1122" s="106">
        <v>146667</v>
      </c>
      <c r="P1122" s="106">
        <v>146667</v>
      </c>
      <c r="Q1122" s="107">
        <v>0</v>
      </c>
      <c r="R1122" s="106">
        <v>0</v>
      </c>
      <c r="S1122" s="106">
        <v>0</v>
      </c>
      <c r="T1122" s="100">
        <f t="shared" si="17"/>
        <v>0</v>
      </c>
    </row>
    <row r="1123" spans="2:20" ht="15.5" x14ac:dyDescent="0.35">
      <c r="B1123" s="101" t="s">
        <v>6923</v>
      </c>
      <c r="C1123" s="102" t="s">
        <v>5112</v>
      </c>
      <c r="D1123" s="102"/>
      <c r="E1123" s="102" t="s">
        <v>4634</v>
      </c>
      <c r="F1123" s="102" t="s">
        <v>4635</v>
      </c>
      <c r="G1123" s="102" t="s">
        <v>4478</v>
      </c>
      <c r="H1123" s="103">
        <v>40298</v>
      </c>
      <c r="I1123" s="104">
        <v>1</v>
      </c>
      <c r="J1123" s="105" t="s">
        <v>6924</v>
      </c>
      <c r="K1123" s="105" t="s">
        <v>4478</v>
      </c>
      <c r="L1123" s="103">
        <v>40298</v>
      </c>
      <c r="M1123" s="103">
        <v>44196</v>
      </c>
      <c r="N1123" s="103"/>
      <c r="O1123" s="106">
        <v>146667</v>
      </c>
      <c r="P1123" s="106">
        <v>146667</v>
      </c>
      <c r="Q1123" s="107">
        <v>0</v>
      </c>
      <c r="R1123" s="106">
        <v>0</v>
      </c>
      <c r="S1123" s="106">
        <v>0</v>
      </c>
      <c r="T1123" s="100">
        <f t="shared" si="17"/>
        <v>0</v>
      </c>
    </row>
    <row r="1124" spans="2:20" ht="15.5" x14ac:dyDescent="0.35">
      <c r="B1124" s="101" t="s">
        <v>6925</v>
      </c>
      <c r="C1124" s="102" t="s">
        <v>4979</v>
      </c>
      <c r="D1124" s="102"/>
      <c r="E1124" s="102" t="s">
        <v>4634</v>
      </c>
      <c r="F1124" s="102" t="s">
        <v>4635</v>
      </c>
      <c r="G1124" s="102" t="s">
        <v>4478</v>
      </c>
      <c r="H1124" s="103">
        <v>40571</v>
      </c>
      <c r="I1124" s="104">
        <v>1</v>
      </c>
      <c r="J1124" s="105" t="s">
        <v>6926</v>
      </c>
      <c r="K1124" s="105" t="s">
        <v>4478</v>
      </c>
      <c r="L1124" s="103">
        <v>40571</v>
      </c>
      <c r="M1124" s="103">
        <v>44196</v>
      </c>
      <c r="N1124" s="103"/>
      <c r="O1124" s="106">
        <v>313000</v>
      </c>
      <c r="P1124" s="106">
        <v>313000</v>
      </c>
      <c r="Q1124" s="107">
        <v>0</v>
      </c>
      <c r="R1124" s="106">
        <v>0</v>
      </c>
      <c r="S1124" s="106">
        <v>0</v>
      </c>
      <c r="T1124" s="100">
        <f t="shared" si="17"/>
        <v>0</v>
      </c>
    </row>
    <row r="1125" spans="2:20" ht="15.5" x14ac:dyDescent="0.35">
      <c r="B1125" s="101" t="s">
        <v>6927</v>
      </c>
      <c r="C1125" s="102" t="s">
        <v>4984</v>
      </c>
      <c r="D1125" s="102"/>
      <c r="E1125" s="102" t="s">
        <v>4634</v>
      </c>
      <c r="F1125" s="102" t="s">
        <v>4635</v>
      </c>
      <c r="G1125" s="102" t="s">
        <v>4478</v>
      </c>
      <c r="H1125" s="103">
        <v>40607</v>
      </c>
      <c r="I1125" s="104">
        <v>1</v>
      </c>
      <c r="J1125" s="105" t="s">
        <v>6928</v>
      </c>
      <c r="K1125" s="105" t="s">
        <v>4478</v>
      </c>
      <c r="L1125" s="103">
        <v>40607</v>
      </c>
      <c r="M1125" s="103">
        <v>44196</v>
      </c>
      <c r="N1125" s="103"/>
      <c r="O1125" s="106">
        <v>4988000</v>
      </c>
      <c r="P1125" s="106">
        <v>4988000</v>
      </c>
      <c r="Q1125" s="107">
        <v>0</v>
      </c>
      <c r="R1125" s="106">
        <v>0</v>
      </c>
      <c r="S1125" s="106">
        <v>0</v>
      </c>
      <c r="T1125" s="100">
        <f t="shared" si="17"/>
        <v>0</v>
      </c>
    </row>
    <row r="1126" spans="2:20" ht="15.5" x14ac:dyDescent="0.35">
      <c r="B1126" s="101" t="s">
        <v>8547</v>
      </c>
      <c r="C1126" s="102" t="s">
        <v>4926</v>
      </c>
      <c r="D1126" s="102"/>
      <c r="E1126" s="102" t="s">
        <v>4835</v>
      </c>
      <c r="F1126" s="102" t="s">
        <v>4836</v>
      </c>
      <c r="G1126" s="102" t="s">
        <v>4518</v>
      </c>
      <c r="H1126" s="103">
        <v>42415</v>
      </c>
      <c r="I1126" s="104">
        <v>1</v>
      </c>
      <c r="J1126" s="105" t="s">
        <v>8548</v>
      </c>
      <c r="K1126" s="105" t="s">
        <v>4518</v>
      </c>
      <c r="L1126" s="103">
        <v>42415</v>
      </c>
      <c r="M1126" s="103">
        <v>44196</v>
      </c>
      <c r="N1126" s="103"/>
      <c r="O1126" s="106">
        <v>38148</v>
      </c>
      <c r="P1126" s="106">
        <v>21150.2</v>
      </c>
      <c r="Q1126" s="107">
        <v>16997.8</v>
      </c>
      <c r="R1126" s="106">
        <v>0</v>
      </c>
      <c r="S1126" s="106">
        <v>0</v>
      </c>
      <c r="T1126" s="100">
        <f t="shared" si="17"/>
        <v>16997.8</v>
      </c>
    </row>
    <row r="1127" spans="2:20" ht="15.5" x14ac:dyDescent="0.35">
      <c r="B1127" s="101" t="s">
        <v>5309</v>
      </c>
      <c r="C1127" s="102" t="s">
        <v>4817</v>
      </c>
      <c r="D1127" s="102"/>
      <c r="E1127" s="102" t="s">
        <v>4516</v>
      </c>
      <c r="F1127" s="102" t="s">
        <v>4517</v>
      </c>
      <c r="G1127" s="102" t="s">
        <v>4518</v>
      </c>
      <c r="H1127" s="103">
        <v>42586</v>
      </c>
      <c r="I1127" s="104">
        <v>1</v>
      </c>
      <c r="J1127" s="105" t="s">
        <v>5310</v>
      </c>
      <c r="K1127" s="105" t="s">
        <v>4518</v>
      </c>
      <c r="L1127" s="103">
        <v>42586</v>
      </c>
      <c r="M1127" s="103">
        <v>44196</v>
      </c>
      <c r="N1127" s="103"/>
      <c r="O1127" s="106">
        <v>783000</v>
      </c>
      <c r="P1127" s="106">
        <v>397372.5</v>
      </c>
      <c r="Q1127" s="107">
        <v>385627.5</v>
      </c>
      <c r="R1127" s="106">
        <v>0</v>
      </c>
      <c r="S1127" s="106">
        <v>0</v>
      </c>
      <c r="T1127" s="100">
        <f t="shared" si="17"/>
        <v>385627.5</v>
      </c>
    </row>
    <row r="1128" spans="2:20" ht="15.5" x14ac:dyDescent="0.35">
      <c r="B1128" s="101" t="s">
        <v>5311</v>
      </c>
      <c r="C1128" s="102" t="s">
        <v>4814</v>
      </c>
      <c r="D1128" s="102"/>
      <c r="E1128" s="102" t="s">
        <v>4887</v>
      </c>
      <c r="F1128" s="102" t="s">
        <v>4477</v>
      </c>
      <c r="G1128" s="102" t="s">
        <v>4518</v>
      </c>
      <c r="H1128" s="103">
        <v>41516</v>
      </c>
      <c r="I1128" s="104">
        <v>1</v>
      </c>
      <c r="J1128" s="105" t="s">
        <v>5312</v>
      </c>
      <c r="K1128" s="105" t="s">
        <v>4518</v>
      </c>
      <c r="L1128" s="103">
        <v>41516</v>
      </c>
      <c r="M1128" s="103">
        <v>44196</v>
      </c>
      <c r="N1128" s="103"/>
      <c r="O1128" s="106">
        <v>215517</v>
      </c>
      <c r="P1128" s="106">
        <v>172522.23</v>
      </c>
      <c r="Q1128" s="107">
        <v>42994.77</v>
      </c>
      <c r="R1128" s="106">
        <v>0</v>
      </c>
      <c r="S1128" s="106">
        <v>0</v>
      </c>
      <c r="T1128" s="100">
        <f t="shared" si="17"/>
        <v>42994.77</v>
      </c>
    </row>
    <row r="1129" spans="2:20" ht="15.5" x14ac:dyDescent="0.35">
      <c r="B1129" s="101" t="s">
        <v>6199</v>
      </c>
      <c r="C1129" s="102" t="s">
        <v>5042</v>
      </c>
      <c r="D1129" s="102"/>
      <c r="E1129" s="102" t="s">
        <v>4887</v>
      </c>
      <c r="F1129" s="102" t="s">
        <v>4477</v>
      </c>
      <c r="G1129" s="102" t="s">
        <v>4518</v>
      </c>
      <c r="H1129" s="103">
        <v>42516</v>
      </c>
      <c r="I1129" s="104">
        <v>1</v>
      </c>
      <c r="J1129" s="105" t="s">
        <v>6200</v>
      </c>
      <c r="K1129" s="105" t="s">
        <v>4518</v>
      </c>
      <c r="L1129" s="103">
        <v>42516</v>
      </c>
      <c r="M1129" s="103">
        <v>44196</v>
      </c>
      <c r="N1129" s="103"/>
      <c r="O1129" s="106">
        <v>1424269</v>
      </c>
      <c r="P1129" s="106">
        <v>749999.56</v>
      </c>
      <c r="Q1129" s="107">
        <v>674269.44</v>
      </c>
      <c r="R1129" s="106">
        <v>0</v>
      </c>
      <c r="S1129" s="106">
        <v>0</v>
      </c>
      <c r="T1129" s="100">
        <f t="shared" si="17"/>
        <v>674269.44</v>
      </c>
    </row>
    <row r="1130" spans="2:20" ht="15.5" x14ac:dyDescent="0.35">
      <c r="B1130" s="101" t="s">
        <v>7739</v>
      </c>
      <c r="C1130" s="102" t="s">
        <v>5323</v>
      </c>
      <c r="D1130" s="102"/>
      <c r="E1130" s="102" t="s">
        <v>4516</v>
      </c>
      <c r="F1130" s="102" t="s">
        <v>4517</v>
      </c>
      <c r="G1130" s="102" t="s">
        <v>4518</v>
      </c>
      <c r="H1130" s="103">
        <v>43647</v>
      </c>
      <c r="I1130" s="104">
        <v>1</v>
      </c>
      <c r="J1130" s="105" t="s">
        <v>7740</v>
      </c>
      <c r="K1130" s="105" t="s">
        <v>4518</v>
      </c>
      <c r="L1130" s="103">
        <v>43647</v>
      </c>
      <c r="M1130" s="103">
        <v>44439</v>
      </c>
      <c r="N1130" s="103"/>
      <c r="O1130" s="106">
        <v>241681</v>
      </c>
      <c r="P1130" s="106">
        <v>104728.02</v>
      </c>
      <c r="Q1130" s="107">
        <v>136952.98000000001</v>
      </c>
      <c r="R1130" s="106">
        <v>0</v>
      </c>
      <c r="S1130" s="106">
        <v>0</v>
      </c>
      <c r="T1130" s="100">
        <f t="shared" si="17"/>
        <v>136952.98000000001</v>
      </c>
    </row>
    <row r="1131" spans="2:20" ht="15.5" x14ac:dyDescent="0.35">
      <c r="B1131" s="101" t="s">
        <v>6944</v>
      </c>
      <c r="C1131" s="102" t="s">
        <v>5323</v>
      </c>
      <c r="D1131" s="102"/>
      <c r="E1131" s="102" t="s">
        <v>4516</v>
      </c>
      <c r="F1131" s="102" t="s">
        <v>4517</v>
      </c>
      <c r="G1131" s="102" t="s">
        <v>4518</v>
      </c>
      <c r="H1131" s="103">
        <v>43647</v>
      </c>
      <c r="I1131" s="104">
        <v>1</v>
      </c>
      <c r="J1131" s="105" t="s">
        <v>6945</v>
      </c>
      <c r="K1131" s="105" t="s">
        <v>4518</v>
      </c>
      <c r="L1131" s="103">
        <v>43647</v>
      </c>
      <c r="M1131" s="103">
        <v>44439</v>
      </c>
      <c r="N1131" s="103"/>
      <c r="O1131" s="106">
        <v>241681</v>
      </c>
      <c r="P1131" s="106">
        <v>104728.02</v>
      </c>
      <c r="Q1131" s="107">
        <v>136952.98000000001</v>
      </c>
      <c r="R1131" s="106">
        <v>0</v>
      </c>
      <c r="S1131" s="106">
        <v>0</v>
      </c>
      <c r="T1131" s="100">
        <f t="shared" si="17"/>
        <v>136952.98000000001</v>
      </c>
    </row>
    <row r="1132" spans="2:20" ht="15.5" x14ac:dyDescent="0.35">
      <c r="B1132" s="101" t="s">
        <v>6946</v>
      </c>
      <c r="C1132" s="102" t="s">
        <v>4475</v>
      </c>
      <c r="D1132" s="102"/>
      <c r="E1132" s="102" t="s">
        <v>4476</v>
      </c>
      <c r="F1132" s="102" t="s">
        <v>4477</v>
      </c>
      <c r="G1132" s="102" t="s">
        <v>4478</v>
      </c>
      <c r="H1132" s="103">
        <v>40451</v>
      </c>
      <c r="I1132" s="104">
        <v>1</v>
      </c>
      <c r="J1132" s="105" t="s">
        <v>6947</v>
      </c>
      <c r="K1132" s="105" t="s">
        <v>4478</v>
      </c>
      <c r="L1132" s="103">
        <v>40451</v>
      </c>
      <c r="M1132" s="103">
        <v>44196</v>
      </c>
      <c r="N1132" s="103"/>
      <c r="O1132" s="106">
        <v>751463</v>
      </c>
      <c r="P1132" s="106">
        <v>751463</v>
      </c>
      <c r="Q1132" s="107">
        <v>0</v>
      </c>
      <c r="R1132" s="106">
        <v>0</v>
      </c>
      <c r="S1132" s="106">
        <v>0</v>
      </c>
      <c r="T1132" s="100">
        <f t="shared" si="17"/>
        <v>0</v>
      </c>
    </row>
    <row r="1133" spans="2:20" ht="15.5" x14ac:dyDescent="0.35">
      <c r="B1133" s="101" t="s">
        <v>6948</v>
      </c>
      <c r="C1133" s="102" t="s">
        <v>4475</v>
      </c>
      <c r="D1133" s="102"/>
      <c r="E1133" s="102" t="s">
        <v>4476</v>
      </c>
      <c r="F1133" s="102" t="s">
        <v>4477</v>
      </c>
      <c r="G1133" s="102" t="s">
        <v>4478</v>
      </c>
      <c r="H1133" s="103">
        <v>40451</v>
      </c>
      <c r="I1133" s="104">
        <v>1</v>
      </c>
      <c r="J1133" s="105" t="s">
        <v>6949</v>
      </c>
      <c r="K1133" s="105" t="s">
        <v>4478</v>
      </c>
      <c r="L1133" s="103">
        <v>40451</v>
      </c>
      <c r="M1133" s="103">
        <v>44196</v>
      </c>
      <c r="N1133" s="103"/>
      <c r="O1133" s="106">
        <v>751463</v>
      </c>
      <c r="P1133" s="106">
        <v>751463</v>
      </c>
      <c r="Q1133" s="107">
        <v>0</v>
      </c>
      <c r="R1133" s="106">
        <v>0</v>
      </c>
      <c r="S1133" s="106">
        <v>0</v>
      </c>
      <c r="T1133" s="100">
        <f t="shared" si="17"/>
        <v>0</v>
      </c>
    </row>
    <row r="1134" spans="2:20" ht="15.5" x14ac:dyDescent="0.35">
      <c r="B1134" s="101" t="s">
        <v>6950</v>
      </c>
      <c r="C1134" s="102" t="s">
        <v>4475</v>
      </c>
      <c r="D1134" s="102"/>
      <c r="E1134" s="102" t="s">
        <v>4476</v>
      </c>
      <c r="F1134" s="102" t="s">
        <v>4477</v>
      </c>
      <c r="G1134" s="102" t="s">
        <v>4478</v>
      </c>
      <c r="H1134" s="103">
        <v>40451</v>
      </c>
      <c r="I1134" s="104">
        <v>1</v>
      </c>
      <c r="J1134" s="105" t="s">
        <v>6951</v>
      </c>
      <c r="K1134" s="105" t="s">
        <v>4478</v>
      </c>
      <c r="L1134" s="103">
        <v>40451</v>
      </c>
      <c r="M1134" s="103">
        <v>44196</v>
      </c>
      <c r="N1134" s="103"/>
      <c r="O1134" s="106">
        <v>751463</v>
      </c>
      <c r="P1134" s="106">
        <v>751463</v>
      </c>
      <c r="Q1134" s="107">
        <v>0</v>
      </c>
      <c r="R1134" s="106">
        <v>0</v>
      </c>
      <c r="S1134" s="106">
        <v>0</v>
      </c>
      <c r="T1134" s="100">
        <f t="shared" si="17"/>
        <v>0</v>
      </c>
    </row>
    <row r="1135" spans="2:20" ht="15.5" x14ac:dyDescent="0.35">
      <c r="B1135" s="101" t="s">
        <v>6952</v>
      </c>
      <c r="C1135" s="102" t="s">
        <v>4475</v>
      </c>
      <c r="D1135" s="102"/>
      <c r="E1135" s="102" t="s">
        <v>4476</v>
      </c>
      <c r="F1135" s="102" t="s">
        <v>4477</v>
      </c>
      <c r="G1135" s="102" t="s">
        <v>4478</v>
      </c>
      <c r="H1135" s="103">
        <v>40451</v>
      </c>
      <c r="I1135" s="104">
        <v>1</v>
      </c>
      <c r="J1135" s="105" t="s">
        <v>6953</v>
      </c>
      <c r="K1135" s="105" t="s">
        <v>4478</v>
      </c>
      <c r="L1135" s="103">
        <v>40451</v>
      </c>
      <c r="M1135" s="103">
        <v>44196</v>
      </c>
      <c r="N1135" s="103"/>
      <c r="O1135" s="106">
        <v>751463</v>
      </c>
      <c r="P1135" s="106">
        <v>751463</v>
      </c>
      <c r="Q1135" s="107">
        <v>0</v>
      </c>
      <c r="R1135" s="106">
        <v>0</v>
      </c>
      <c r="S1135" s="106">
        <v>0</v>
      </c>
      <c r="T1135" s="100">
        <f t="shared" si="17"/>
        <v>0</v>
      </c>
    </row>
    <row r="1136" spans="2:20" ht="15.5" x14ac:dyDescent="0.35">
      <c r="B1136" s="101" t="s">
        <v>6954</v>
      </c>
      <c r="C1136" s="102" t="s">
        <v>4475</v>
      </c>
      <c r="D1136" s="102"/>
      <c r="E1136" s="102" t="s">
        <v>4476</v>
      </c>
      <c r="F1136" s="102" t="s">
        <v>4477</v>
      </c>
      <c r="G1136" s="102" t="s">
        <v>4478</v>
      </c>
      <c r="H1136" s="103">
        <v>40451</v>
      </c>
      <c r="I1136" s="104">
        <v>1</v>
      </c>
      <c r="J1136" s="105" t="s">
        <v>6955</v>
      </c>
      <c r="K1136" s="105" t="s">
        <v>4478</v>
      </c>
      <c r="L1136" s="103">
        <v>40451</v>
      </c>
      <c r="M1136" s="103">
        <v>44196</v>
      </c>
      <c r="N1136" s="103"/>
      <c r="O1136" s="106">
        <v>751463</v>
      </c>
      <c r="P1136" s="106">
        <v>751463</v>
      </c>
      <c r="Q1136" s="107">
        <v>0</v>
      </c>
      <c r="R1136" s="106">
        <v>0</v>
      </c>
      <c r="S1136" s="106">
        <v>0</v>
      </c>
      <c r="T1136" s="100">
        <f t="shared" si="17"/>
        <v>0</v>
      </c>
    </row>
    <row r="1137" spans="2:20" ht="15.5" x14ac:dyDescent="0.35">
      <c r="B1137" s="101" t="s">
        <v>6956</v>
      </c>
      <c r="C1137" s="102" t="s">
        <v>4475</v>
      </c>
      <c r="D1137" s="102"/>
      <c r="E1137" s="102" t="s">
        <v>4476</v>
      </c>
      <c r="F1137" s="102" t="s">
        <v>4477</v>
      </c>
      <c r="G1137" s="102" t="s">
        <v>4478</v>
      </c>
      <c r="H1137" s="103">
        <v>40451</v>
      </c>
      <c r="I1137" s="104">
        <v>1</v>
      </c>
      <c r="J1137" s="105" t="s">
        <v>6957</v>
      </c>
      <c r="K1137" s="105" t="s">
        <v>4478</v>
      </c>
      <c r="L1137" s="103">
        <v>40451</v>
      </c>
      <c r="M1137" s="103">
        <v>44196</v>
      </c>
      <c r="N1137" s="103"/>
      <c r="O1137" s="106">
        <v>751463</v>
      </c>
      <c r="P1137" s="106">
        <v>751463</v>
      </c>
      <c r="Q1137" s="107">
        <v>0</v>
      </c>
      <c r="R1137" s="106">
        <v>0</v>
      </c>
      <c r="S1137" s="106">
        <v>0</v>
      </c>
      <c r="T1137" s="100">
        <f t="shared" si="17"/>
        <v>0</v>
      </c>
    </row>
    <row r="1138" spans="2:20" ht="15.5" x14ac:dyDescent="0.35">
      <c r="B1138" s="101" t="s">
        <v>6958</v>
      </c>
      <c r="C1138" s="102" t="s">
        <v>4475</v>
      </c>
      <c r="D1138" s="102"/>
      <c r="E1138" s="102" t="s">
        <v>4476</v>
      </c>
      <c r="F1138" s="102" t="s">
        <v>4477</v>
      </c>
      <c r="G1138" s="102" t="s">
        <v>4478</v>
      </c>
      <c r="H1138" s="103">
        <v>40451</v>
      </c>
      <c r="I1138" s="104">
        <v>1</v>
      </c>
      <c r="J1138" s="105" t="s">
        <v>6959</v>
      </c>
      <c r="K1138" s="105" t="s">
        <v>4478</v>
      </c>
      <c r="L1138" s="103">
        <v>40451</v>
      </c>
      <c r="M1138" s="103">
        <v>44196</v>
      </c>
      <c r="N1138" s="103"/>
      <c r="O1138" s="106">
        <v>751463</v>
      </c>
      <c r="P1138" s="106">
        <v>751463</v>
      </c>
      <c r="Q1138" s="107">
        <v>0</v>
      </c>
      <c r="R1138" s="106">
        <v>0</v>
      </c>
      <c r="S1138" s="106">
        <v>0</v>
      </c>
      <c r="T1138" s="100">
        <f t="shared" si="17"/>
        <v>0</v>
      </c>
    </row>
    <row r="1139" spans="2:20" ht="15.5" x14ac:dyDescent="0.35">
      <c r="B1139" s="101" t="s">
        <v>6960</v>
      </c>
      <c r="C1139" s="102" t="s">
        <v>4475</v>
      </c>
      <c r="D1139" s="102"/>
      <c r="E1139" s="102" t="s">
        <v>4476</v>
      </c>
      <c r="F1139" s="102" t="s">
        <v>4477</v>
      </c>
      <c r="G1139" s="102" t="s">
        <v>4478</v>
      </c>
      <c r="H1139" s="103">
        <v>40451</v>
      </c>
      <c r="I1139" s="104">
        <v>1</v>
      </c>
      <c r="J1139" s="105" t="s">
        <v>6961</v>
      </c>
      <c r="K1139" s="105" t="s">
        <v>4478</v>
      </c>
      <c r="L1139" s="103">
        <v>40451</v>
      </c>
      <c r="M1139" s="103">
        <v>44196</v>
      </c>
      <c r="N1139" s="103"/>
      <c r="O1139" s="106">
        <v>751463</v>
      </c>
      <c r="P1139" s="106">
        <v>751463</v>
      </c>
      <c r="Q1139" s="107">
        <v>0</v>
      </c>
      <c r="R1139" s="106">
        <v>0</v>
      </c>
      <c r="S1139" s="106">
        <v>0</v>
      </c>
      <c r="T1139" s="100">
        <f t="shared" si="17"/>
        <v>0</v>
      </c>
    </row>
    <row r="1140" spans="2:20" ht="15.5" x14ac:dyDescent="0.35">
      <c r="B1140" s="101" t="s">
        <v>8596</v>
      </c>
      <c r="C1140" s="102" t="s">
        <v>4499</v>
      </c>
      <c r="D1140" s="102"/>
      <c r="E1140" s="102" t="s">
        <v>4492</v>
      </c>
      <c r="F1140" s="102" t="s">
        <v>4493</v>
      </c>
      <c r="G1140" s="102" t="s">
        <v>4544</v>
      </c>
      <c r="H1140" s="103">
        <v>39201</v>
      </c>
      <c r="I1140" s="104">
        <v>1</v>
      </c>
      <c r="J1140" s="105" t="s">
        <v>8597</v>
      </c>
      <c r="K1140" s="105" t="s">
        <v>4544</v>
      </c>
      <c r="L1140" s="103">
        <v>39201</v>
      </c>
      <c r="M1140" s="103">
        <v>44196</v>
      </c>
      <c r="N1140" s="103">
        <v>44408</v>
      </c>
      <c r="O1140" s="106">
        <v>0</v>
      </c>
      <c r="P1140" s="106">
        <v>0</v>
      </c>
      <c r="Q1140" s="107">
        <v>0</v>
      </c>
      <c r="R1140" s="106">
        <v>0</v>
      </c>
      <c r="S1140" s="106">
        <v>0</v>
      </c>
      <c r="T1140" s="100">
        <f t="shared" si="17"/>
        <v>0</v>
      </c>
    </row>
    <row r="1141" spans="2:20" ht="15.5" x14ac:dyDescent="0.35">
      <c r="B1141" s="101" t="s">
        <v>6965</v>
      </c>
      <c r="C1141" s="102" t="s">
        <v>4499</v>
      </c>
      <c r="D1141" s="102"/>
      <c r="E1141" s="102" t="s">
        <v>4492</v>
      </c>
      <c r="F1141" s="102" t="s">
        <v>4493</v>
      </c>
      <c r="G1141" s="102" t="s">
        <v>4478</v>
      </c>
      <c r="H1141" s="103">
        <v>39201</v>
      </c>
      <c r="I1141" s="104">
        <v>1</v>
      </c>
      <c r="J1141" s="105" t="s">
        <v>6966</v>
      </c>
      <c r="K1141" s="105" t="s">
        <v>4478</v>
      </c>
      <c r="L1141" s="103">
        <v>39201</v>
      </c>
      <c r="M1141" s="103">
        <v>44196</v>
      </c>
      <c r="N1141" s="103"/>
      <c r="O1141" s="106">
        <v>2088000</v>
      </c>
      <c r="P1141" s="106">
        <v>2088000</v>
      </c>
      <c r="Q1141" s="107">
        <v>0</v>
      </c>
      <c r="R1141" s="106">
        <v>0</v>
      </c>
      <c r="S1141" s="106">
        <v>0</v>
      </c>
      <c r="T1141" s="100">
        <f t="shared" si="17"/>
        <v>0</v>
      </c>
    </row>
    <row r="1142" spans="2:20" ht="15.5" x14ac:dyDescent="0.35">
      <c r="B1142" s="101" t="s">
        <v>6967</v>
      </c>
      <c r="C1142" s="102" t="s">
        <v>4552</v>
      </c>
      <c r="D1142" s="102"/>
      <c r="E1142" s="102" t="s">
        <v>4492</v>
      </c>
      <c r="F1142" s="102" t="s">
        <v>4493</v>
      </c>
      <c r="G1142" s="102" t="s">
        <v>4478</v>
      </c>
      <c r="H1142" s="103">
        <v>39434</v>
      </c>
      <c r="I1142" s="104">
        <v>1</v>
      </c>
      <c r="J1142" s="105" t="s">
        <v>6968</v>
      </c>
      <c r="K1142" s="105" t="s">
        <v>4478</v>
      </c>
      <c r="L1142" s="103">
        <v>39434</v>
      </c>
      <c r="M1142" s="103">
        <v>44196</v>
      </c>
      <c r="N1142" s="103"/>
      <c r="O1142" s="106">
        <v>1338688</v>
      </c>
      <c r="P1142" s="106">
        <v>1338688</v>
      </c>
      <c r="Q1142" s="107">
        <v>0</v>
      </c>
      <c r="R1142" s="106">
        <v>0</v>
      </c>
      <c r="S1142" s="106">
        <v>0</v>
      </c>
      <c r="T1142" s="100">
        <f t="shared" si="17"/>
        <v>0</v>
      </c>
    </row>
    <row r="1143" spans="2:20" ht="15.5" x14ac:dyDescent="0.35">
      <c r="B1143" s="101" t="s">
        <v>6969</v>
      </c>
      <c r="C1143" s="102" t="s">
        <v>4552</v>
      </c>
      <c r="D1143" s="102"/>
      <c r="E1143" s="102" t="s">
        <v>4492</v>
      </c>
      <c r="F1143" s="102" t="s">
        <v>4493</v>
      </c>
      <c r="G1143" s="102" t="s">
        <v>4478</v>
      </c>
      <c r="H1143" s="103">
        <v>39434</v>
      </c>
      <c r="I1143" s="104">
        <v>1</v>
      </c>
      <c r="J1143" s="105" t="s">
        <v>6970</v>
      </c>
      <c r="K1143" s="105" t="s">
        <v>4478</v>
      </c>
      <c r="L1143" s="103">
        <v>39434</v>
      </c>
      <c r="M1143" s="103">
        <v>44196</v>
      </c>
      <c r="N1143" s="103"/>
      <c r="O1143" s="106">
        <v>1338688</v>
      </c>
      <c r="P1143" s="106">
        <v>1338688</v>
      </c>
      <c r="Q1143" s="107">
        <v>0</v>
      </c>
      <c r="R1143" s="106">
        <v>0</v>
      </c>
      <c r="S1143" s="106">
        <v>0</v>
      </c>
      <c r="T1143" s="100">
        <f t="shared" si="17"/>
        <v>0</v>
      </c>
    </row>
    <row r="1144" spans="2:20" ht="15.5" x14ac:dyDescent="0.35">
      <c r="B1144" s="101" t="s">
        <v>6971</v>
      </c>
      <c r="C1144" s="102" t="s">
        <v>4552</v>
      </c>
      <c r="D1144" s="102"/>
      <c r="E1144" s="102" t="s">
        <v>4492</v>
      </c>
      <c r="F1144" s="102" t="s">
        <v>4493</v>
      </c>
      <c r="G1144" s="102" t="s">
        <v>4478</v>
      </c>
      <c r="H1144" s="103">
        <v>39434</v>
      </c>
      <c r="I1144" s="104">
        <v>1</v>
      </c>
      <c r="J1144" s="105" t="s">
        <v>6972</v>
      </c>
      <c r="K1144" s="105" t="s">
        <v>4478</v>
      </c>
      <c r="L1144" s="103">
        <v>39434</v>
      </c>
      <c r="M1144" s="103">
        <v>44196</v>
      </c>
      <c r="N1144" s="103"/>
      <c r="O1144" s="106">
        <v>1338688</v>
      </c>
      <c r="P1144" s="106">
        <v>1338688</v>
      </c>
      <c r="Q1144" s="107">
        <v>0</v>
      </c>
      <c r="R1144" s="106">
        <v>0</v>
      </c>
      <c r="S1144" s="106">
        <v>0</v>
      </c>
      <c r="T1144" s="100">
        <f t="shared" si="17"/>
        <v>0</v>
      </c>
    </row>
    <row r="1145" spans="2:20" ht="15.5" x14ac:dyDescent="0.35">
      <c r="B1145" s="101" t="s">
        <v>6973</v>
      </c>
      <c r="C1145" s="102" t="s">
        <v>4475</v>
      </c>
      <c r="D1145" s="102"/>
      <c r="E1145" s="102" t="s">
        <v>4476</v>
      </c>
      <c r="F1145" s="102" t="s">
        <v>4477</v>
      </c>
      <c r="G1145" s="102" t="s">
        <v>4478</v>
      </c>
      <c r="H1145" s="103">
        <v>40451</v>
      </c>
      <c r="I1145" s="104">
        <v>1</v>
      </c>
      <c r="J1145" s="105" t="s">
        <v>6974</v>
      </c>
      <c r="K1145" s="105" t="s">
        <v>4478</v>
      </c>
      <c r="L1145" s="103">
        <v>40451</v>
      </c>
      <c r="M1145" s="103">
        <v>44196</v>
      </c>
      <c r="N1145" s="103"/>
      <c r="O1145" s="106">
        <v>751463</v>
      </c>
      <c r="P1145" s="106">
        <v>751463</v>
      </c>
      <c r="Q1145" s="107">
        <v>0</v>
      </c>
      <c r="R1145" s="106">
        <v>0</v>
      </c>
      <c r="S1145" s="106">
        <v>0</v>
      </c>
      <c r="T1145" s="100">
        <f t="shared" si="17"/>
        <v>0</v>
      </c>
    </row>
    <row r="1146" spans="2:20" ht="15.5" x14ac:dyDescent="0.35">
      <c r="B1146" s="101" t="s">
        <v>5352</v>
      </c>
      <c r="C1146" s="102" t="s">
        <v>5353</v>
      </c>
      <c r="D1146" s="102"/>
      <c r="E1146" s="102" t="s">
        <v>4821</v>
      </c>
      <c r="F1146" s="102" t="s">
        <v>4822</v>
      </c>
      <c r="G1146" s="102" t="s">
        <v>4518</v>
      </c>
      <c r="H1146" s="103">
        <v>42635</v>
      </c>
      <c r="I1146" s="104">
        <v>1</v>
      </c>
      <c r="J1146" s="105" t="s">
        <v>5354</v>
      </c>
      <c r="K1146" s="105" t="s">
        <v>4518</v>
      </c>
      <c r="L1146" s="103">
        <v>42635</v>
      </c>
      <c r="M1146" s="103">
        <v>44196</v>
      </c>
      <c r="N1146" s="103"/>
      <c r="O1146" s="106">
        <v>349394</v>
      </c>
      <c r="P1146" s="106">
        <v>172666.32</v>
      </c>
      <c r="Q1146" s="107">
        <v>176727.67999999999</v>
      </c>
      <c r="R1146" s="106">
        <v>0</v>
      </c>
      <c r="S1146" s="106">
        <v>0</v>
      </c>
      <c r="T1146" s="100">
        <f t="shared" si="17"/>
        <v>176727.67999999999</v>
      </c>
    </row>
    <row r="1147" spans="2:20" ht="15.5" x14ac:dyDescent="0.35">
      <c r="B1147" s="101" t="s">
        <v>6979</v>
      </c>
      <c r="C1147" s="102" t="s">
        <v>6980</v>
      </c>
      <c r="D1147" s="102"/>
      <c r="E1147" s="102" t="s">
        <v>4492</v>
      </c>
      <c r="F1147" s="102" t="s">
        <v>4493</v>
      </c>
      <c r="G1147" s="102" t="s">
        <v>4478</v>
      </c>
      <c r="H1147" s="103">
        <v>38373</v>
      </c>
      <c r="I1147" s="104">
        <v>1</v>
      </c>
      <c r="J1147" s="105" t="s">
        <v>6981</v>
      </c>
      <c r="K1147" s="105" t="s">
        <v>4478</v>
      </c>
      <c r="L1147" s="103">
        <v>38373</v>
      </c>
      <c r="M1147" s="103">
        <v>44196</v>
      </c>
      <c r="N1147" s="103"/>
      <c r="O1147" s="106">
        <v>650000</v>
      </c>
      <c r="P1147" s="106">
        <v>650000</v>
      </c>
      <c r="Q1147" s="107">
        <v>0</v>
      </c>
      <c r="R1147" s="106">
        <v>0</v>
      </c>
      <c r="S1147" s="106">
        <v>0</v>
      </c>
      <c r="T1147" s="100">
        <f t="shared" si="17"/>
        <v>0</v>
      </c>
    </row>
    <row r="1148" spans="2:20" ht="15.5" x14ac:dyDescent="0.35">
      <c r="B1148" s="101" t="s">
        <v>6985</v>
      </c>
      <c r="C1148" s="102" t="s">
        <v>4475</v>
      </c>
      <c r="D1148" s="102"/>
      <c r="E1148" s="102" t="s">
        <v>4476</v>
      </c>
      <c r="F1148" s="102" t="s">
        <v>4477</v>
      </c>
      <c r="G1148" s="102" t="s">
        <v>4478</v>
      </c>
      <c r="H1148" s="103">
        <v>40451</v>
      </c>
      <c r="I1148" s="104">
        <v>1</v>
      </c>
      <c r="J1148" s="105" t="s">
        <v>6986</v>
      </c>
      <c r="K1148" s="105" t="s">
        <v>4478</v>
      </c>
      <c r="L1148" s="103">
        <v>40451</v>
      </c>
      <c r="M1148" s="103">
        <v>44196</v>
      </c>
      <c r="N1148" s="103"/>
      <c r="O1148" s="106">
        <v>751463</v>
      </c>
      <c r="P1148" s="106">
        <v>751463</v>
      </c>
      <c r="Q1148" s="107">
        <v>0</v>
      </c>
      <c r="R1148" s="106">
        <v>0</v>
      </c>
      <c r="S1148" s="106">
        <v>0</v>
      </c>
      <c r="T1148" s="100">
        <f t="shared" si="17"/>
        <v>0</v>
      </c>
    </row>
    <row r="1149" spans="2:20" ht="15.5" x14ac:dyDescent="0.35">
      <c r="B1149" s="101" t="s">
        <v>6987</v>
      </c>
      <c r="C1149" s="102" t="s">
        <v>4475</v>
      </c>
      <c r="D1149" s="102"/>
      <c r="E1149" s="102" t="s">
        <v>4476</v>
      </c>
      <c r="F1149" s="102" t="s">
        <v>4477</v>
      </c>
      <c r="G1149" s="102" t="s">
        <v>4478</v>
      </c>
      <c r="H1149" s="103">
        <v>40451</v>
      </c>
      <c r="I1149" s="104">
        <v>1</v>
      </c>
      <c r="J1149" s="105" t="s">
        <v>6988</v>
      </c>
      <c r="K1149" s="105" t="s">
        <v>4478</v>
      </c>
      <c r="L1149" s="103">
        <v>40451</v>
      </c>
      <c r="M1149" s="103">
        <v>44196</v>
      </c>
      <c r="N1149" s="103"/>
      <c r="O1149" s="106">
        <v>751463</v>
      </c>
      <c r="P1149" s="106">
        <v>751463</v>
      </c>
      <c r="Q1149" s="107">
        <v>0</v>
      </c>
      <c r="R1149" s="106">
        <v>0</v>
      </c>
      <c r="S1149" s="106">
        <v>0</v>
      </c>
      <c r="T1149" s="100">
        <f t="shared" si="17"/>
        <v>0</v>
      </c>
    </row>
    <row r="1150" spans="2:20" ht="15.5" x14ac:dyDescent="0.35">
      <c r="B1150" s="101" t="s">
        <v>6989</v>
      </c>
      <c r="C1150" s="102" t="s">
        <v>4475</v>
      </c>
      <c r="D1150" s="102"/>
      <c r="E1150" s="102" t="s">
        <v>4476</v>
      </c>
      <c r="F1150" s="102" t="s">
        <v>4477</v>
      </c>
      <c r="G1150" s="102" t="s">
        <v>4478</v>
      </c>
      <c r="H1150" s="103">
        <v>40451</v>
      </c>
      <c r="I1150" s="104">
        <v>1</v>
      </c>
      <c r="J1150" s="105" t="s">
        <v>6990</v>
      </c>
      <c r="K1150" s="105" t="s">
        <v>4478</v>
      </c>
      <c r="L1150" s="103">
        <v>40451</v>
      </c>
      <c r="M1150" s="103">
        <v>44196</v>
      </c>
      <c r="N1150" s="103"/>
      <c r="O1150" s="106">
        <v>751463</v>
      </c>
      <c r="P1150" s="106">
        <v>751463</v>
      </c>
      <c r="Q1150" s="107">
        <v>0</v>
      </c>
      <c r="R1150" s="106">
        <v>0</v>
      </c>
      <c r="S1150" s="106">
        <v>0</v>
      </c>
      <c r="T1150" s="100">
        <f t="shared" si="17"/>
        <v>0</v>
      </c>
    </row>
    <row r="1151" spans="2:20" ht="15.5" x14ac:dyDescent="0.35">
      <c r="B1151" s="101" t="s">
        <v>6991</v>
      </c>
      <c r="C1151" s="102" t="s">
        <v>4475</v>
      </c>
      <c r="D1151" s="102"/>
      <c r="E1151" s="102" t="s">
        <v>4476</v>
      </c>
      <c r="F1151" s="102" t="s">
        <v>4477</v>
      </c>
      <c r="G1151" s="102" t="s">
        <v>4478</v>
      </c>
      <c r="H1151" s="103">
        <v>40451</v>
      </c>
      <c r="I1151" s="104">
        <v>1</v>
      </c>
      <c r="J1151" s="105" t="s">
        <v>6992</v>
      </c>
      <c r="K1151" s="105" t="s">
        <v>4478</v>
      </c>
      <c r="L1151" s="103">
        <v>40451</v>
      </c>
      <c r="M1151" s="103">
        <v>44196</v>
      </c>
      <c r="N1151" s="103"/>
      <c r="O1151" s="106">
        <v>751463</v>
      </c>
      <c r="P1151" s="106">
        <v>751463</v>
      </c>
      <c r="Q1151" s="107">
        <v>0</v>
      </c>
      <c r="R1151" s="106">
        <v>0</v>
      </c>
      <c r="S1151" s="106">
        <v>0</v>
      </c>
      <c r="T1151" s="100">
        <f t="shared" si="17"/>
        <v>0</v>
      </c>
    </row>
    <row r="1152" spans="2:20" ht="15.5" x14ac:dyDescent="0.35">
      <c r="B1152" s="101" t="s">
        <v>6993</v>
      </c>
      <c r="C1152" s="102" t="s">
        <v>4475</v>
      </c>
      <c r="D1152" s="102"/>
      <c r="E1152" s="102" t="s">
        <v>4476</v>
      </c>
      <c r="F1152" s="102" t="s">
        <v>4477</v>
      </c>
      <c r="G1152" s="102" t="s">
        <v>4478</v>
      </c>
      <c r="H1152" s="103">
        <v>40451</v>
      </c>
      <c r="I1152" s="104">
        <v>1</v>
      </c>
      <c r="J1152" s="105" t="s">
        <v>6994</v>
      </c>
      <c r="K1152" s="105" t="s">
        <v>4478</v>
      </c>
      <c r="L1152" s="103">
        <v>40451</v>
      </c>
      <c r="M1152" s="103">
        <v>44196</v>
      </c>
      <c r="N1152" s="103"/>
      <c r="O1152" s="106">
        <v>751463</v>
      </c>
      <c r="P1152" s="106">
        <v>751463</v>
      </c>
      <c r="Q1152" s="107">
        <v>0</v>
      </c>
      <c r="R1152" s="106">
        <v>0</v>
      </c>
      <c r="S1152" s="106">
        <v>0</v>
      </c>
      <c r="T1152" s="100">
        <f t="shared" si="17"/>
        <v>0</v>
      </c>
    </row>
    <row r="1153" spans="2:20" ht="15.5" x14ac:dyDescent="0.35">
      <c r="B1153" s="101" t="s">
        <v>6995</v>
      </c>
      <c r="C1153" s="102" t="s">
        <v>4537</v>
      </c>
      <c r="D1153" s="102"/>
      <c r="E1153" s="102" t="s">
        <v>4492</v>
      </c>
      <c r="F1153" s="102" t="s">
        <v>4493</v>
      </c>
      <c r="G1153" s="102" t="s">
        <v>4478</v>
      </c>
      <c r="H1153" s="103">
        <v>41182</v>
      </c>
      <c r="I1153" s="104">
        <v>1</v>
      </c>
      <c r="J1153" s="105" t="s">
        <v>6996</v>
      </c>
      <c r="K1153" s="105" t="s">
        <v>4478</v>
      </c>
      <c r="L1153" s="103">
        <v>41182</v>
      </c>
      <c r="M1153" s="103">
        <v>44196</v>
      </c>
      <c r="N1153" s="103"/>
      <c r="O1153" s="106">
        <v>298584</v>
      </c>
      <c r="P1153" s="106">
        <v>298584</v>
      </c>
      <c r="Q1153" s="107">
        <v>0</v>
      </c>
      <c r="R1153" s="106">
        <v>0</v>
      </c>
      <c r="S1153" s="106">
        <v>0</v>
      </c>
      <c r="T1153" s="100">
        <f t="shared" si="17"/>
        <v>0</v>
      </c>
    </row>
    <row r="1154" spans="2:20" ht="15.5" x14ac:dyDescent="0.35">
      <c r="B1154" s="101" t="s">
        <v>6997</v>
      </c>
      <c r="C1154" s="102" t="s">
        <v>4537</v>
      </c>
      <c r="D1154" s="102"/>
      <c r="E1154" s="102" t="s">
        <v>4492</v>
      </c>
      <c r="F1154" s="102" t="s">
        <v>4493</v>
      </c>
      <c r="G1154" s="102" t="s">
        <v>4478</v>
      </c>
      <c r="H1154" s="103">
        <v>41182</v>
      </c>
      <c r="I1154" s="104">
        <v>1</v>
      </c>
      <c r="J1154" s="105" t="s">
        <v>6998</v>
      </c>
      <c r="K1154" s="105" t="s">
        <v>4478</v>
      </c>
      <c r="L1154" s="103">
        <v>41182</v>
      </c>
      <c r="M1154" s="103">
        <v>44196</v>
      </c>
      <c r="N1154" s="103"/>
      <c r="O1154" s="106">
        <v>298584</v>
      </c>
      <c r="P1154" s="106">
        <v>298584</v>
      </c>
      <c r="Q1154" s="107">
        <v>0</v>
      </c>
      <c r="R1154" s="106">
        <v>0</v>
      </c>
      <c r="S1154" s="106">
        <v>0</v>
      </c>
      <c r="T1154" s="100">
        <f t="shared" si="17"/>
        <v>0</v>
      </c>
    </row>
    <row r="1155" spans="2:20" ht="15.5" x14ac:dyDescent="0.35">
      <c r="B1155" s="101" t="s">
        <v>6999</v>
      </c>
      <c r="C1155" s="102" t="s">
        <v>4537</v>
      </c>
      <c r="D1155" s="102"/>
      <c r="E1155" s="102" t="s">
        <v>4492</v>
      </c>
      <c r="F1155" s="102" t="s">
        <v>4493</v>
      </c>
      <c r="G1155" s="102" t="s">
        <v>4478</v>
      </c>
      <c r="H1155" s="103">
        <v>41182</v>
      </c>
      <c r="I1155" s="104">
        <v>1</v>
      </c>
      <c r="J1155" s="105" t="s">
        <v>7000</v>
      </c>
      <c r="K1155" s="105" t="s">
        <v>4478</v>
      </c>
      <c r="L1155" s="103">
        <v>41182</v>
      </c>
      <c r="M1155" s="103">
        <v>44196</v>
      </c>
      <c r="N1155" s="103"/>
      <c r="O1155" s="106">
        <v>298584</v>
      </c>
      <c r="P1155" s="106">
        <v>298584</v>
      </c>
      <c r="Q1155" s="107">
        <v>0</v>
      </c>
      <c r="R1155" s="106">
        <v>0</v>
      </c>
      <c r="S1155" s="106">
        <v>0</v>
      </c>
      <c r="T1155" s="100">
        <f t="shared" si="17"/>
        <v>0</v>
      </c>
    </row>
    <row r="1156" spans="2:20" ht="15.5" x14ac:dyDescent="0.35">
      <c r="B1156" s="101" t="s">
        <v>7001</v>
      </c>
      <c r="C1156" s="102" t="s">
        <v>4537</v>
      </c>
      <c r="D1156" s="102"/>
      <c r="E1156" s="102" t="s">
        <v>4492</v>
      </c>
      <c r="F1156" s="102" t="s">
        <v>4493</v>
      </c>
      <c r="G1156" s="102" t="s">
        <v>4478</v>
      </c>
      <c r="H1156" s="103">
        <v>41182</v>
      </c>
      <c r="I1156" s="104">
        <v>1</v>
      </c>
      <c r="J1156" s="105" t="s">
        <v>7002</v>
      </c>
      <c r="K1156" s="105" t="s">
        <v>4478</v>
      </c>
      <c r="L1156" s="103">
        <v>41182</v>
      </c>
      <c r="M1156" s="103">
        <v>44196</v>
      </c>
      <c r="N1156" s="103"/>
      <c r="O1156" s="106">
        <v>298584</v>
      </c>
      <c r="P1156" s="106">
        <v>298584</v>
      </c>
      <c r="Q1156" s="107">
        <v>0</v>
      </c>
      <c r="R1156" s="106">
        <v>0</v>
      </c>
      <c r="S1156" s="106">
        <v>0</v>
      </c>
      <c r="T1156" s="100">
        <f t="shared" si="17"/>
        <v>0</v>
      </c>
    </row>
    <row r="1157" spans="2:20" ht="15.5" x14ac:dyDescent="0.35">
      <c r="B1157" s="101" t="s">
        <v>7003</v>
      </c>
      <c r="C1157" s="102" t="s">
        <v>5375</v>
      </c>
      <c r="D1157" s="102"/>
      <c r="E1157" s="102" t="s">
        <v>4492</v>
      </c>
      <c r="F1157" s="102" t="s">
        <v>4493</v>
      </c>
      <c r="G1157" s="102" t="s">
        <v>4478</v>
      </c>
      <c r="H1157" s="103">
        <v>41182</v>
      </c>
      <c r="I1157" s="104">
        <v>1</v>
      </c>
      <c r="J1157" s="105" t="s">
        <v>7004</v>
      </c>
      <c r="K1157" s="105" t="s">
        <v>4478</v>
      </c>
      <c r="L1157" s="103">
        <v>41182</v>
      </c>
      <c r="M1157" s="103">
        <v>44196</v>
      </c>
      <c r="N1157" s="103"/>
      <c r="O1157" s="106">
        <v>2102500</v>
      </c>
      <c r="P1157" s="106">
        <v>2102500</v>
      </c>
      <c r="Q1157" s="107">
        <v>0</v>
      </c>
      <c r="R1157" s="106">
        <v>0</v>
      </c>
      <c r="S1157" s="106">
        <v>0</v>
      </c>
      <c r="T1157" s="100">
        <f t="shared" si="17"/>
        <v>0</v>
      </c>
    </row>
    <row r="1158" spans="2:20" ht="15.5" x14ac:dyDescent="0.35">
      <c r="B1158" s="101" t="s">
        <v>7005</v>
      </c>
      <c r="C1158" s="102" t="s">
        <v>7006</v>
      </c>
      <c r="D1158" s="102"/>
      <c r="E1158" s="102" t="s">
        <v>4492</v>
      </c>
      <c r="F1158" s="102" t="s">
        <v>4493</v>
      </c>
      <c r="G1158" s="102" t="s">
        <v>4478</v>
      </c>
      <c r="H1158" s="103">
        <v>41182</v>
      </c>
      <c r="I1158" s="104">
        <v>1</v>
      </c>
      <c r="J1158" s="105" t="s">
        <v>7007</v>
      </c>
      <c r="K1158" s="105" t="s">
        <v>4478</v>
      </c>
      <c r="L1158" s="103">
        <v>41182</v>
      </c>
      <c r="M1158" s="103">
        <v>44196</v>
      </c>
      <c r="N1158" s="103"/>
      <c r="O1158" s="106">
        <v>7478520</v>
      </c>
      <c r="P1158" s="106">
        <v>7478520</v>
      </c>
      <c r="Q1158" s="107">
        <v>0</v>
      </c>
      <c r="R1158" s="106">
        <v>0</v>
      </c>
      <c r="S1158" s="106">
        <v>0</v>
      </c>
      <c r="T1158" s="100">
        <f t="shared" si="17"/>
        <v>0</v>
      </c>
    </row>
    <row r="1159" spans="2:20" ht="15.5" x14ac:dyDescent="0.35">
      <c r="B1159" s="101" t="s">
        <v>7008</v>
      </c>
      <c r="C1159" s="102" t="s">
        <v>7009</v>
      </c>
      <c r="D1159" s="102"/>
      <c r="E1159" s="102" t="s">
        <v>4492</v>
      </c>
      <c r="F1159" s="102" t="s">
        <v>4493</v>
      </c>
      <c r="G1159" s="102" t="s">
        <v>4478</v>
      </c>
      <c r="H1159" s="103">
        <v>41456</v>
      </c>
      <c r="I1159" s="104">
        <v>1</v>
      </c>
      <c r="J1159" s="105" t="s">
        <v>7010</v>
      </c>
      <c r="K1159" s="105" t="s">
        <v>4478</v>
      </c>
      <c r="L1159" s="103">
        <v>41456</v>
      </c>
      <c r="M1159" s="103">
        <v>44196</v>
      </c>
      <c r="N1159" s="103"/>
      <c r="O1159" s="106">
        <v>55994617</v>
      </c>
      <c r="P1159" s="106">
        <v>55994617</v>
      </c>
      <c r="Q1159" s="107">
        <v>0</v>
      </c>
      <c r="R1159" s="106">
        <v>0</v>
      </c>
      <c r="S1159" s="106">
        <v>0</v>
      </c>
      <c r="T1159" s="100">
        <f t="shared" si="17"/>
        <v>0</v>
      </c>
    </row>
    <row r="1160" spans="2:20" ht="15.5" x14ac:dyDescent="0.35">
      <c r="B1160" s="101" t="s">
        <v>7011</v>
      </c>
      <c r="C1160" s="102" t="s">
        <v>4547</v>
      </c>
      <c r="D1160" s="102"/>
      <c r="E1160" s="102" t="s">
        <v>4548</v>
      </c>
      <c r="F1160" s="102" t="s">
        <v>4549</v>
      </c>
      <c r="G1160" s="102" t="s">
        <v>4478</v>
      </c>
      <c r="H1160" s="103">
        <v>38993</v>
      </c>
      <c r="I1160" s="104">
        <v>1</v>
      </c>
      <c r="J1160" s="105" t="s">
        <v>7012</v>
      </c>
      <c r="K1160" s="105" t="s">
        <v>4478</v>
      </c>
      <c r="L1160" s="103">
        <v>38993</v>
      </c>
      <c r="M1160" s="103">
        <v>44196</v>
      </c>
      <c r="N1160" s="103"/>
      <c r="O1160" s="106">
        <v>525000</v>
      </c>
      <c r="P1160" s="106">
        <v>525000</v>
      </c>
      <c r="Q1160" s="107">
        <v>0</v>
      </c>
      <c r="R1160" s="106">
        <v>0</v>
      </c>
      <c r="S1160" s="106">
        <v>0</v>
      </c>
      <c r="T1160" s="100">
        <f t="shared" si="17"/>
        <v>0</v>
      </c>
    </row>
    <row r="1161" spans="2:20" ht="15.5" x14ac:dyDescent="0.35">
      <c r="B1161" s="101" t="s">
        <v>7013</v>
      </c>
      <c r="C1161" s="102" t="s">
        <v>4552</v>
      </c>
      <c r="D1161" s="102"/>
      <c r="E1161" s="102" t="s">
        <v>4553</v>
      </c>
      <c r="F1161" s="102" t="s">
        <v>4554</v>
      </c>
      <c r="G1161" s="102" t="s">
        <v>4478</v>
      </c>
      <c r="H1161" s="103">
        <v>39881</v>
      </c>
      <c r="I1161" s="104">
        <v>1</v>
      </c>
      <c r="J1161" s="105" t="s">
        <v>7014</v>
      </c>
      <c r="K1161" s="105" t="s">
        <v>4478</v>
      </c>
      <c r="L1161" s="103">
        <v>39881</v>
      </c>
      <c r="M1161" s="103">
        <v>44196</v>
      </c>
      <c r="N1161" s="103"/>
      <c r="O1161" s="106">
        <v>144046</v>
      </c>
      <c r="P1161" s="106">
        <v>144046</v>
      </c>
      <c r="Q1161" s="107">
        <v>0</v>
      </c>
      <c r="R1161" s="106">
        <v>0</v>
      </c>
      <c r="S1161" s="106">
        <v>0</v>
      </c>
      <c r="T1161" s="100">
        <f t="shared" si="17"/>
        <v>0</v>
      </c>
    </row>
    <row r="1162" spans="2:20" ht="15.5" x14ac:dyDescent="0.35">
      <c r="B1162" s="101" t="s">
        <v>7015</v>
      </c>
      <c r="C1162" s="102" t="s">
        <v>4552</v>
      </c>
      <c r="D1162" s="102"/>
      <c r="E1162" s="102" t="s">
        <v>4553</v>
      </c>
      <c r="F1162" s="102" t="s">
        <v>4554</v>
      </c>
      <c r="G1162" s="102" t="s">
        <v>4478</v>
      </c>
      <c r="H1162" s="103">
        <v>39992</v>
      </c>
      <c r="I1162" s="104">
        <v>1</v>
      </c>
      <c r="J1162" s="105" t="s">
        <v>7016</v>
      </c>
      <c r="K1162" s="105" t="s">
        <v>4478</v>
      </c>
      <c r="L1162" s="103">
        <v>39992</v>
      </c>
      <c r="M1162" s="103">
        <v>44196</v>
      </c>
      <c r="N1162" s="103"/>
      <c r="O1162" s="106">
        <v>144046</v>
      </c>
      <c r="P1162" s="106">
        <v>144046</v>
      </c>
      <c r="Q1162" s="107">
        <v>0</v>
      </c>
      <c r="R1162" s="106">
        <v>0</v>
      </c>
      <c r="S1162" s="106">
        <v>0</v>
      </c>
      <c r="T1162" s="100">
        <f t="shared" ref="T1162:T1225" si="18">SUM(Q1162,R1162,S1162)</f>
        <v>0</v>
      </c>
    </row>
    <row r="1163" spans="2:20" ht="15.5" x14ac:dyDescent="0.35">
      <c r="B1163" s="101" t="s">
        <v>7017</v>
      </c>
      <c r="C1163" s="102" t="s">
        <v>5397</v>
      </c>
      <c r="D1163" s="102"/>
      <c r="E1163" s="102" t="s">
        <v>4476</v>
      </c>
      <c r="F1163" s="102" t="s">
        <v>4477</v>
      </c>
      <c r="G1163" s="102" t="s">
        <v>4478</v>
      </c>
      <c r="H1163" s="103">
        <v>41262</v>
      </c>
      <c r="I1163" s="104">
        <v>1</v>
      </c>
      <c r="J1163" s="105" t="s">
        <v>7018</v>
      </c>
      <c r="K1163" s="105" t="s">
        <v>4478</v>
      </c>
      <c r="L1163" s="103">
        <v>41262</v>
      </c>
      <c r="M1163" s="103">
        <v>44196</v>
      </c>
      <c r="N1163" s="103"/>
      <c r="O1163" s="106">
        <v>708118</v>
      </c>
      <c r="P1163" s="106">
        <v>708118</v>
      </c>
      <c r="Q1163" s="107">
        <v>0</v>
      </c>
      <c r="R1163" s="106">
        <v>0</v>
      </c>
      <c r="S1163" s="106">
        <v>0</v>
      </c>
      <c r="T1163" s="100">
        <f t="shared" si="18"/>
        <v>0</v>
      </c>
    </row>
    <row r="1164" spans="2:20" ht="15.5" x14ac:dyDescent="0.35">
      <c r="B1164" s="101" t="s">
        <v>7019</v>
      </c>
      <c r="C1164" s="102" t="s">
        <v>4475</v>
      </c>
      <c r="D1164" s="102"/>
      <c r="E1164" s="102" t="s">
        <v>4476</v>
      </c>
      <c r="F1164" s="102" t="s">
        <v>4477</v>
      </c>
      <c r="G1164" s="102" t="s">
        <v>4478</v>
      </c>
      <c r="H1164" s="103">
        <v>40451</v>
      </c>
      <c r="I1164" s="104">
        <v>1</v>
      </c>
      <c r="J1164" s="105" t="s">
        <v>7020</v>
      </c>
      <c r="K1164" s="105" t="s">
        <v>4478</v>
      </c>
      <c r="L1164" s="103">
        <v>40451</v>
      </c>
      <c r="M1164" s="103">
        <v>44196</v>
      </c>
      <c r="N1164" s="103"/>
      <c r="O1164" s="106">
        <v>751463</v>
      </c>
      <c r="P1164" s="106">
        <v>751463</v>
      </c>
      <c r="Q1164" s="107">
        <v>0</v>
      </c>
      <c r="R1164" s="106">
        <v>0</v>
      </c>
      <c r="S1164" s="106">
        <v>0</v>
      </c>
      <c r="T1164" s="100">
        <f t="shared" si="18"/>
        <v>0</v>
      </c>
    </row>
    <row r="1165" spans="2:20" ht="15.5" x14ac:dyDescent="0.35">
      <c r="B1165" s="101" t="s">
        <v>7021</v>
      </c>
      <c r="C1165" s="102" t="s">
        <v>4475</v>
      </c>
      <c r="D1165" s="102"/>
      <c r="E1165" s="102" t="s">
        <v>4476</v>
      </c>
      <c r="F1165" s="102" t="s">
        <v>4477</v>
      </c>
      <c r="G1165" s="102" t="s">
        <v>4478</v>
      </c>
      <c r="H1165" s="103">
        <v>40451</v>
      </c>
      <c r="I1165" s="104">
        <v>1</v>
      </c>
      <c r="J1165" s="105" t="s">
        <v>7022</v>
      </c>
      <c r="K1165" s="105" t="s">
        <v>4478</v>
      </c>
      <c r="L1165" s="103">
        <v>40451</v>
      </c>
      <c r="M1165" s="103">
        <v>44196</v>
      </c>
      <c r="N1165" s="103"/>
      <c r="O1165" s="106">
        <v>751463</v>
      </c>
      <c r="P1165" s="106">
        <v>751463</v>
      </c>
      <c r="Q1165" s="107">
        <v>0</v>
      </c>
      <c r="R1165" s="106">
        <v>0</v>
      </c>
      <c r="S1165" s="106">
        <v>0</v>
      </c>
      <c r="T1165" s="100">
        <f t="shared" si="18"/>
        <v>0</v>
      </c>
    </row>
    <row r="1166" spans="2:20" ht="15.5" x14ac:dyDescent="0.35">
      <c r="B1166" s="101" t="s">
        <v>7023</v>
      </c>
      <c r="C1166" s="102" t="s">
        <v>4475</v>
      </c>
      <c r="D1166" s="102"/>
      <c r="E1166" s="102" t="s">
        <v>4476</v>
      </c>
      <c r="F1166" s="102" t="s">
        <v>4477</v>
      </c>
      <c r="G1166" s="102" t="s">
        <v>4478</v>
      </c>
      <c r="H1166" s="103">
        <v>40451</v>
      </c>
      <c r="I1166" s="104">
        <v>1</v>
      </c>
      <c r="J1166" s="105" t="s">
        <v>7024</v>
      </c>
      <c r="K1166" s="105" t="s">
        <v>4478</v>
      </c>
      <c r="L1166" s="103">
        <v>40451</v>
      </c>
      <c r="M1166" s="103">
        <v>44196</v>
      </c>
      <c r="N1166" s="103"/>
      <c r="O1166" s="106">
        <v>751463</v>
      </c>
      <c r="P1166" s="106">
        <v>751463</v>
      </c>
      <c r="Q1166" s="107">
        <v>0</v>
      </c>
      <c r="R1166" s="106">
        <v>0</v>
      </c>
      <c r="S1166" s="106">
        <v>0</v>
      </c>
      <c r="T1166" s="100">
        <f t="shared" si="18"/>
        <v>0</v>
      </c>
    </row>
    <row r="1167" spans="2:20" ht="15.5" x14ac:dyDescent="0.35">
      <c r="B1167" s="101" t="s">
        <v>7025</v>
      </c>
      <c r="C1167" s="102" t="s">
        <v>4579</v>
      </c>
      <c r="D1167" s="102"/>
      <c r="E1167" s="102" t="s">
        <v>4492</v>
      </c>
      <c r="F1167" s="102" t="s">
        <v>4493</v>
      </c>
      <c r="G1167" s="102" t="s">
        <v>4478</v>
      </c>
      <c r="H1167" s="103">
        <v>39458</v>
      </c>
      <c r="I1167" s="104">
        <v>1</v>
      </c>
      <c r="J1167" s="105" t="s">
        <v>7026</v>
      </c>
      <c r="K1167" s="105" t="s">
        <v>4478</v>
      </c>
      <c r="L1167" s="103">
        <v>39458</v>
      </c>
      <c r="M1167" s="103">
        <v>44196</v>
      </c>
      <c r="N1167" s="103"/>
      <c r="O1167" s="106">
        <v>310000</v>
      </c>
      <c r="P1167" s="106">
        <v>310000</v>
      </c>
      <c r="Q1167" s="107">
        <v>0</v>
      </c>
      <c r="R1167" s="106">
        <v>0</v>
      </c>
      <c r="S1167" s="106">
        <v>0</v>
      </c>
      <c r="T1167" s="100">
        <f t="shared" si="18"/>
        <v>0</v>
      </c>
    </row>
    <row r="1168" spans="2:20" ht="15.5" x14ac:dyDescent="0.35">
      <c r="B1168" s="101" t="s">
        <v>7027</v>
      </c>
      <c r="C1168" s="102" t="s">
        <v>4579</v>
      </c>
      <c r="D1168" s="102"/>
      <c r="E1168" s="102" t="s">
        <v>4492</v>
      </c>
      <c r="F1168" s="102" t="s">
        <v>4493</v>
      </c>
      <c r="G1168" s="102" t="s">
        <v>4478</v>
      </c>
      <c r="H1168" s="103">
        <v>39458</v>
      </c>
      <c r="I1168" s="104">
        <v>1</v>
      </c>
      <c r="J1168" s="105" t="s">
        <v>7028</v>
      </c>
      <c r="K1168" s="105" t="s">
        <v>4478</v>
      </c>
      <c r="L1168" s="103">
        <v>39458</v>
      </c>
      <c r="M1168" s="103">
        <v>44196</v>
      </c>
      <c r="N1168" s="103"/>
      <c r="O1168" s="106">
        <v>310000</v>
      </c>
      <c r="P1168" s="106">
        <v>310000</v>
      </c>
      <c r="Q1168" s="107">
        <v>0</v>
      </c>
      <c r="R1168" s="106">
        <v>0</v>
      </c>
      <c r="S1168" s="106">
        <v>0</v>
      </c>
      <c r="T1168" s="100">
        <f t="shared" si="18"/>
        <v>0</v>
      </c>
    </row>
    <row r="1169" spans="2:20" ht="15.5" x14ac:dyDescent="0.35">
      <c r="B1169" s="101" t="s">
        <v>7029</v>
      </c>
      <c r="C1169" s="102" t="s">
        <v>4616</v>
      </c>
      <c r="D1169" s="102"/>
      <c r="E1169" s="102" t="s">
        <v>4492</v>
      </c>
      <c r="F1169" s="102" t="s">
        <v>4493</v>
      </c>
      <c r="G1169" s="102" t="s">
        <v>4478</v>
      </c>
      <c r="H1169" s="103">
        <v>39464</v>
      </c>
      <c r="I1169" s="104">
        <v>1</v>
      </c>
      <c r="J1169" s="105" t="s">
        <v>7030</v>
      </c>
      <c r="K1169" s="105" t="s">
        <v>4478</v>
      </c>
      <c r="L1169" s="103">
        <v>39464</v>
      </c>
      <c r="M1169" s="103">
        <v>44196</v>
      </c>
      <c r="N1169" s="103"/>
      <c r="O1169" s="106">
        <v>3930000</v>
      </c>
      <c r="P1169" s="106">
        <v>3930000</v>
      </c>
      <c r="Q1169" s="107">
        <v>0</v>
      </c>
      <c r="R1169" s="106">
        <v>0</v>
      </c>
      <c r="S1169" s="106">
        <v>0</v>
      </c>
      <c r="T1169" s="100">
        <f t="shared" si="18"/>
        <v>0</v>
      </c>
    </row>
    <row r="1170" spans="2:20" ht="15.5" x14ac:dyDescent="0.35">
      <c r="B1170" s="101" t="s">
        <v>7031</v>
      </c>
      <c r="C1170" s="102" t="s">
        <v>7032</v>
      </c>
      <c r="D1170" s="102"/>
      <c r="E1170" s="102" t="s">
        <v>4492</v>
      </c>
      <c r="F1170" s="102" t="s">
        <v>4493</v>
      </c>
      <c r="G1170" s="102" t="s">
        <v>4478</v>
      </c>
      <c r="H1170" s="103">
        <v>39636</v>
      </c>
      <c r="I1170" s="104">
        <v>1</v>
      </c>
      <c r="J1170" s="105" t="s">
        <v>7033</v>
      </c>
      <c r="K1170" s="105" t="s">
        <v>4478</v>
      </c>
      <c r="L1170" s="103">
        <v>39636</v>
      </c>
      <c r="M1170" s="103">
        <v>44196</v>
      </c>
      <c r="N1170" s="103"/>
      <c r="O1170" s="106">
        <v>2782000</v>
      </c>
      <c r="P1170" s="106">
        <v>2782000</v>
      </c>
      <c r="Q1170" s="107">
        <v>0</v>
      </c>
      <c r="R1170" s="106">
        <v>0</v>
      </c>
      <c r="S1170" s="106">
        <v>0</v>
      </c>
      <c r="T1170" s="100">
        <f t="shared" si="18"/>
        <v>0</v>
      </c>
    </row>
    <row r="1171" spans="2:20" ht="15.5" x14ac:dyDescent="0.35">
      <c r="B1171" s="101" t="s">
        <v>7034</v>
      </c>
      <c r="C1171" s="102" t="s">
        <v>4552</v>
      </c>
      <c r="D1171" s="102"/>
      <c r="E1171" s="102" t="s">
        <v>4492</v>
      </c>
      <c r="F1171" s="102" t="s">
        <v>4493</v>
      </c>
      <c r="G1171" s="102" t="s">
        <v>4478</v>
      </c>
      <c r="H1171" s="103">
        <v>40059</v>
      </c>
      <c r="I1171" s="104">
        <v>1</v>
      </c>
      <c r="J1171" s="105" t="s">
        <v>7035</v>
      </c>
      <c r="K1171" s="105" t="s">
        <v>4478</v>
      </c>
      <c r="L1171" s="103">
        <v>40059</v>
      </c>
      <c r="M1171" s="103">
        <v>44196</v>
      </c>
      <c r="N1171" s="103"/>
      <c r="O1171" s="106">
        <v>3528108</v>
      </c>
      <c r="P1171" s="106">
        <v>3528108</v>
      </c>
      <c r="Q1171" s="107">
        <v>0</v>
      </c>
      <c r="R1171" s="106">
        <v>0</v>
      </c>
      <c r="S1171" s="106">
        <v>0</v>
      </c>
      <c r="T1171" s="100">
        <f t="shared" si="18"/>
        <v>0</v>
      </c>
    </row>
    <row r="1172" spans="2:20" ht="15.5" x14ac:dyDescent="0.35">
      <c r="B1172" s="101" t="s">
        <v>7036</v>
      </c>
      <c r="C1172" s="102" t="s">
        <v>7037</v>
      </c>
      <c r="D1172" s="102"/>
      <c r="E1172" s="102" t="s">
        <v>4492</v>
      </c>
      <c r="F1172" s="102" t="s">
        <v>4493</v>
      </c>
      <c r="G1172" s="102" t="s">
        <v>4478</v>
      </c>
      <c r="H1172" s="103">
        <v>40391</v>
      </c>
      <c r="I1172" s="104">
        <v>1</v>
      </c>
      <c r="J1172" s="105" t="s">
        <v>7038</v>
      </c>
      <c r="K1172" s="105" t="s">
        <v>4478</v>
      </c>
      <c r="L1172" s="103">
        <v>40391</v>
      </c>
      <c r="M1172" s="103">
        <v>44196</v>
      </c>
      <c r="N1172" s="103"/>
      <c r="O1172" s="106">
        <v>2111432</v>
      </c>
      <c r="P1172" s="106">
        <v>2111432</v>
      </c>
      <c r="Q1172" s="107">
        <v>0</v>
      </c>
      <c r="R1172" s="106">
        <v>0</v>
      </c>
      <c r="S1172" s="106">
        <v>0</v>
      </c>
      <c r="T1172" s="100">
        <f t="shared" si="18"/>
        <v>0</v>
      </c>
    </row>
    <row r="1173" spans="2:20" ht="15.5" x14ac:dyDescent="0.35">
      <c r="B1173" s="101" t="s">
        <v>7039</v>
      </c>
      <c r="C1173" s="102" t="s">
        <v>4603</v>
      </c>
      <c r="D1173" s="102"/>
      <c r="E1173" s="102" t="s">
        <v>4492</v>
      </c>
      <c r="F1173" s="102" t="s">
        <v>4493</v>
      </c>
      <c r="G1173" s="102" t="s">
        <v>4478</v>
      </c>
      <c r="H1173" s="103">
        <v>40505</v>
      </c>
      <c r="I1173" s="104">
        <v>1</v>
      </c>
      <c r="J1173" s="105" t="s">
        <v>7040</v>
      </c>
      <c r="K1173" s="105" t="s">
        <v>4478</v>
      </c>
      <c r="L1173" s="103">
        <v>40505</v>
      </c>
      <c r="M1173" s="103">
        <v>44196</v>
      </c>
      <c r="N1173" s="103"/>
      <c r="O1173" s="106">
        <v>990000</v>
      </c>
      <c r="P1173" s="106">
        <v>990000</v>
      </c>
      <c r="Q1173" s="107">
        <v>0</v>
      </c>
      <c r="R1173" s="106">
        <v>0</v>
      </c>
      <c r="S1173" s="106">
        <v>0</v>
      </c>
      <c r="T1173" s="100">
        <f t="shared" si="18"/>
        <v>0</v>
      </c>
    </row>
    <row r="1174" spans="2:20" ht="15.5" x14ac:dyDescent="0.35">
      <c r="B1174" s="101" t="s">
        <v>7041</v>
      </c>
      <c r="C1174" s="102" t="s">
        <v>4603</v>
      </c>
      <c r="D1174" s="102"/>
      <c r="E1174" s="102" t="s">
        <v>4492</v>
      </c>
      <c r="F1174" s="102" t="s">
        <v>4493</v>
      </c>
      <c r="G1174" s="102" t="s">
        <v>4478</v>
      </c>
      <c r="H1174" s="103">
        <v>40505</v>
      </c>
      <c r="I1174" s="104">
        <v>1</v>
      </c>
      <c r="J1174" s="105" t="s">
        <v>7042</v>
      </c>
      <c r="K1174" s="105" t="s">
        <v>4478</v>
      </c>
      <c r="L1174" s="103">
        <v>40505</v>
      </c>
      <c r="M1174" s="103">
        <v>44196</v>
      </c>
      <c r="N1174" s="103"/>
      <c r="O1174" s="106">
        <v>990000</v>
      </c>
      <c r="P1174" s="106">
        <v>990000</v>
      </c>
      <c r="Q1174" s="107">
        <v>0</v>
      </c>
      <c r="R1174" s="106">
        <v>0</v>
      </c>
      <c r="S1174" s="106">
        <v>0</v>
      </c>
      <c r="T1174" s="100">
        <f t="shared" si="18"/>
        <v>0</v>
      </c>
    </row>
    <row r="1175" spans="2:20" ht="15.5" x14ac:dyDescent="0.35">
      <c r="B1175" s="101" t="s">
        <v>7043</v>
      </c>
      <c r="C1175" s="102" t="s">
        <v>4606</v>
      </c>
      <c r="D1175" s="102"/>
      <c r="E1175" s="102" t="s">
        <v>4492</v>
      </c>
      <c r="F1175" s="102" t="s">
        <v>4493</v>
      </c>
      <c r="G1175" s="102" t="s">
        <v>4478</v>
      </c>
      <c r="H1175" s="103">
        <v>40573</v>
      </c>
      <c r="I1175" s="104">
        <v>1</v>
      </c>
      <c r="J1175" s="105" t="s">
        <v>7044</v>
      </c>
      <c r="K1175" s="105" t="s">
        <v>4478</v>
      </c>
      <c r="L1175" s="103">
        <v>40573</v>
      </c>
      <c r="M1175" s="103">
        <v>44196</v>
      </c>
      <c r="N1175" s="103"/>
      <c r="O1175" s="106">
        <v>2773560</v>
      </c>
      <c r="P1175" s="106">
        <v>2773560</v>
      </c>
      <c r="Q1175" s="107">
        <v>0</v>
      </c>
      <c r="R1175" s="106">
        <v>0</v>
      </c>
      <c r="S1175" s="106">
        <v>0</v>
      </c>
      <c r="T1175" s="100">
        <f t="shared" si="18"/>
        <v>0</v>
      </c>
    </row>
    <row r="1176" spans="2:20" ht="15.5" x14ac:dyDescent="0.35">
      <c r="B1176" s="101" t="s">
        <v>7045</v>
      </c>
      <c r="C1176" s="102" t="s">
        <v>4606</v>
      </c>
      <c r="D1176" s="102"/>
      <c r="E1176" s="102" t="s">
        <v>4492</v>
      </c>
      <c r="F1176" s="102" t="s">
        <v>4493</v>
      </c>
      <c r="G1176" s="102" t="s">
        <v>4478</v>
      </c>
      <c r="H1176" s="103">
        <v>40573</v>
      </c>
      <c r="I1176" s="104">
        <v>1</v>
      </c>
      <c r="J1176" s="105" t="s">
        <v>7046</v>
      </c>
      <c r="K1176" s="105" t="s">
        <v>4478</v>
      </c>
      <c r="L1176" s="103">
        <v>40573</v>
      </c>
      <c r="M1176" s="103">
        <v>44196</v>
      </c>
      <c r="N1176" s="103"/>
      <c r="O1176" s="106">
        <v>2773560</v>
      </c>
      <c r="P1176" s="106">
        <v>2773560</v>
      </c>
      <c r="Q1176" s="107">
        <v>0</v>
      </c>
      <c r="R1176" s="106">
        <v>0</v>
      </c>
      <c r="S1176" s="106">
        <v>0</v>
      </c>
      <c r="T1176" s="100">
        <f t="shared" si="18"/>
        <v>0</v>
      </c>
    </row>
    <row r="1177" spans="2:20" ht="15.5" x14ac:dyDescent="0.35">
      <c r="B1177" s="101" t="s">
        <v>7047</v>
      </c>
      <c r="C1177" s="102" t="s">
        <v>4606</v>
      </c>
      <c r="D1177" s="102"/>
      <c r="E1177" s="102" t="s">
        <v>4492</v>
      </c>
      <c r="F1177" s="102" t="s">
        <v>4493</v>
      </c>
      <c r="G1177" s="102" t="s">
        <v>4478</v>
      </c>
      <c r="H1177" s="103">
        <v>40573</v>
      </c>
      <c r="I1177" s="104">
        <v>1</v>
      </c>
      <c r="J1177" s="105" t="s">
        <v>7048</v>
      </c>
      <c r="K1177" s="105" t="s">
        <v>4478</v>
      </c>
      <c r="L1177" s="103">
        <v>40573</v>
      </c>
      <c r="M1177" s="103">
        <v>44196</v>
      </c>
      <c r="N1177" s="103"/>
      <c r="O1177" s="106">
        <v>2773560</v>
      </c>
      <c r="P1177" s="106">
        <v>2773560</v>
      </c>
      <c r="Q1177" s="107">
        <v>0</v>
      </c>
      <c r="R1177" s="106">
        <v>0</v>
      </c>
      <c r="S1177" s="106">
        <v>0</v>
      </c>
      <c r="T1177" s="100">
        <f t="shared" si="18"/>
        <v>0</v>
      </c>
    </row>
    <row r="1178" spans="2:20" ht="15.5" x14ac:dyDescent="0.35">
      <c r="B1178" s="101" t="s">
        <v>7049</v>
      </c>
      <c r="C1178" s="102" t="s">
        <v>4606</v>
      </c>
      <c r="D1178" s="102"/>
      <c r="E1178" s="102" t="s">
        <v>4492</v>
      </c>
      <c r="F1178" s="102" t="s">
        <v>4493</v>
      </c>
      <c r="G1178" s="102" t="s">
        <v>4478</v>
      </c>
      <c r="H1178" s="103">
        <v>40573</v>
      </c>
      <c r="I1178" s="104">
        <v>1</v>
      </c>
      <c r="J1178" s="105" t="s">
        <v>7050</v>
      </c>
      <c r="K1178" s="105" t="s">
        <v>4478</v>
      </c>
      <c r="L1178" s="103">
        <v>40573</v>
      </c>
      <c r="M1178" s="103">
        <v>44196</v>
      </c>
      <c r="N1178" s="103"/>
      <c r="O1178" s="106">
        <v>2773560</v>
      </c>
      <c r="P1178" s="106">
        <v>2773560</v>
      </c>
      <c r="Q1178" s="107">
        <v>0</v>
      </c>
      <c r="R1178" s="106">
        <v>0</v>
      </c>
      <c r="S1178" s="106">
        <v>0</v>
      </c>
      <c r="T1178" s="100">
        <f t="shared" si="18"/>
        <v>0</v>
      </c>
    </row>
    <row r="1179" spans="2:20" ht="15.5" x14ac:dyDescent="0.35">
      <c r="B1179" s="101" t="s">
        <v>7051</v>
      </c>
      <c r="C1179" s="102" t="s">
        <v>4606</v>
      </c>
      <c r="D1179" s="102"/>
      <c r="E1179" s="102" t="s">
        <v>4492</v>
      </c>
      <c r="F1179" s="102" t="s">
        <v>4493</v>
      </c>
      <c r="G1179" s="102" t="s">
        <v>4478</v>
      </c>
      <c r="H1179" s="103">
        <v>40573</v>
      </c>
      <c r="I1179" s="104">
        <v>1</v>
      </c>
      <c r="J1179" s="105" t="s">
        <v>7052</v>
      </c>
      <c r="K1179" s="105" t="s">
        <v>4478</v>
      </c>
      <c r="L1179" s="103">
        <v>40573</v>
      </c>
      <c r="M1179" s="103">
        <v>44196</v>
      </c>
      <c r="N1179" s="103"/>
      <c r="O1179" s="106">
        <v>2773560</v>
      </c>
      <c r="P1179" s="106">
        <v>2773560</v>
      </c>
      <c r="Q1179" s="107">
        <v>0</v>
      </c>
      <c r="R1179" s="106">
        <v>0</v>
      </c>
      <c r="S1179" s="106">
        <v>0</v>
      </c>
      <c r="T1179" s="100">
        <f t="shared" si="18"/>
        <v>0</v>
      </c>
    </row>
    <row r="1180" spans="2:20" ht="15.5" x14ac:dyDescent="0.35">
      <c r="B1180" s="101" t="s">
        <v>7053</v>
      </c>
      <c r="C1180" s="102" t="s">
        <v>7054</v>
      </c>
      <c r="D1180" s="102"/>
      <c r="E1180" s="102" t="s">
        <v>4492</v>
      </c>
      <c r="F1180" s="102" t="s">
        <v>4493</v>
      </c>
      <c r="G1180" s="102" t="s">
        <v>4478</v>
      </c>
      <c r="H1180" s="103">
        <v>40724</v>
      </c>
      <c r="I1180" s="104">
        <v>1</v>
      </c>
      <c r="J1180" s="105" t="s">
        <v>7055</v>
      </c>
      <c r="K1180" s="105" t="s">
        <v>4478</v>
      </c>
      <c r="L1180" s="103">
        <v>40724</v>
      </c>
      <c r="M1180" s="103">
        <v>44196</v>
      </c>
      <c r="N1180" s="103"/>
      <c r="O1180" s="106">
        <v>1673330</v>
      </c>
      <c r="P1180" s="106">
        <v>1673330</v>
      </c>
      <c r="Q1180" s="107">
        <v>0</v>
      </c>
      <c r="R1180" s="106">
        <v>0</v>
      </c>
      <c r="S1180" s="106">
        <v>0</v>
      </c>
      <c r="T1180" s="100">
        <f t="shared" si="18"/>
        <v>0</v>
      </c>
    </row>
    <row r="1181" spans="2:20" ht="15.5" x14ac:dyDescent="0.35">
      <c r="B1181" s="101" t="s">
        <v>7056</v>
      </c>
      <c r="C1181" s="102" t="s">
        <v>7057</v>
      </c>
      <c r="D1181" s="102"/>
      <c r="E1181" s="102" t="s">
        <v>4492</v>
      </c>
      <c r="F1181" s="102" t="s">
        <v>4493</v>
      </c>
      <c r="G1181" s="102" t="s">
        <v>4478</v>
      </c>
      <c r="H1181" s="103">
        <v>40753</v>
      </c>
      <c r="I1181" s="104">
        <v>1</v>
      </c>
      <c r="J1181" s="105" t="s">
        <v>7058</v>
      </c>
      <c r="K1181" s="105" t="s">
        <v>4478</v>
      </c>
      <c r="L1181" s="103">
        <v>40753</v>
      </c>
      <c r="M1181" s="103">
        <v>44196</v>
      </c>
      <c r="N1181" s="103"/>
      <c r="O1181" s="106">
        <v>1163400</v>
      </c>
      <c r="P1181" s="106">
        <v>1163400</v>
      </c>
      <c r="Q1181" s="107">
        <v>0</v>
      </c>
      <c r="R1181" s="106">
        <v>0</v>
      </c>
      <c r="S1181" s="106">
        <v>0</v>
      </c>
      <c r="T1181" s="100">
        <f t="shared" si="18"/>
        <v>0</v>
      </c>
    </row>
    <row r="1182" spans="2:20" ht="15.5" x14ac:dyDescent="0.35">
      <c r="B1182" s="101" t="s">
        <v>7059</v>
      </c>
      <c r="C1182" s="102" t="s">
        <v>5467</v>
      </c>
      <c r="D1182" s="102"/>
      <c r="E1182" s="102" t="s">
        <v>4492</v>
      </c>
      <c r="F1182" s="102" t="s">
        <v>4493</v>
      </c>
      <c r="G1182" s="102" t="s">
        <v>4478</v>
      </c>
      <c r="H1182" s="103">
        <v>41182</v>
      </c>
      <c r="I1182" s="104">
        <v>1</v>
      </c>
      <c r="J1182" s="105" t="s">
        <v>7060</v>
      </c>
      <c r="K1182" s="105" t="s">
        <v>4478</v>
      </c>
      <c r="L1182" s="103">
        <v>41182</v>
      </c>
      <c r="M1182" s="103">
        <v>44196</v>
      </c>
      <c r="N1182" s="103"/>
      <c r="O1182" s="106">
        <v>1502200</v>
      </c>
      <c r="P1182" s="106">
        <v>1502200</v>
      </c>
      <c r="Q1182" s="107">
        <v>0</v>
      </c>
      <c r="R1182" s="106">
        <v>0</v>
      </c>
      <c r="S1182" s="106">
        <v>0</v>
      </c>
      <c r="T1182" s="100">
        <f t="shared" si="18"/>
        <v>0</v>
      </c>
    </row>
    <row r="1183" spans="2:20" ht="15.5" x14ac:dyDescent="0.35">
      <c r="B1183" s="101" t="s">
        <v>7061</v>
      </c>
      <c r="C1183" s="102" t="s">
        <v>5467</v>
      </c>
      <c r="D1183" s="102"/>
      <c r="E1183" s="102" t="s">
        <v>4492</v>
      </c>
      <c r="F1183" s="102" t="s">
        <v>4493</v>
      </c>
      <c r="G1183" s="102" t="s">
        <v>4478</v>
      </c>
      <c r="H1183" s="103">
        <v>41182</v>
      </c>
      <c r="I1183" s="104">
        <v>1</v>
      </c>
      <c r="J1183" s="105" t="s">
        <v>7062</v>
      </c>
      <c r="K1183" s="105" t="s">
        <v>4478</v>
      </c>
      <c r="L1183" s="103">
        <v>41182</v>
      </c>
      <c r="M1183" s="103">
        <v>44196</v>
      </c>
      <c r="N1183" s="103"/>
      <c r="O1183" s="106">
        <v>1502200</v>
      </c>
      <c r="P1183" s="106">
        <v>1502200</v>
      </c>
      <c r="Q1183" s="107">
        <v>0</v>
      </c>
      <c r="R1183" s="106">
        <v>0</v>
      </c>
      <c r="S1183" s="106">
        <v>0</v>
      </c>
      <c r="T1183" s="100">
        <f t="shared" si="18"/>
        <v>0</v>
      </c>
    </row>
    <row r="1184" spans="2:20" ht="15.5" x14ac:dyDescent="0.35">
      <c r="B1184" s="101" t="s">
        <v>7063</v>
      </c>
      <c r="C1184" s="102" t="s">
        <v>5467</v>
      </c>
      <c r="D1184" s="102"/>
      <c r="E1184" s="102" t="s">
        <v>4492</v>
      </c>
      <c r="F1184" s="102" t="s">
        <v>4493</v>
      </c>
      <c r="G1184" s="102" t="s">
        <v>4478</v>
      </c>
      <c r="H1184" s="103">
        <v>41182</v>
      </c>
      <c r="I1184" s="104">
        <v>1</v>
      </c>
      <c r="J1184" s="105" t="s">
        <v>7064</v>
      </c>
      <c r="K1184" s="105" t="s">
        <v>4478</v>
      </c>
      <c r="L1184" s="103">
        <v>41182</v>
      </c>
      <c r="M1184" s="103">
        <v>44196</v>
      </c>
      <c r="N1184" s="103"/>
      <c r="O1184" s="106">
        <v>1502200</v>
      </c>
      <c r="P1184" s="106">
        <v>1502200</v>
      </c>
      <c r="Q1184" s="107">
        <v>0</v>
      </c>
      <c r="R1184" s="106">
        <v>0</v>
      </c>
      <c r="S1184" s="106">
        <v>0</v>
      </c>
      <c r="T1184" s="100">
        <f t="shared" si="18"/>
        <v>0</v>
      </c>
    </row>
    <row r="1185" spans="2:20" ht="15.5" x14ac:dyDescent="0.35">
      <c r="B1185" s="101" t="s">
        <v>7065</v>
      </c>
      <c r="C1185" s="102" t="s">
        <v>4537</v>
      </c>
      <c r="D1185" s="102"/>
      <c r="E1185" s="102" t="s">
        <v>4492</v>
      </c>
      <c r="F1185" s="102" t="s">
        <v>4493</v>
      </c>
      <c r="G1185" s="102" t="s">
        <v>4478</v>
      </c>
      <c r="H1185" s="103">
        <v>41182</v>
      </c>
      <c r="I1185" s="104">
        <v>1</v>
      </c>
      <c r="J1185" s="105" t="s">
        <v>7066</v>
      </c>
      <c r="K1185" s="105" t="s">
        <v>4478</v>
      </c>
      <c r="L1185" s="103">
        <v>41182</v>
      </c>
      <c r="M1185" s="103">
        <v>44196</v>
      </c>
      <c r="N1185" s="103"/>
      <c r="O1185" s="106">
        <v>298584</v>
      </c>
      <c r="P1185" s="106">
        <v>298584</v>
      </c>
      <c r="Q1185" s="107">
        <v>0</v>
      </c>
      <c r="R1185" s="106">
        <v>0</v>
      </c>
      <c r="S1185" s="106">
        <v>0</v>
      </c>
      <c r="T1185" s="100">
        <f t="shared" si="18"/>
        <v>0</v>
      </c>
    </row>
    <row r="1186" spans="2:20" ht="15.5" x14ac:dyDescent="0.35">
      <c r="B1186" s="101" t="s">
        <v>7067</v>
      </c>
      <c r="C1186" s="102" t="s">
        <v>4537</v>
      </c>
      <c r="D1186" s="102"/>
      <c r="E1186" s="102" t="s">
        <v>4492</v>
      </c>
      <c r="F1186" s="102" t="s">
        <v>4493</v>
      </c>
      <c r="G1186" s="102" t="s">
        <v>4478</v>
      </c>
      <c r="H1186" s="103">
        <v>41182</v>
      </c>
      <c r="I1186" s="104">
        <v>1</v>
      </c>
      <c r="J1186" s="105" t="s">
        <v>7068</v>
      </c>
      <c r="K1186" s="105" t="s">
        <v>4478</v>
      </c>
      <c r="L1186" s="103">
        <v>41182</v>
      </c>
      <c r="M1186" s="103">
        <v>44196</v>
      </c>
      <c r="N1186" s="103"/>
      <c r="O1186" s="106">
        <v>298584</v>
      </c>
      <c r="P1186" s="106">
        <v>298584</v>
      </c>
      <c r="Q1186" s="107">
        <v>0</v>
      </c>
      <c r="R1186" s="106">
        <v>0</v>
      </c>
      <c r="S1186" s="106">
        <v>0</v>
      </c>
      <c r="T1186" s="100">
        <f t="shared" si="18"/>
        <v>0</v>
      </c>
    </row>
    <row r="1187" spans="2:20" ht="15.5" x14ac:dyDescent="0.35">
      <c r="B1187" s="101" t="s">
        <v>7069</v>
      </c>
      <c r="C1187" s="102" t="s">
        <v>4537</v>
      </c>
      <c r="D1187" s="102"/>
      <c r="E1187" s="102" t="s">
        <v>4492</v>
      </c>
      <c r="F1187" s="102" t="s">
        <v>4493</v>
      </c>
      <c r="G1187" s="102" t="s">
        <v>4478</v>
      </c>
      <c r="H1187" s="103">
        <v>41182</v>
      </c>
      <c r="I1187" s="104">
        <v>1</v>
      </c>
      <c r="J1187" s="105" t="s">
        <v>7070</v>
      </c>
      <c r="K1187" s="105" t="s">
        <v>4478</v>
      </c>
      <c r="L1187" s="103">
        <v>41182</v>
      </c>
      <c r="M1187" s="103">
        <v>44196</v>
      </c>
      <c r="N1187" s="103"/>
      <c r="O1187" s="106">
        <v>298584</v>
      </c>
      <c r="P1187" s="106">
        <v>298584</v>
      </c>
      <c r="Q1187" s="107">
        <v>0</v>
      </c>
      <c r="R1187" s="106">
        <v>0</v>
      </c>
      <c r="S1187" s="106">
        <v>0</v>
      </c>
      <c r="T1187" s="100">
        <f t="shared" si="18"/>
        <v>0</v>
      </c>
    </row>
    <row r="1188" spans="2:20" ht="15.5" x14ac:dyDescent="0.35">
      <c r="B1188" s="101" t="s">
        <v>7071</v>
      </c>
      <c r="C1188" s="102" t="s">
        <v>4537</v>
      </c>
      <c r="D1188" s="102"/>
      <c r="E1188" s="102" t="s">
        <v>4492</v>
      </c>
      <c r="F1188" s="102" t="s">
        <v>4493</v>
      </c>
      <c r="G1188" s="102" t="s">
        <v>4478</v>
      </c>
      <c r="H1188" s="103">
        <v>41182</v>
      </c>
      <c r="I1188" s="104">
        <v>1</v>
      </c>
      <c r="J1188" s="105" t="s">
        <v>7072</v>
      </c>
      <c r="K1188" s="105" t="s">
        <v>4478</v>
      </c>
      <c r="L1188" s="103">
        <v>41182</v>
      </c>
      <c r="M1188" s="103">
        <v>44196</v>
      </c>
      <c r="N1188" s="103"/>
      <c r="O1188" s="106">
        <v>298584</v>
      </c>
      <c r="P1188" s="106">
        <v>298584</v>
      </c>
      <c r="Q1188" s="107">
        <v>0</v>
      </c>
      <c r="R1188" s="106">
        <v>0</v>
      </c>
      <c r="S1188" s="106">
        <v>0</v>
      </c>
      <c r="T1188" s="100">
        <f t="shared" si="18"/>
        <v>0</v>
      </c>
    </row>
    <row r="1189" spans="2:20" ht="15.5" x14ac:dyDescent="0.35">
      <c r="B1189" s="101" t="s">
        <v>7073</v>
      </c>
      <c r="C1189" s="102" t="s">
        <v>4537</v>
      </c>
      <c r="D1189" s="102"/>
      <c r="E1189" s="102" t="s">
        <v>4492</v>
      </c>
      <c r="F1189" s="102" t="s">
        <v>4493</v>
      </c>
      <c r="G1189" s="102" t="s">
        <v>4478</v>
      </c>
      <c r="H1189" s="103">
        <v>41182</v>
      </c>
      <c r="I1189" s="104">
        <v>1</v>
      </c>
      <c r="J1189" s="105" t="s">
        <v>7074</v>
      </c>
      <c r="K1189" s="105" t="s">
        <v>4478</v>
      </c>
      <c r="L1189" s="103">
        <v>41182</v>
      </c>
      <c r="M1189" s="103">
        <v>44196</v>
      </c>
      <c r="N1189" s="103"/>
      <c r="O1189" s="106">
        <v>298584</v>
      </c>
      <c r="P1189" s="106">
        <v>298584</v>
      </c>
      <c r="Q1189" s="107">
        <v>0</v>
      </c>
      <c r="R1189" s="106">
        <v>0</v>
      </c>
      <c r="S1189" s="106">
        <v>0</v>
      </c>
      <c r="T1189" s="100">
        <f t="shared" si="18"/>
        <v>0</v>
      </c>
    </row>
    <row r="1190" spans="2:20" ht="15.5" x14ac:dyDescent="0.35">
      <c r="B1190" s="101" t="s">
        <v>7075</v>
      </c>
      <c r="C1190" s="102" t="s">
        <v>4537</v>
      </c>
      <c r="D1190" s="102"/>
      <c r="E1190" s="102" t="s">
        <v>4492</v>
      </c>
      <c r="F1190" s="102" t="s">
        <v>4493</v>
      </c>
      <c r="G1190" s="102" t="s">
        <v>4478</v>
      </c>
      <c r="H1190" s="103">
        <v>41182</v>
      </c>
      <c r="I1190" s="104">
        <v>1</v>
      </c>
      <c r="J1190" s="105" t="s">
        <v>7076</v>
      </c>
      <c r="K1190" s="105" t="s">
        <v>4478</v>
      </c>
      <c r="L1190" s="103">
        <v>41182</v>
      </c>
      <c r="M1190" s="103">
        <v>44196</v>
      </c>
      <c r="N1190" s="103"/>
      <c r="O1190" s="106">
        <v>298584</v>
      </c>
      <c r="P1190" s="106">
        <v>298584</v>
      </c>
      <c r="Q1190" s="107">
        <v>0</v>
      </c>
      <c r="R1190" s="106">
        <v>0</v>
      </c>
      <c r="S1190" s="106">
        <v>0</v>
      </c>
      <c r="T1190" s="100">
        <f t="shared" si="18"/>
        <v>0</v>
      </c>
    </row>
    <row r="1191" spans="2:20" ht="15.5" x14ac:dyDescent="0.35">
      <c r="B1191" s="101" t="s">
        <v>7077</v>
      </c>
      <c r="C1191" s="102" t="s">
        <v>4633</v>
      </c>
      <c r="D1191" s="102"/>
      <c r="E1191" s="102" t="s">
        <v>4634</v>
      </c>
      <c r="F1191" s="102" t="s">
        <v>4635</v>
      </c>
      <c r="G1191" s="102" t="s">
        <v>4478</v>
      </c>
      <c r="H1191" s="103">
        <v>39685</v>
      </c>
      <c r="I1191" s="104">
        <v>1</v>
      </c>
      <c r="J1191" s="105" t="s">
        <v>7078</v>
      </c>
      <c r="K1191" s="105" t="s">
        <v>4478</v>
      </c>
      <c r="L1191" s="103">
        <v>39685</v>
      </c>
      <c r="M1191" s="103">
        <v>44196</v>
      </c>
      <c r="N1191" s="103"/>
      <c r="O1191" s="106">
        <v>75000</v>
      </c>
      <c r="P1191" s="106">
        <v>75000</v>
      </c>
      <c r="Q1191" s="107">
        <v>0</v>
      </c>
      <c r="R1191" s="106">
        <v>0</v>
      </c>
      <c r="S1191" s="106">
        <v>0</v>
      </c>
      <c r="T1191" s="100">
        <f t="shared" si="18"/>
        <v>0</v>
      </c>
    </row>
    <row r="1192" spans="2:20" ht="15.5" x14ac:dyDescent="0.35">
      <c r="B1192" s="101" t="s">
        <v>7079</v>
      </c>
      <c r="C1192" s="102" t="s">
        <v>4633</v>
      </c>
      <c r="D1192" s="102"/>
      <c r="E1192" s="102" t="s">
        <v>4634</v>
      </c>
      <c r="F1192" s="102" t="s">
        <v>4635</v>
      </c>
      <c r="G1192" s="102" t="s">
        <v>4478</v>
      </c>
      <c r="H1192" s="103">
        <v>39685</v>
      </c>
      <c r="I1192" s="104">
        <v>1</v>
      </c>
      <c r="J1192" s="105" t="s">
        <v>7080</v>
      </c>
      <c r="K1192" s="105" t="s">
        <v>4478</v>
      </c>
      <c r="L1192" s="103">
        <v>39685</v>
      </c>
      <c r="M1192" s="103">
        <v>44196</v>
      </c>
      <c r="N1192" s="103"/>
      <c r="O1192" s="106">
        <v>75000</v>
      </c>
      <c r="P1192" s="106">
        <v>75000</v>
      </c>
      <c r="Q1192" s="107">
        <v>0</v>
      </c>
      <c r="R1192" s="106">
        <v>0</v>
      </c>
      <c r="S1192" s="106">
        <v>0</v>
      </c>
      <c r="T1192" s="100">
        <f t="shared" si="18"/>
        <v>0</v>
      </c>
    </row>
    <row r="1193" spans="2:20" ht="15.5" x14ac:dyDescent="0.35">
      <c r="B1193" s="101" t="s">
        <v>7081</v>
      </c>
      <c r="C1193" s="102" t="s">
        <v>4633</v>
      </c>
      <c r="D1193" s="102"/>
      <c r="E1193" s="102" t="s">
        <v>4634</v>
      </c>
      <c r="F1193" s="102" t="s">
        <v>4635</v>
      </c>
      <c r="G1193" s="102" t="s">
        <v>4478</v>
      </c>
      <c r="H1193" s="103">
        <v>39685</v>
      </c>
      <c r="I1193" s="104">
        <v>1</v>
      </c>
      <c r="J1193" s="105" t="s">
        <v>7082</v>
      </c>
      <c r="K1193" s="105" t="s">
        <v>4478</v>
      </c>
      <c r="L1193" s="103">
        <v>39685</v>
      </c>
      <c r="M1193" s="103">
        <v>44196</v>
      </c>
      <c r="N1193" s="103"/>
      <c r="O1193" s="106">
        <v>75000</v>
      </c>
      <c r="P1193" s="106">
        <v>75000</v>
      </c>
      <c r="Q1193" s="107">
        <v>0</v>
      </c>
      <c r="R1193" s="106">
        <v>0</v>
      </c>
      <c r="S1193" s="106">
        <v>0</v>
      </c>
      <c r="T1193" s="100">
        <f t="shared" si="18"/>
        <v>0</v>
      </c>
    </row>
    <row r="1194" spans="2:20" ht="15.5" x14ac:dyDescent="0.35">
      <c r="B1194" s="101" t="s">
        <v>7083</v>
      </c>
      <c r="C1194" s="102" t="s">
        <v>4633</v>
      </c>
      <c r="D1194" s="102"/>
      <c r="E1194" s="102" t="s">
        <v>4634</v>
      </c>
      <c r="F1194" s="102" t="s">
        <v>4635</v>
      </c>
      <c r="G1194" s="102" t="s">
        <v>4478</v>
      </c>
      <c r="H1194" s="103">
        <v>39685</v>
      </c>
      <c r="I1194" s="104">
        <v>1</v>
      </c>
      <c r="J1194" s="105" t="s">
        <v>7084</v>
      </c>
      <c r="K1194" s="105" t="s">
        <v>4478</v>
      </c>
      <c r="L1194" s="103">
        <v>39685</v>
      </c>
      <c r="M1194" s="103">
        <v>44196</v>
      </c>
      <c r="N1194" s="103"/>
      <c r="O1194" s="106">
        <v>75000</v>
      </c>
      <c r="P1194" s="106">
        <v>75000</v>
      </c>
      <c r="Q1194" s="107">
        <v>0</v>
      </c>
      <c r="R1194" s="106">
        <v>0</v>
      </c>
      <c r="S1194" s="106">
        <v>0</v>
      </c>
      <c r="T1194" s="100">
        <f t="shared" si="18"/>
        <v>0</v>
      </c>
    </row>
    <row r="1195" spans="2:20" ht="15.5" x14ac:dyDescent="0.35">
      <c r="B1195" s="101" t="s">
        <v>7085</v>
      </c>
      <c r="C1195" s="102" t="s">
        <v>4633</v>
      </c>
      <c r="D1195" s="102"/>
      <c r="E1195" s="102" t="s">
        <v>4634</v>
      </c>
      <c r="F1195" s="102" t="s">
        <v>4635</v>
      </c>
      <c r="G1195" s="102" t="s">
        <v>4478</v>
      </c>
      <c r="H1195" s="103">
        <v>39933</v>
      </c>
      <c r="I1195" s="104">
        <v>1</v>
      </c>
      <c r="J1195" s="105" t="s">
        <v>7086</v>
      </c>
      <c r="K1195" s="105" t="s">
        <v>4478</v>
      </c>
      <c r="L1195" s="103">
        <v>39933</v>
      </c>
      <c r="M1195" s="103">
        <v>44196</v>
      </c>
      <c r="N1195" s="103"/>
      <c r="O1195" s="106">
        <v>69000</v>
      </c>
      <c r="P1195" s="106">
        <v>69000</v>
      </c>
      <c r="Q1195" s="107">
        <v>0</v>
      </c>
      <c r="R1195" s="106">
        <v>0</v>
      </c>
      <c r="S1195" s="106">
        <v>0</v>
      </c>
      <c r="T1195" s="100">
        <f t="shared" si="18"/>
        <v>0</v>
      </c>
    </row>
    <row r="1196" spans="2:20" ht="15.5" x14ac:dyDescent="0.35">
      <c r="B1196" s="101" t="s">
        <v>7087</v>
      </c>
      <c r="C1196" s="102" t="s">
        <v>4633</v>
      </c>
      <c r="D1196" s="102"/>
      <c r="E1196" s="102" t="s">
        <v>4634</v>
      </c>
      <c r="F1196" s="102" t="s">
        <v>4635</v>
      </c>
      <c r="G1196" s="102" t="s">
        <v>4478</v>
      </c>
      <c r="H1196" s="103">
        <v>39933</v>
      </c>
      <c r="I1196" s="104">
        <v>1</v>
      </c>
      <c r="J1196" s="105" t="s">
        <v>7088</v>
      </c>
      <c r="K1196" s="105" t="s">
        <v>4478</v>
      </c>
      <c r="L1196" s="103">
        <v>39933</v>
      </c>
      <c r="M1196" s="103">
        <v>44196</v>
      </c>
      <c r="N1196" s="103"/>
      <c r="O1196" s="106">
        <v>69000</v>
      </c>
      <c r="P1196" s="106">
        <v>69000</v>
      </c>
      <c r="Q1196" s="107">
        <v>0</v>
      </c>
      <c r="R1196" s="106">
        <v>0</v>
      </c>
      <c r="S1196" s="106">
        <v>0</v>
      </c>
      <c r="T1196" s="100">
        <f t="shared" si="18"/>
        <v>0</v>
      </c>
    </row>
    <row r="1197" spans="2:20" ht="15.5" x14ac:dyDescent="0.35">
      <c r="B1197" s="101" t="s">
        <v>7089</v>
      </c>
      <c r="C1197" s="102" t="s">
        <v>4633</v>
      </c>
      <c r="D1197" s="102"/>
      <c r="E1197" s="102" t="s">
        <v>4634</v>
      </c>
      <c r="F1197" s="102" t="s">
        <v>4635</v>
      </c>
      <c r="G1197" s="102" t="s">
        <v>4478</v>
      </c>
      <c r="H1197" s="103">
        <v>39933</v>
      </c>
      <c r="I1197" s="104">
        <v>1</v>
      </c>
      <c r="J1197" s="105" t="s">
        <v>7090</v>
      </c>
      <c r="K1197" s="105" t="s">
        <v>4478</v>
      </c>
      <c r="L1197" s="103">
        <v>39933</v>
      </c>
      <c r="M1197" s="103">
        <v>44196</v>
      </c>
      <c r="N1197" s="103"/>
      <c r="O1197" s="106">
        <v>69000</v>
      </c>
      <c r="P1197" s="106">
        <v>69000</v>
      </c>
      <c r="Q1197" s="107">
        <v>0</v>
      </c>
      <c r="R1197" s="106">
        <v>0</v>
      </c>
      <c r="S1197" s="106">
        <v>0</v>
      </c>
      <c r="T1197" s="100">
        <f t="shared" si="18"/>
        <v>0</v>
      </c>
    </row>
    <row r="1198" spans="2:20" ht="15.5" x14ac:dyDescent="0.35">
      <c r="B1198" s="101" t="s">
        <v>7091</v>
      </c>
      <c r="C1198" s="102" t="s">
        <v>4633</v>
      </c>
      <c r="D1198" s="102"/>
      <c r="E1198" s="102" t="s">
        <v>4634</v>
      </c>
      <c r="F1198" s="102" t="s">
        <v>4635</v>
      </c>
      <c r="G1198" s="102" t="s">
        <v>4478</v>
      </c>
      <c r="H1198" s="103">
        <v>39933</v>
      </c>
      <c r="I1198" s="104">
        <v>1</v>
      </c>
      <c r="J1198" s="105" t="s">
        <v>7092</v>
      </c>
      <c r="K1198" s="105" t="s">
        <v>4478</v>
      </c>
      <c r="L1198" s="103">
        <v>39933</v>
      </c>
      <c r="M1198" s="103">
        <v>44196</v>
      </c>
      <c r="N1198" s="103"/>
      <c r="O1198" s="106">
        <v>69000</v>
      </c>
      <c r="P1198" s="106">
        <v>69000</v>
      </c>
      <c r="Q1198" s="107">
        <v>0</v>
      </c>
      <c r="R1198" s="106">
        <v>0</v>
      </c>
      <c r="S1198" s="106">
        <v>0</v>
      </c>
      <c r="T1198" s="100">
        <f t="shared" si="18"/>
        <v>0</v>
      </c>
    </row>
    <row r="1199" spans="2:20" ht="15.5" x14ac:dyDescent="0.35">
      <c r="B1199" s="101" t="s">
        <v>7093</v>
      </c>
      <c r="C1199" s="102" t="s">
        <v>4633</v>
      </c>
      <c r="D1199" s="102"/>
      <c r="E1199" s="102" t="s">
        <v>4634</v>
      </c>
      <c r="F1199" s="102" t="s">
        <v>4635</v>
      </c>
      <c r="G1199" s="102" t="s">
        <v>4478</v>
      </c>
      <c r="H1199" s="103">
        <v>39933</v>
      </c>
      <c r="I1199" s="104">
        <v>1</v>
      </c>
      <c r="J1199" s="105" t="s">
        <v>7094</v>
      </c>
      <c r="K1199" s="105" t="s">
        <v>4478</v>
      </c>
      <c r="L1199" s="103">
        <v>39933</v>
      </c>
      <c r="M1199" s="103">
        <v>44196</v>
      </c>
      <c r="N1199" s="103"/>
      <c r="O1199" s="106">
        <v>69000</v>
      </c>
      <c r="P1199" s="106">
        <v>69000</v>
      </c>
      <c r="Q1199" s="107">
        <v>0</v>
      </c>
      <c r="R1199" s="106">
        <v>0</v>
      </c>
      <c r="S1199" s="106">
        <v>0</v>
      </c>
      <c r="T1199" s="100">
        <f t="shared" si="18"/>
        <v>0</v>
      </c>
    </row>
    <row r="1200" spans="2:20" ht="15.5" x14ac:dyDescent="0.35">
      <c r="B1200" s="101" t="s">
        <v>7095</v>
      </c>
      <c r="C1200" s="102" t="s">
        <v>4633</v>
      </c>
      <c r="D1200" s="102"/>
      <c r="E1200" s="102" t="s">
        <v>4634</v>
      </c>
      <c r="F1200" s="102" t="s">
        <v>4635</v>
      </c>
      <c r="G1200" s="102" t="s">
        <v>4478</v>
      </c>
      <c r="H1200" s="103">
        <v>39933</v>
      </c>
      <c r="I1200" s="104">
        <v>1</v>
      </c>
      <c r="J1200" s="105" t="s">
        <v>7096</v>
      </c>
      <c r="K1200" s="105" t="s">
        <v>4478</v>
      </c>
      <c r="L1200" s="103">
        <v>39933</v>
      </c>
      <c r="M1200" s="103">
        <v>44196</v>
      </c>
      <c r="N1200" s="103"/>
      <c r="O1200" s="106">
        <v>69000</v>
      </c>
      <c r="P1200" s="106">
        <v>69000</v>
      </c>
      <c r="Q1200" s="107">
        <v>0</v>
      </c>
      <c r="R1200" s="106">
        <v>0</v>
      </c>
      <c r="S1200" s="106">
        <v>0</v>
      </c>
      <c r="T1200" s="100">
        <f t="shared" si="18"/>
        <v>0</v>
      </c>
    </row>
    <row r="1201" spans="2:20" ht="15.5" x14ac:dyDescent="0.35">
      <c r="B1201" s="101" t="s">
        <v>7097</v>
      </c>
      <c r="C1201" s="102" t="s">
        <v>4633</v>
      </c>
      <c r="D1201" s="102"/>
      <c r="E1201" s="102" t="s">
        <v>4634</v>
      </c>
      <c r="F1201" s="102" t="s">
        <v>4635</v>
      </c>
      <c r="G1201" s="102" t="s">
        <v>4478</v>
      </c>
      <c r="H1201" s="103">
        <v>39933</v>
      </c>
      <c r="I1201" s="104">
        <v>1</v>
      </c>
      <c r="J1201" s="105" t="s">
        <v>7098</v>
      </c>
      <c r="K1201" s="105" t="s">
        <v>4478</v>
      </c>
      <c r="L1201" s="103">
        <v>39933</v>
      </c>
      <c r="M1201" s="103">
        <v>44196</v>
      </c>
      <c r="N1201" s="103"/>
      <c r="O1201" s="106">
        <v>69000</v>
      </c>
      <c r="P1201" s="106">
        <v>69000</v>
      </c>
      <c r="Q1201" s="107">
        <v>0</v>
      </c>
      <c r="R1201" s="106">
        <v>0</v>
      </c>
      <c r="S1201" s="106">
        <v>0</v>
      </c>
      <c r="T1201" s="100">
        <f t="shared" si="18"/>
        <v>0</v>
      </c>
    </row>
    <row r="1202" spans="2:20" ht="15.5" x14ac:dyDescent="0.35">
      <c r="B1202" s="101" t="s">
        <v>7099</v>
      </c>
      <c r="C1202" s="102" t="s">
        <v>4633</v>
      </c>
      <c r="D1202" s="102"/>
      <c r="E1202" s="102" t="s">
        <v>4634</v>
      </c>
      <c r="F1202" s="102" t="s">
        <v>4635</v>
      </c>
      <c r="G1202" s="102" t="s">
        <v>4478</v>
      </c>
      <c r="H1202" s="103">
        <v>39933</v>
      </c>
      <c r="I1202" s="104">
        <v>1</v>
      </c>
      <c r="J1202" s="105" t="s">
        <v>7100</v>
      </c>
      <c r="K1202" s="105" t="s">
        <v>4478</v>
      </c>
      <c r="L1202" s="103">
        <v>39933</v>
      </c>
      <c r="M1202" s="103">
        <v>44196</v>
      </c>
      <c r="N1202" s="103"/>
      <c r="O1202" s="106">
        <v>69000</v>
      </c>
      <c r="P1202" s="106">
        <v>69000</v>
      </c>
      <c r="Q1202" s="107">
        <v>0</v>
      </c>
      <c r="R1202" s="106">
        <v>0</v>
      </c>
      <c r="S1202" s="106">
        <v>0</v>
      </c>
      <c r="T1202" s="100">
        <f t="shared" si="18"/>
        <v>0</v>
      </c>
    </row>
    <row r="1203" spans="2:20" ht="15.5" x14ac:dyDescent="0.35">
      <c r="B1203" s="101" t="s">
        <v>7101</v>
      </c>
      <c r="C1203" s="102" t="s">
        <v>4633</v>
      </c>
      <c r="D1203" s="102"/>
      <c r="E1203" s="102" t="s">
        <v>4634</v>
      </c>
      <c r="F1203" s="102" t="s">
        <v>4635</v>
      </c>
      <c r="G1203" s="102" t="s">
        <v>4478</v>
      </c>
      <c r="H1203" s="103">
        <v>39685</v>
      </c>
      <c r="I1203" s="104">
        <v>1</v>
      </c>
      <c r="J1203" s="105" t="s">
        <v>7102</v>
      </c>
      <c r="K1203" s="105" t="s">
        <v>4478</v>
      </c>
      <c r="L1203" s="103">
        <v>39685</v>
      </c>
      <c r="M1203" s="103">
        <v>44196</v>
      </c>
      <c r="N1203" s="103"/>
      <c r="O1203" s="106">
        <v>75000</v>
      </c>
      <c r="P1203" s="106">
        <v>75000</v>
      </c>
      <c r="Q1203" s="107">
        <v>0</v>
      </c>
      <c r="R1203" s="106">
        <v>0</v>
      </c>
      <c r="S1203" s="106">
        <v>0</v>
      </c>
      <c r="T1203" s="100">
        <f t="shared" si="18"/>
        <v>0</v>
      </c>
    </row>
    <row r="1204" spans="2:20" ht="15.5" x14ac:dyDescent="0.35">
      <c r="B1204" s="101" t="s">
        <v>7103</v>
      </c>
      <c r="C1204" s="102" t="s">
        <v>4633</v>
      </c>
      <c r="D1204" s="102"/>
      <c r="E1204" s="102" t="s">
        <v>4634</v>
      </c>
      <c r="F1204" s="102" t="s">
        <v>4635</v>
      </c>
      <c r="G1204" s="102" t="s">
        <v>4478</v>
      </c>
      <c r="H1204" s="103">
        <v>39685</v>
      </c>
      <c r="I1204" s="104">
        <v>1</v>
      </c>
      <c r="J1204" s="105" t="s">
        <v>7104</v>
      </c>
      <c r="K1204" s="105" t="s">
        <v>4478</v>
      </c>
      <c r="L1204" s="103">
        <v>39685</v>
      </c>
      <c r="M1204" s="103">
        <v>44196</v>
      </c>
      <c r="N1204" s="103"/>
      <c r="O1204" s="106">
        <v>75000</v>
      </c>
      <c r="P1204" s="106">
        <v>75000</v>
      </c>
      <c r="Q1204" s="107">
        <v>0</v>
      </c>
      <c r="R1204" s="106">
        <v>0</v>
      </c>
      <c r="S1204" s="106">
        <v>0</v>
      </c>
      <c r="T1204" s="100">
        <f t="shared" si="18"/>
        <v>0</v>
      </c>
    </row>
    <row r="1205" spans="2:20" ht="15.5" x14ac:dyDescent="0.35">
      <c r="B1205" s="101" t="s">
        <v>7105</v>
      </c>
      <c r="C1205" s="102" t="s">
        <v>4633</v>
      </c>
      <c r="D1205" s="102"/>
      <c r="E1205" s="102" t="s">
        <v>4634</v>
      </c>
      <c r="F1205" s="102" t="s">
        <v>4635</v>
      </c>
      <c r="G1205" s="102" t="s">
        <v>4478</v>
      </c>
      <c r="H1205" s="103">
        <v>39685</v>
      </c>
      <c r="I1205" s="104">
        <v>1</v>
      </c>
      <c r="J1205" s="105" t="s">
        <v>7106</v>
      </c>
      <c r="K1205" s="105" t="s">
        <v>4478</v>
      </c>
      <c r="L1205" s="103">
        <v>39685</v>
      </c>
      <c r="M1205" s="103">
        <v>44196</v>
      </c>
      <c r="N1205" s="103"/>
      <c r="O1205" s="106">
        <v>75000</v>
      </c>
      <c r="P1205" s="106">
        <v>75000</v>
      </c>
      <c r="Q1205" s="107">
        <v>0</v>
      </c>
      <c r="R1205" s="106">
        <v>0</v>
      </c>
      <c r="S1205" s="106">
        <v>0</v>
      </c>
      <c r="T1205" s="100">
        <f t="shared" si="18"/>
        <v>0</v>
      </c>
    </row>
    <row r="1206" spans="2:20" ht="15.5" x14ac:dyDescent="0.35">
      <c r="B1206" s="101" t="s">
        <v>7107</v>
      </c>
      <c r="C1206" s="102" t="s">
        <v>4633</v>
      </c>
      <c r="D1206" s="102"/>
      <c r="E1206" s="102" t="s">
        <v>4634</v>
      </c>
      <c r="F1206" s="102" t="s">
        <v>4635</v>
      </c>
      <c r="G1206" s="102" t="s">
        <v>4478</v>
      </c>
      <c r="H1206" s="103">
        <v>39685</v>
      </c>
      <c r="I1206" s="104">
        <v>1</v>
      </c>
      <c r="J1206" s="105" t="s">
        <v>7108</v>
      </c>
      <c r="K1206" s="105" t="s">
        <v>4478</v>
      </c>
      <c r="L1206" s="103">
        <v>39685</v>
      </c>
      <c r="M1206" s="103">
        <v>44196</v>
      </c>
      <c r="N1206" s="103"/>
      <c r="O1206" s="106">
        <v>75000</v>
      </c>
      <c r="P1206" s="106">
        <v>75000</v>
      </c>
      <c r="Q1206" s="107">
        <v>0</v>
      </c>
      <c r="R1206" s="106">
        <v>0</v>
      </c>
      <c r="S1206" s="106">
        <v>0</v>
      </c>
      <c r="T1206" s="100">
        <f t="shared" si="18"/>
        <v>0</v>
      </c>
    </row>
    <row r="1207" spans="2:20" ht="15.5" x14ac:dyDescent="0.35">
      <c r="B1207" s="101" t="s">
        <v>7109</v>
      </c>
      <c r="C1207" s="102" t="s">
        <v>4633</v>
      </c>
      <c r="D1207" s="102"/>
      <c r="E1207" s="102" t="s">
        <v>4634</v>
      </c>
      <c r="F1207" s="102" t="s">
        <v>4635</v>
      </c>
      <c r="G1207" s="102" t="s">
        <v>4478</v>
      </c>
      <c r="H1207" s="103">
        <v>39685</v>
      </c>
      <c r="I1207" s="104">
        <v>1</v>
      </c>
      <c r="J1207" s="105" t="s">
        <v>7110</v>
      </c>
      <c r="K1207" s="105" t="s">
        <v>4478</v>
      </c>
      <c r="L1207" s="103">
        <v>39685</v>
      </c>
      <c r="M1207" s="103">
        <v>44196</v>
      </c>
      <c r="N1207" s="103"/>
      <c r="O1207" s="106">
        <v>75000</v>
      </c>
      <c r="P1207" s="106">
        <v>75000</v>
      </c>
      <c r="Q1207" s="107">
        <v>0</v>
      </c>
      <c r="R1207" s="106">
        <v>0</v>
      </c>
      <c r="S1207" s="106">
        <v>0</v>
      </c>
      <c r="T1207" s="100">
        <f t="shared" si="18"/>
        <v>0</v>
      </c>
    </row>
    <row r="1208" spans="2:20" ht="15.5" x14ac:dyDescent="0.35">
      <c r="B1208" s="101" t="s">
        <v>7111</v>
      </c>
      <c r="C1208" s="102" t="s">
        <v>4633</v>
      </c>
      <c r="D1208" s="102"/>
      <c r="E1208" s="102" t="s">
        <v>4634</v>
      </c>
      <c r="F1208" s="102" t="s">
        <v>4635</v>
      </c>
      <c r="G1208" s="102" t="s">
        <v>4478</v>
      </c>
      <c r="H1208" s="103">
        <v>39685</v>
      </c>
      <c r="I1208" s="104">
        <v>1</v>
      </c>
      <c r="J1208" s="105" t="s">
        <v>7112</v>
      </c>
      <c r="K1208" s="105" t="s">
        <v>4478</v>
      </c>
      <c r="L1208" s="103">
        <v>39685</v>
      </c>
      <c r="M1208" s="103">
        <v>44196</v>
      </c>
      <c r="N1208" s="103"/>
      <c r="O1208" s="106">
        <v>75000</v>
      </c>
      <c r="P1208" s="106">
        <v>75000</v>
      </c>
      <c r="Q1208" s="107">
        <v>0</v>
      </c>
      <c r="R1208" s="106">
        <v>0</v>
      </c>
      <c r="S1208" s="106">
        <v>0</v>
      </c>
      <c r="T1208" s="100">
        <f t="shared" si="18"/>
        <v>0</v>
      </c>
    </row>
    <row r="1209" spans="2:20" ht="15.5" x14ac:dyDescent="0.35">
      <c r="B1209" s="101" t="s">
        <v>7113</v>
      </c>
      <c r="C1209" s="102" t="s">
        <v>4633</v>
      </c>
      <c r="D1209" s="102"/>
      <c r="E1209" s="102" t="s">
        <v>4634</v>
      </c>
      <c r="F1209" s="102" t="s">
        <v>4635</v>
      </c>
      <c r="G1209" s="102" t="s">
        <v>4478</v>
      </c>
      <c r="H1209" s="103">
        <v>39685</v>
      </c>
      <c r="I1209" s="104">
        <v>1</v>
      </c>
      <c r="J1209" s="105" t="s">
        <v>7114</v>
      </c>
      <c r="K1209" s="105" t="s">
        <v>4478</v>
      </c>
      <c r="L1209" s="103">
        <v>39685</v>
      </c>
      <c r="M1209" s="103">
        <v>44196</v>
      </c>
      <c r="N1209" s="103"/>
      <c r="O1209" s="106">
        <v>75000</v>
      </c>
      <c r="P1209" s="106">
        <v>75000</v>
      </c>
      <c r="Q1209" s="107">
        <v>0</v>
      </c>
      <c r="R1209" s="106">
        <v>0</v>
      </c>
      <c r="S1209" s="106">
        <v>0</v>
      </c>
      <c r="T1209" s="100">
        <f t="shared" si="18"/>
        <v>0</v>
      </c>
    </row>
    <row r="1210" spans="2:20" ht="15.5" x14ac:dyDescent="0.35">
      <c r="B1210" s="101" t="s">
        <v>7115</v>
      </c>
      <c r="C1210" s="102" t="s">
        <v>4633</v>
      </c>
      <c r="D1210" s="102"/>
      <c r="E1210" s="102" t="s">
        <v>4634</v>
      </c>
      <c r="F1210" s="102" t="s">
        <v>4635</v>
      </c>
      <c r="G1210" s="102" t="s">
        <v>4478</v>
      </c>
      <c r="H1210" s="103">
        <v>39685</v>
      </c>
      <c r="I1210" s="104">
        <v>1</v>
      </c>
      <c r="J1210" s="105" t="s">
        <v>7116</v>
      </c>
      <c r="K1210" s="105" t="s">
        <v>4478</v>
      </c>
      <c r="L1210" s="103">
        <v>39685</v>
      </c>
      <c r="M1210" s="103">
        <v>44196</v>
      </c>
      <c r="N1210" s="103"/>
      <c r="O1210" s="106">
        <v>75000</v>
      </c>
      <c r="P1210" s="106">
        <v>75000</v>
      </c>
      <c r="Q1210" s="107">
        <v>0</v>
      </c>
      <c r="R1210" s="106">
        <v>0</v>
      </c>
      <c r="S1210" s="106">
        <v>0</v>
      </c>
      <c r="T1210" s="100">
        <f t="shared" si="18"/>
        <v>0</v>
      </c>
    </row>
    <row r="1211" spans="2:20" ht="15.5" x14ac:dyDescent="0.35">
      <c r="B1211" s="101" t="s">
        <v>7117</v>
      </c>
      <c r="C1211" s="102" t="s">
        <v>4633</v>
      </c>
      <c r="D1211" s="102"/>
      <c r="E1211" s="102" t="s">
        <v>4634</v>
      </c>
      <c r="F1211" s="102" t="s">
        <v>4635</v>
      </c>
      <c r="G1211" s="102" t="s">
        <v>4478</v>
      </c>
      <c r="H1211" s="103">
        <v>39685</v>
      </c>
      <c r="I1211" s="104">
        <v>1</v>
      </c>
      <c r="J1211" s="105" t="s">
        <v>7118</v>
      </c>
      <c r="K1211" s="105" t="s">
        <v>4478</v>
      </c>
      <c r="L1211" s="103">
        <v>39685</v>
      </c>
      <c r="M1211" s="103">
        <v>44196</v>
      </c>
      <c r="N1211" s="103"/>
      <c r="O1211" s="106">
        <v>75000</v>
      </c>
      <c r="P1211" s="106">
        <v>75000</v>
      </c>
      <c r="Q1211" s="107">
        <v>0</v>
      </c>
      <c r="R1211" s="106">
        <v>0</v>
      </c>
      <c r="S1211" s="106">
        <v>0</v>
      </c>
      <c r="T1211" s="100">
        <f t="shared" si="18"/>
        <v>0</v>
      </c>
    </row>
    <row r="1212" spans="2:20" ht="15.5" x14ac:dyDescent="0.35">
      <c r="B1212" s="101" t="s">
        <v>7119</v>
      </c>
      <c r="C1212" s="102" t="s">
        <v>4633</v>
      </c>
      <c r="D1212" s="102"/>
      <c r="E1212" s="102" t="s">
        <v>4634</v>
      </c>
      <c r="F1212" s="102" t="s">
        <v>4635</v>
      </c>
      <c r="G1212" s="102" t="s">
        <v>4478</v>
      </c>
      <c r="H1212" s="103">
        <v>39685</v>
      </c>
      <c r="I1212" s="104">
        <v>1</v>
      </c>
      <c r="J1212" s="105" t="s">
        <v>7120</v>
      </c>
      <c r="K1212" s="105" t="s">
        <v>4478</v>
      </c>
      <c r="L1212" s="103">
        <v>39685</v>
      </c>
      <c r="M1212" s="103">
        <v>44196</v>
      </c>
      <c r="N1212" s="103"/>
      <c r="O1212" s="106">
        <v>75000</v>
      </c>
      <c r="P1212" s="106">
        <v>75000</v>
      </c>
      <c r="Q1212" s="107">
        <v>0</v>
      </c>
      <c r="R1212" s="106">
        <v>0</v>
      </c>
      <c r="S1212" s="106">
        <v>0</v>
      </c>
      <c r="T1212" s="100">
        <f t="shared" si="18"/>
        <v>0</v>
      </c>
    </row>
    <row r="1213" spans="2:20" ht="15.5" x14ac:dyDescent="0.35">
      <c r="B1213" s="101" t="s">
        <v>7121</v>
      </c>
      <c r="C1213" s="102" t="s">
        <v>4633</v>
      </c>
      <c r="D1213" s="102"/>
      <c r="E1213" s="102" t="s">
        <v>4634</v>
      </c>
      <c r="F1213" s="102" t="s">
        <v>4635</v>
      </c>
      <c r="G1213" s="102" t="s">
        <v>4478</v>
      </c>
      <c r="H1213" s="103">
        <v>39685</v>
      </c>
      <c r="I1213" s="104">
        <v>1</v>
      </c>
      <c r="J1213" s="105" t="s">
        <v>7122</v>
      </c>
      <c r="K1213" s="105" t="s">
        <v>4478</v>
      </c>
      <c r="L1213" s="103">
        <v>39685</v>
      </c>
      <c r="M1213" s="103">
        <v>44196</v>
      </c>
      <c r="N1213" s="103"/>
      <c r="O1213" s="106">
        <v>75000</v>
      </c>
      <c r="P1213" s="106">
        <v>75000</v>
      </c>
      <c r="Q1213" s="107">
        <v>0</v>
      </c>
      <c r="R1213" s="106">
        <v>0</v>
      </c>
      <c r="S1213" s="106">
        <v>0</v>
      </c>
      <c r="T1213" s="100">
        <f t="shared" si="18"/>
        <v>0</v>
      </c>
    </row>
    <row r="1214" spans="2:20" ht="15.5" x14ac:dyDescent="0.35">
      <c r="B1214" s="101" t="s">
        <v>7123</v>
      </c>
      <c r="C1214" s="102" t="s">
        <v>4633</v>
      </c>
      <c r="D1214" s="102"/>
      <c r="E1214" s="102" t="s">
        <v>4634</v>
      </c>
      <c r="F1214" s="102" t="s">
        <v>4635</v>
      </c>
      <c r="G1214" s="102" t="s">
        <v>4478</v>
      </c>
      <c r="H1214" s="103">
        <v>39685</v>
      </c>
      <c r="I1214" s="104">
        <v>1</v>
      </c>
      <c r="J1214" s="105" t="s">
        <v>7124</v>
      </c>
      <c r="K1214" s="105" t="s">
        <v>4478</v>
      </c>
      <c r="L1214" s="103">
        <v>39685</v>
      </c>
      <c r="M1214" s="103">
        <v>44196</v>
      </c>
      <c r="N1214" s="103"/>
      <c r="O1214" s="106">
        <v>75000</v>
      </c>
      <c r="P1214" s="106">
        <v>75000</v>
      </c>
      <c r="Q1214" s="107">
        <v>0</v>
      </c>
      <c r="R1214" s="106">
        <v>0</v>
      </c>
      <c r="S1214" s="106">
        <v>0</v>
      </c>
      <c r="T1214" s="100">
        <f t="shared" si="18"/>
        <v>0</v>
      </c>
    </row>
    <row r="1215" spans="2:20" ht="15.5" x14ac:dyDescent="0.35">
      <c r="B1215" s="101" t="s">
        <v>7125</v>
      </c>
      <c r="C1215" s="102" t="s">
        <v>4633</v>
      </c>
      <c r="D1215" s="102"/>
      <c r="E1215" s="102" t="s">
        <v>4634</v>
      </c>
      <c r="F1215" s="102" t="s">
        <v>4635</v>
      </c>
      <c r="G1215" s="102" t="s">
        <v>4478</v>
      </c>
      <c r="H1215" s="103">
        <v>39685</v>
      </c>
      <c r="I1215" s="104">
        <v>1</v>
      </c>
      <c r="J1215" s="105" t="s">
        <v>7126</v>
      </c>
      <c r="K1215" s="105" t="s">
        <v>4478</v>
      </c>
      <c r="L1215" s="103">
        <v>39685</v>
      </c>
      <c r="M1215" s="103">
        <v>44196</v>
      </c>
      <c r="N1215" s="103"/>
      <c r="O1215" s="106">
        <v>75000</v>
      </c>
      <c r="P1215" s="106">
        <v>75000</v>
      </c>
      <c r="Q1215" s="107">
        <v>0</v>
      </c>
      <c r="R1215" s="106">
        <v>0</v>
      </c>
      <c r="S1215" s="106">
        <v>0</v>
      </c>
      <c r="T1215" s="100">
        <f t="shared" si="18"/>
        <v>0</v>
      </c>
    </row>
    <row r="1216" spans="2:20" ht="15.5" x14ac:dyDescent="0.35">
      <c r="B1216" s="101" t="s">
        <v>7127</v>
      </c>
      <c r="C1216" s="102" t="s">
        <v>4633</v>
      </c>
      <c r="D1216" s="102"/>
      <c r="E1216" s="102" t="s">
        <v>4634</v>
      </c>
      <c r="F1216" s="102" t="s">
        <v>4635</v>
      </c>
      <c r="G1216" s="102" t="s">
        <v>4478</v>
      </c>
      <c r="H1216" s="103">
        <v>39685</v>
      </c>
      <c r="I1216" s="104">
        <v>1</v>
      </c>
      <c r="J1216" s="105" t="s">
        <v>7128</v>
      </c>
      <c r="K1216" s="105" t="s">
        <v>4478</v>
      </c>
      <c r="L1216" s="103">
        <v>39685</v>
      </c>
      <c r="M1216" s="103">
        <v>44196</v>
      </c>
      <c r="N1216" s="103"/>
      <c r="O1216" s="106">
        <v>75000</v>
      </c>
      <c r="P1216" s="106">
        <v>75000</v>
      </c>
      <c r="Q1216" s="107">
        <v>0</v>
      </c>
      <c r="R1216" s="106">
        <v>0</v>
      </c>
      <c r="S1216" s="106">
        <v>0</v>
      </c>
      <c r="T1216" s="100">
        <f t="shared" si="18"/>
        <v>0</v>
      </c>
    </row>
    <row r="1217" spans="2:20" ht="15.5" x14ac:dyDescent="0.35">
      <c r="B1217" s="101" t="s">
        <v>7129</v>
      </c>
      <c r="C1217" s="102" t="s">
        <v>4633</v>
      </c>
      <c r="D1217" s="102"/>
      <c r="E1217" s="102" t="s">
        <v>4634</v>
      </c>
      <c r="F1217" s="102" t="s">
        <v>4635</v>
      </c>
      <c r="G1217" s="102" t="s">
        <v>4478</v>
      </c>
      <c r="H1217" s="103">
        <v>39685</v>
      </c>
      <c r="I1217" s="104">
        <v>1</v>
      </c>
      <c r="J1217" s="105" t="s">
        <v>7130</v>
      </c>
      <c r="K1217" s="105" t="s">
        <v>4478</v>
      </c>
      <c r="L1217" s="103">
        <v>39685</v>
      </c>
      <c r="M1217" s="103">
        <v>44196</v>
      </c>
      <c r="N1217" s="103"/>
      <c r="O1217" s="106">
        <v>75000</v>
      </c>
      <c r="P1217" s="106">
        <v>75000</v>
      </c>
      <c r="Q1217" s="107">
        <v>0</v>
      </c>
      <c r="R1217" s="106">
        <v>0</v>
      </c>
      <c r="S1217" s="106">
        <v>0</v>
      </c>
      <c r="T1217" s="100">
        <f t="shared" si="18"/>
        <v>0</v>
      </c>
    </row>
    <row r="1218" spans="2:20" ht="15.5" x14ac:dyDescent="0.35">
      <c r="B1218" s="101" t="s">
        <v>7131</v>
      </c>
      <c r="C1218" s="102" t="s">
        <v>4633</v>
      </c>
      <c r="D1218" s="102"/>
      <c r="E1218" s="102" t="s">
        <v>4634</v>
      </c>
      <c r="F1218" s="102" t="s">
        <v>4635</v>
      </c>
      <c r="G1218" s="102" t="s">
        <v>4478</v>
      </c>
      <c r="H1218" s="103">
        <v>39685</v>
      </c>
      <c r="I1218" s="104">
        <v>1</v>
      </c>
      <c r="J1218" s="105" t="s">
        <v>7132</v>
      </c>
      <c r="K1218" s="105" t="s">
        <v>4478</v>
      </c>
      <c r="L1218" s="103">
        <v>39685</v>
      </c>
      <c r="M1218" s="103">
        <v>44196</v>
      </c>
      <c r="N1218" s="103"/>
      <c r="O1218" s="106">
        <v>75000</v>
      </c>
      <c r="P1218" s="106">
        <v>75000</v>
      </c>
      <c r="Q1218" s="107">
        <v>0</v>
      </c>
      <c r="R1218" s="106">
        <v>0</v>
      </c>
      <c r="S1218" s="106">
        <v>0</v>
      </c>
      <c r="T1218" s="100">
        <f t="shared" si="18"/>
        <v>0</v>
      </c>
    </row>
    <row r="1219" spans="2:20" ht="15.5" x14ac:dyDescent="0.35">
      <c r="B1219" s="101" t="s">
        <v>7133</v>
      </c>
      <c r="C1219" s="102" t="s">
        <v>4633</v>
      </c>
      <c r="D1219" s="102"/>
      <c r="E1219" s="102" t="s">
        <v>4634</v>
      </c>
      <c r="F1219" s="102" t="s">
        <v>4635</v>
      </c>
      <c r="G1219" s="102" t="s">
        <v>4478</v>
      </c>
      <c r="H1219" s="103">
        <v>39685</v>
      </c>
      <c r="I1219" s="104">
        <v>1</v>
      </c>
      <c r="J1219" s="105" t="s">
        <v>7134</v>
      </c>
      <c r="K1219" s="105" t="s">
        <v>4478</v>
      </c>
      <c r="L1219" s="103">
        <v>39685</v>
      </c>
      <c r="M1219" s="103">
        <v>44196</v>
      </c>
      <c r="N1219" s="103"/>
      <c r="O1219" s="106">
        <v>75000</v>
      </c>
      <c r="P1219" s="106">
        <v>75000</v>
      </c>
      <c r="Q1219" s="107">
        <v>0</v>
      </c>
      <c r="R1219" s="106">
        <v>0</v>
      </c>
      <c r="S1219" s="106">
        <v>0</v>
      </c>
      <c r="T1219" s="100">
        <f t="shared" si="18"/>
        <v>0</v>
      </c>
    </row>
    <row r="1220" spans="2:20" ht="15.5" x14ac:dyDescent="0.35">
      <c r="B1220" s="101" t="s">
        <v>7135</v>
      </c>
      <c r="C1220" s="102" t="s">
        <v>4475</v>
      </c>
      <c r="D1220" s="102"/>
      <c r="E1220" s="102" t="s">
        <v>4476</v>
      </c>
      <c r="F1220" s="102" t="s">
        <v>4477</v>
      </c>
      <c r="G1220" s="102" t="s">
        <v>4478</v>
      </c>
      <c r="H1220" s="103">
        <v>40451</v>
      </c>
      <c r="I1220" s="104">
        <v>1</v>
      </c>
      <c r="J1220" s="105" t="s">
        <v>7136</v>
      </c>
      <c r="K1220" s="105" t="s">
        <v>4478</v>
      </c>
      <c r="L1220" s="103">
        <v>40451</v>
      </c>
      <c r="M1220" s="103">
        <v>44196</v>
      </c>
      <c r="N1220" s="103"/>
      <c r="O1220" s="106">
        <v>751463</v>
      </c>
      <c r="P1220" s="106">
        <v>751463</v>
      </c>
      <c r="Q1220" s="107">
        <v>0</v>
      </c>
      <c r="R1220" s="106">
        <v>0</v>
      </c>
      <c r="S1220" s="106">
        <v>0</v>
      </c>
      <c r="T1220" s="100">
        <f t="shared" si="18"/>
        <v>0</v>
      </c>
    </row>
    <row r="1221" spans="2:20" ht="15.5" x14ac:dyDescent="0.35">
      <c r="B1221" s="101" t="s">
        <v>7137</v>
      </c>
      <c r="C1221" s="102" t="s">
        <v>4475</v>
      </c>
      <c r="D1221" s="102"/>
      <c r="E1221" s="102" t="s">
        <v>4476</v>
      </c>
      <c r="F1221" s="102" t="s">
        <v>4477</v>
      </c>
      <c r="G1221" s="102" t="s">
        <v>4478</v>
      </c>
      <c r="H1221" s="103">
        <v>40451</v>
      </c>
      <c r="I1221" s="104">
        <v>1</v>
      </c>
      <c r="J1221" s="105" t="s">
        <v>7138</v>
      </c>
      <c r="K1221" s="105" t="s">
        <v>4478</v>
      </c>
      <c r="L1221" s="103">
        <v>40451</v>
      </c>
      <c r="M1221" s="103">
        <v>44196</v>
      </c>
      <c r="N1221" s="103"/>
      <c r="O1221" s="106">
        <v>751463</v>
      </c>
      <c r="P1221" s="106">
        <v>751463</v>
      </c>
      <c r="Q1221" s="107">
        <v>0</v>
      </c>
      <c r="R1221" s="106">
        <v>0</v>
      </c>
      <c r="S1221" s="106">
        <v>0</v>
      </c>
      <c r="T1221" s="100">
        <f t="shared" si="18"/>
        <v>0</v>
      </c>
    </row>
    <row r="1222" spans="2:20" ht="15.5" x14ac:dyDescent="0.35">
      <c r="B1222" s="101" t="s">
        <v>7139</v>
      </c>
      <c r="C1222" s="102" t="s">
        <v>4633</v>
      </c>
      <c r="D1222" s="102"/>
      <c r="E1222" s="102" t="s">
        <v>4634</v>
      </c>
      <c r="F1222" s="102" t="s">
        <v>4635</v>
      </c>
      <c r="G1222" s="102" t="s">
        <v>4478</v>
      </c>
      <c r="H1222" s="103">
        <v>39685</v>
      </c>
      <c r="I1222" s="104">
        <v>1</v>
      </c>
      <c r="J1222" s="105" t="s">
        <v>7140</v>
      </c>
      <c r="K1222" s="105" t="s">
        <v>4478</v>
      </c>
      <c r="L1222" s="103">
        <v>39685</v>
      </c>
      <c r="M1222" s="103">
        <v>44196</v>
      </c>
      <c r="N1222" s="103"/>
      <c r="O1222" s="106">
        <v>75000</v>
      </c>
      <c r="P1222" s="106">
        <v>75000</v>
      </c>
      <c r="Q1222" s="107">
        <v>0</v>
      </c>
      <c r="R1222" s="106">
        <v>0</v>
      </c>
      <c r="S1222" s="106">
        <v>0</v>
      </c>
      <c r="T1222" s="100">
        <f t="shared" si="18"/>
        <v>0</v>
      </c>
    </row>
    <row r="1223" spans="2:20" ht="15.5" x14ac:dyDescent="0.35">
      <c r="B1223" s="101" t="s">
        <v>7141</v>
      </c>
      <c r="C1223" s="102" t="s">
        <v>4633</v>
      </c>
      <c r="D1223" s="102"/>
      <c r="E1223" s="102" t="s">
        <v>4634</v>
      </c>
      <c r="F1223" s="102" t="s">
        <v>4635</v>
      </c>
      <c r="G1223" s="102" t="s">
        <v>4478</v>
      </c>
      <c r="H1223" s="103">
        <v>39685</v>
      </c>
      <c r="I1223" s="104">
        <v>1</v>
      </c>
      <c r="J1223" s="105" t="s">
        <v>7142</v>
      </c>
      <c r="K1223" s="105" t="s">
        <v>4478</v>
      </c>
      <c r="L1223" s="103">
        <v>39685</v>
      </c>
      <c r="M1223" s="103">
        <v>44196</v>
      </c>
      <c r="N1223" s="103"/>
      <c r="O1223" s="106">
        <v>75000</v>
      </c>
      <c r="P1223" s="106">
        <v>75000</v>
      </c>
      <c r="Q1223" s="107">
        <v>0</v>
      </c>
      <c r="R1223" s="106">
        <v>0</v>
      </c>
      <c r="S1223" s="106">
        <v>0</v>
      </c>
      <c r="T1223" s="100">
        <f t="shared" si="18"/>
        <v>0</v>
      </c>
    </row>
    <row r="1224" spans="2:20" ht="15.5" x14ac:dyDescent="0.35">
      <c r="B1224" s="101" t="s">
        <v>7143</v>
      </c>
      <c r="C1224" s="102" t="s">
        <v>4633</v>
      </c>
      <c r="D1224" s="102"/>
      <c r="E1224" s="102" t="s">
        <v>4634</v>
      </c>
      <c r="F1224" s="102" t="s">
        <v>4635</v>
      </c>
      <c r="G1224" s="102" t="s">
        <v>4478</v>
      </c>
      <c r="H1224" s="103">
        <v>39685</v>
      </c>
      <c r="I1224" s="104">
        <v>1</v>
      </c>
      <c r="J1224" s="105" t="s">
        <v>7144</v>
      </c>
      <c r="K1224" s="105" t="s">
        <v>4478</v>
      </c>
      <c r="L1224" s="103">
        <v>39685</v>
      </c>
      <c r="M1224" s="103">
        <v>44196</v>
      </c>
      <c r="N1224" s="103"/>
      <c r="O1224" s="106">
        <v>75000</v>
      </c>
      <c r="P1224" s="106">
        <v>75000</v>
      </c>
      <c r="Q1224" s="107">
        <v>0</v>
      </c>
      <c r="R1224" s="106">
        <v>0</v>
      </c>
      <c r="S1224" s="106">
        <v>0</v>
      </c>
      <c r="T1224" s="100">
        <f t="shared" si="18"/>
        <v>0</v>
      </c>
    </row>
    <row r="1225" spans="2:20" ht="15.5" x14ac:dyDescent="0.35">
      <c r="B1225" s="101" t="s">
        <v>7145</v>
      </c>
      <c r="C1225" s="102" t="s">
        <v>4633</v>
      </c>
      <c r="D1225" s="102"/>
      <c r="E1225" s="102" t="s">
        <v>4634</v>
      </c>
      <c r="F1225" s="102" t="s">
        <v>4635</v>
      </c>
      <c r="G1225" s="102" t="s">
        <v>4478</v>
      </c>
      <c r="H1225" s="103">
        <v>39685</v>
      </c>
      <c r="I1225" s="104">
        <v>1</v>
      </c>
      <c r="J1225" s="105" t="s">
        <v>7146</v>
      </c>
      <c r="K1225" s="105" t="s">
        <v>4478</v>
      </c>
      <c r="L1225" s="103">
        <v>39685</v>
      </c>
      <c r="M1225" s="103">
        <v>44196</v>
      </c>
      <c r="N1225" s="103"/>
      <c r="O1225" s="106">
        <v>75000</v>
      </c>
      <c r="P1225" s="106">
        <v>75000</v>
      </c>
      <c r="Q1225" s="107">
        <v>0</v>
      </c>
      <c r="R1225" s="106">
        <v>0</v>
      </c>
      <c r="S1225" s="106">
        <v>0</v>
      </c>
      <c r="T1225" s="100">
        <f t="shared" si="18"/>
        <v>0</v>
      </c>
    </row>
    <row r="1226" spans="2:20" ht="15.5" x14ac:dyDescent="0.35">
      <c r="B1226" s="101" t="s">
        <v>7147</v>
      </c>
      <c r="C1226" s="102" t="s">
        <v>4633</v>
      </c>
      <c r="D1226" s="102"/>
      <c r="E1226" s="102" t="s">
        <v>4634</v>
      </c>
      <c r="F1226" s="102" t="s">
        <v>4635</v>
      </c>
      <c r="G1226" s="102" t="s">
        <v>4478</v>
      </c>
      <c r="H1226" s="103">
        <v>39685</v>
      </c>
      <c r="I1226" s="104">
        <v>1</v>
      </c>
      <c r="J1226" s="105" t="s">
        <v>7148</v>
      </c>
      <c r="K1226" s="105" t="s">
        <v>4478</v>
      </c>
      <c r="L1226" s="103">
        <v>39685</v>
      </c>
      <c r="M1226" s="103">
        <v>44196</v>
      </c>
      <c r="N1226" s="103"/>
      <c r="O1226" s="106">
        <v>75000</v>
      </c>
      <c r="P1226" s="106">
        <v>75000</v>
      </c>
      <c r="Q1226" s="107">
        <v>0</v>
      </c>
      <c r="R1226" s="106">
        <v>0</v>
      </c>
      <c r="S1226" s="106">
        <v>0</v>
      </c>
      <c r="T1226" s="100">
        <f t="shared" ref="T1226:T1289" si="19">SUM(Q1226,R1226,S1226)</f>
        <v>0</v>
      </c>
    </row>
    <row r="1227" spans="2:20" ht="15.5" x14ac:dyDescent="0.35">
      <c r="B1227" s="101" t="s">
        <v>7149</v>
      </c>
      <c r="C1227" s="102" t="s">
        <v>4633</v>
      </c>
      <c r="D1227" s="102"/>
      <c r="E1227" s="102" t="s">
        <v>4634</v>
      </c>
      <c r="F1227" s="102" t="s">
        <v>4635</v>
      </c>
      <c r="G1227" s="102" t="s">
        <v>4478</v>
      </c>
      <c r="H1227" s="103">
        <v>39685</v>
      </c>
      <c r="I1227" s="104">
        <v>1</v>
      </c>
      <c r="J1227" s="105" t="s">
        <v>7150</v>
      </c>
      <c r="K1227" s="105" t="s">
        <v>4478</v>
      </c>
      <c r="L1227" s="103">
        <v>39685</v>
      </c>
      <c r="M1227" s="103">
        <v>44196</v>
      </c>
      <c r="N1227" s="103"/>
      <c r="O1227" s="106">
        <v>75000</v>
      </c>
      <c r="P1227" s="106">
        <v>75000</v>
      </c>
      <c r="Q1227" s="107">
        <v>0</v>
      </c>
      <c r="R1227" s="106">
        <v>0</v>
      </c>
      <c r="S1227" s="106">
        <v>0</v>
      </c>
      <c r="T1227" s="100">
        <f t="shared" si="19"/>
        <v>0</v>
      </c>
    </row>
    <row r="1228" spans="2:20" ht="15.5" x14ac:dyDescent="0.35">
      <c r="B1228" s="101" t="s">
        <v>7151</v>
      </c>
      <c r="C1228" s="102" t="s">
        <v>4712</v>
      </c>
      <c r="D1228" s="102"/>
      <c r="E1228" s="102" t="s">
        <v>4634</v>
      </c>
      <c r="F1228" s="102" t="s">
        <v>4635</v>
      </c>
      <c r="G1228" s="102" t="s">
        <v>4478</v>
      </c>
      <c r="H1228" s="103">
        <v>39783</v>
      </c>
      <c r="I1228" s="104">
        <v>1</v>
      </c>
      <c r="J1228" s="105" t="s">
        <v>7152</v>
      </c>
      <c r="K1228" s="105" t="s">
        <v>4478</v>
      </c>
      <c r="L1228" s="103">
        <v>39783</v>
      </c>
      <c r="M1228" s="103">
        <v>44196</v>
      </c>
      <c r="N1228" s="103"/>
      <c r="O1228" s="106">
        <v>1149560</v>
      </c>
      <c r="P1228" s="106">
        <v>1149560</v>
      </c>
      <c r="Q1228" s="107">
        <v>0</v>
      </c>
      <c r="R1228" s="106">
        <v>0</v>
      </c>
      <c r="S1228" s="106">
        <v>0</v>
      </c>
      <c r="T1228" s="100">
        <f t="shared" si="19"/>
        <v>0</v>
      </c>
    </row>
    <row r="1229" spans="2:20" ht="15.5" x14ac:dyDescent="0.35">
      <c r="B1229" s="101" t="s">
        <v>7153</v>
      </c>
      <c r="C1229" s="102" t="s">
        <v>4712</v>
      </c>
      <c r="D1229" s="102"/>
      <c r="E1229" s="102" t="s">
        <v>4634</v>
      </c>
      <c r="F1229" s="102" t="s">
        <v>4635</v>
      </c>
      <c r="G1229" s="102" t="s">
        <v>4478</v>
      </c>
      <c r="H1229" s="103">
        <v>39783</v>
      </c>
      <c r="I1229" s="104">
        <v>1</v>
      </c>
      <c r="J1229" s="105" t="s">
        <v>7154</v>
      </c>
      <c r="K1229" s="105" t="s">
        <v>4478</v>
      </c>
      <c r="L1229" s="103">
        <v>39783</v>
      </c>
      <c r="M1229" s="103">
        <v>44196</v>
      </c>
      <c r="N1229" s="103"/>
      <c r="O1229" s="106">
        <v>1149560</v>
      </c>
      <c r="P1229" s="106">
        <v>1149560</v>
      </c>
      <c r="Q1229" s="107">
        <v>0</v>
      </c>
      <c r="R1229" s="106">
        <v>0</v>
      </c>
      <c r="S1229" s="106">
        <v>0</v>
      </c>
      <c r="T1229" s="100">
        <f t="shared" si="19"/>
        <v>0</v>
      </c>
    </row>
    <row r="1230" spans="2:20" ht="15.5" x14ac:dyDescent="0.35">
      <c r="B1230" s="101" t="s">
        <v>7155</v>
      </c>
      <c r="C1230" s="102" t="s">
        <v>4633</v>
      </c>
      <c r="D1230" s="102"/>
      <c r="E1230" s="102" t="s">
        <v>4634</v>
      </c>
      <c r="F1230" s="102" t="s">
        <v>4635</v>
      </c>
      <c r="G1230" s="102" t="s">
        <v>4478</v>
      </c>
      <c r="H1230" s="103">
        <v>39786</v>
      </c>
      <c r="I1230" s="104">
        <v>1</v>
      </c>
      <c r="J1230" s="105" t="s">
        <v>7156</v>
      </c>
      <c r="K1230" s="105" t="s">
        <v>4478</v>
      </c>
      <c r="L1230" s="103">
        <v>39786</v>
      </c>
      <c r="M1230" s="103">
        <v>44196</v>
      </c>
      <c r="N1230" s="103"/>
      <c r="O1230" s="106">
        <v>8399800</v>
      </c>
      <c r="P1230" s="106">
        <v>8399800</v>
      </c>
      <c r="Q1230" s="107">
        <v>0</v>
      </c>
      <c r="R1230" s="106">
        <v>0</v>
      </c>
      <c r="S1230" s="106">
        <v>0</v>
      </c>
      <c r="T1230" s="100">
        <f t="shared" si="19"/>
        <v>0</v>
      </c>
    </row>
    <row r="1231" spans="2:20" ht="15.5" x14ac:dyDescent="0.35">
      <c r="B1231" s="101" t="s">
        <v>7157</v>
      </c>
      <c r="C1231" s="102" t="s">
        <v>4633</v>
      </c>
      <c r="D1231" s="102"/>
      <c r="E1231" s="102" t="s">
        <v>4634</v>
      </c>
      <c r="F1231" s="102" t="s">
        <v>4635</v>
      </c>
      <c r="G1231" s="102" t="s">
        <v>4478</v>
      </c>
      <c r="H1231" s="103">
        <v>39812</v>
      </c>
      <c r="I1231" s="104">
        <v>1</v>
      </c>
      <c r="J1231" s="105" t="s">
        <v>7158</v>
      </c>
      <c r="K1231" s="105" t="s">
        <v>4478</v>
      </c>
      <c r="L1231" s="103">
        <v>39812</v>
      </c>
      <c r="M1231" s="103">
        <v>44196</v>
      </c>
      <c r="N1231" s="103"/>
      <c r="O1231" s="106">
        <v>27000000</v>
      </c>
      <c r="P1231" s="106">
        <v>27000000</v>
      </c>
      <c r="Q1231" s="107">
        <v>0</v>
      </c>
      <c r="R1231" s="106">
        <v>0</v>
      </c>
      <c r="S1231" s="106">
        <v>0</v>
      </c>
      <c r="T1231" s="100">
        <f t="shared" si="19"/>
        <v>0</v>
      </c>
    </row>
    <row r="1232" spans="2:20" ht="15.5" x14ac:dyDescent="0.35">
      <c r="B1232" s="101" t="s">
        <v>7159</v>
      </c>
      <c r="C1232" s="102" t="s">
        <v>7160</v>
      </c>
      <c r="D1232" s="102"/>
      <c r="E1232" s="102" t="s">
        <v>4634</v>
      </c>
      <c r="F1232" s="102" t="s">
        <v>4635</v>
      </c>
      <c r="G1232" s="102" t="s">
        <v>4478</v>
      </c>
      <c r="H1232" s="103">
        <v>39844</v>
      </c>
      <c r="I1232" s="104">
        <v>1</v>
      </c>
      <c r="J1232" s="105" t="s">
        <v>7161</v>
      </c>
      <c r="K1232" s="105" t="s">
        <v>4478</v>
      </c>
      <c r="L1232" s="103">
        <v>39844</v>
      </c>
      <c r="M1232" s="103">
        <v>44196</v>
      </c>
      <c r="N1232" s="103"/>
      <c r="O1232" s="106">
        <v>45533333</v>
      </c>
      <c r="P1232" s="106">
        <v>45533333</v>
      </c>
      <c r="Q1232" s="107">
        <v>0</v>
      </c>
      <c r="R1232" s="106">
        <v>0</v>
      </c>
      <c r="S1232" s="106">
        <v>0</v>
      </c>
      <c r="T1232" s="100">
        <f t="shared" si="19"/>
        <v>0</v>
      </c>
    </row>
    <row r="1233" spans="2:20" ht="15.5" x14ac:dyDescent="0.35">
      <c r="B1233" s="101" t="s">
        <v>7162</v>
      </c>
      <c r="C1233" s="102" t="s">
        <v>7160</v>
      </c>
      <c r="D1233" s="102"/>
      <c r="E1233" s="102" t="s">
        <v>4634</v>
      </c>
      <c r="F1233" s="102" t="s">
        <v>4635</v>
      </c>
      <c r="G1233" s="102" t="s">
        <v>4478</v>
      </c>
      <c r="H1233" s="103">
        <v>39844</v>
      </c>
      <c r="I1233" s="104">
        <v>1</v>
      </c>
      <c r="J1233" s="105" t="s">
        <v>7163</v>
      </c>
      <c r="K1233" s="105" t="s">
        <v>4478</v>
      </c>
      <c r="L1233" s="103">
        <v>39844</v>
      </c>
      <c r="M1233" s="103">
        <v>44196</v>
      </c>
      <c r="N1233" s="103"/>
      <c r="O1233" s="106">
        <v>45533333</v>
      </c>
      <c r="P1233" s="106">
        <v>45533333</v>
      </c>
      <c r="Q1233" s="107">
        <v>0</v>
      </c>
      <c r="R1233" s="106">
        <v>0</v>
      </c>
      <c r="S1233" s="106">
        <v>0</v>
      </c>
      <c r="T1233" s="100">
        <f t="shared" si="19"/>
        <v>0</v>
      </c>
    </row>
    <row r="1234" spans="2:20" ht="15.5" x14ac:dyDescent="0.35">
      <c r="B1234" s="101" t="s">
        <v>7164</v>
      </c>
      <c r="C1234" s="102" t="s">
        <v>4633</v>
      </c>
      <c r="D1234" s="102"/>
      <c r="E1234" s="102" t="s">
        <v>4634</v>
      </c>
      <c r="F1234" s="102" t="s">
        <v>4635</v>
      </c>
      <c r="G1234" s="102" t="s">
        <v>4478</v>
      </c>
      <c r="H1234" s="103">
        <v>39933</v>
      </c>
      <c r="I1234" s="104">
        <v>1</v>
      </c>
      <c r="J1234" s="105" t="s">
        <v>7165</v>
      </c>
      <c r="K1234" s="105" t="s">
        <v>4478</v>
      </c>
      <c r="L1234" s="103">
        <v>39933</v>
      </c>
      <c r="M1234" s="103">
        <v>44196</v>
      </c>
      <c r="N1234" s="103"/>
      <c r="O1234" s="106">
        <v>69000</v>
      </c>
      <c r="P1234" s="106">
        <v>69000</v>
      </c>
      <c r="Q1234" s="107">
        <v>0</v>
      </c>
      <c r="R1234" s="106">
        <v>0</v>
      </c>
      <c r="S1234" s="106">
        <v>0</v>
      </c>
      <c r="T1234" s="100">
        <f t="shared" si="19"/>
        <v>0</v>
      </c>
    </row>
    <row r="1235" spans="2:20" ht="15.5" x14ac:dyDescent="0.35">
      <c r="B1235" s="101" t="s">
        <v>7166</v>
      </c>
      <c r="C1235" s="102" t="s">
        <v>4633</v>
      </c>
      <c r="D1235" s="102"/>
      <c r="E1235" s="102" t="s">
        <v>4634</v>
      </c>
      <c r="F1235" s="102" t="s">
        <v>4635</v>
      </c>
      <c r="G1235" s="102" t="s">
        <v>4478</v>
      </c>
      <c r="H1235" s="103">
        <v>39933</v>
      </c>
      <c r="I1235" s="104">
        <v>1</v>
      </c>
      <c r="J1235" s="105" t="s">
        <v>7167</v>
      </c>
      <c r="K1235" s="105" t="s">
        <v>4478</v>
      </c>
      <c r="L1235" s="103">
        <v>39933</v>
      </c>
      <c r="M1235" s="103">
        <v>44196</v>
      </c>
      <c r="N1235" s="103"/>
      <c r="O1235" s="106">
        <v>69000</v>
      </c>
      <c r="P1235" s="106">
        <v>69000</v>
      </c>
      <c r="Q1235" s="107">
        <v>0</v>
      </c>
      <c r="R1235" s="106">
        <v>0</v>
      </c>
      <c r="S1235" s="106">
        <v>0</v>
      </c>
      <c r="T1235" s="100">
        <f t="shared" si="19"/>
        <v>0</v>
      </c>
    </row>
    <row r="1236" spans="2:20" ht="15.5" x14ac:dyDescent="0.35">
      <c r="B1236" s="101" t="s">
        <v>7168</v>
      </c>
      <c r="C1236" s="102" t="s">
        <v>4633</v>
      </c>
      <c r="D1236" s="102"/>
      <c r="E1236" s="102" t="s">
        <v>4634</v>
      </c>
      <c r="F1236" s="102" t="s">
        <v>4635</v>
      </c>
      <c r="G1236" s="102" t="s">
        <v>4478</v>
      </c>
      <c r="H1236" s="103">
        <v>39933</v>
      </c>
      <c r="I1236" s="104">
        <v>1</v>
      </c>
      <c r="J1236" s="105" t="s">
        <v>7169</v>
      </c>
      <c r="K1236" s="105" t="s">
        <v>4478</v>
      </c>
      <c r="L1236" s="103">
        <v>39933</v>
      </c>
      <c r="M1236" s="103">
        <v>44196</v>
      </c>
      <c r="N1236" s="103"/>
      <c r="O1236" s="106">
        <v>69000</v>
      </c>
      <c r="P1236" s="106">
        <v>69000</v>
      </c>
      <c r="Q1236" s="107">
        <v>0</v>
      </c>
      <c r="R1236" s="106">
        <v>0</v>
      </c>
      <c r="S1236" s="106">
        <v>0</v>
      </c>
      <c r="T1236" s="100">
        <f t="shared" si="19"/>
        <v>0</v>
      </c>
    </row>
    <row r="1237" spans="2:20" ht="15.5" x14ac:dyDescent="0.35">
      <c r="B1237" s="101" t="s">
        <v>7170</v>
      </c>
      <c r="C1237" s="102" t="s">
        <v>4633</v>
      </c>
      <c r="D1237" s="102"/>
      <c r="E1237" s="102" t="s">
        <v>4634</v>
      </c>
      <c r="F1237" s="102" t="s">
        <v>4635</v>
      </c>
      <c r="G1237" s="102" t="s">
        <v>4478</v>
      </c>
      <c r="H1237" s="103">
        <v>39933</v>
      </c>
      <c r="I1237" s="104">
        <v>1</v>
      </c>
      <c r="J1237" s="105" t="s">
        <v>7171</v>
      </c>
      <c r="K1237" s="105" t="s">
        <v>4478</v>
      </c>
      <c r="L1237" s="103">
        <v>39933</v>
      </c>
      <c r="M1237" s="103">
        <v>44196</v>
      </c>
      <c r="N1237" s="103"/>
      <c r="O1237" s="106">
        <v>69000</v>
      </c>
      <c r="P1237" s="106">
        <v>69000</v>
      </c>
      <c r="Q1237" s="107">
        <v>0</v>
      </c>
      <c r="R1237" s="106">
        <v>0</v>
      </c>
      <c r="S1237" s="106">
        <v>0</v>
      </c>
      <c r="T1237" s="100">
        <f t="shared" si="19"/>
        <v>0</v>
      </c>
    </row>
    <row r="1238" spans="2:20" ht="15.5" x14ac:dyDescent="0.35">
      <c r="B1238" s="101" t="s">
        <v>7172</v>
      </c>
      <c r="C1238" s="102" t="s">
        <v>4633</v>
      </c>
      <c r="D1238" s="102"/>
      <c r="E1238" s="102" t="s">
        <v>4634</v>
      </c>
      <c r="F1238" s="102" t="s">
        <v>4635</v>
      </c>
      <c r="G1238" s="102" t="s">
        <v>4478</v>
      </c>
      <c r="H1238" s="103">
        <v>39933</v>
      </c>
      <c r="I1238" s="104">
        <v>1</v>
      </c>
      <c r="J1238" s="105" t="s">
        <v>7173</v>
      </c>
      <c r="K1238" s="105" t="s">
        <v>4478</v>
      </c>
      <c r="L1238" s="103">
        <v>39933</v>
      </c>
      <c r="M1238" s="103">
        <v>44196</v>
      </c>
      <c r="N1238" s="103"/>
      <c r="O1238" s="106">
        <v>69000</v>
      </c>
      <c r="P1238" s="106">
        <v>69000</v>
      </c>
      <c r="Q1238" s="107">
        <v>0</v>
      </c>
      <c r="R1238" s="106">
        <v>0</v>
      </c>
      <c r="S1238" s="106">
        <v>0</v>
      </c>
      <c r="T1238" s="100">
        <f t="shared" si="19"/>
        <v>0</v>
      </c>
    </row>
    <row r="1239" spans="2:20" ht="15.5" x14ac:dyDescent="0.35">
      <c r="B1239" s="101" t="s">
        <v>7174</v>
      </c>
      <c r="C1239" s="102" t="s">
        <v>4633</v>
      </c>
      <c r="D1239" s="102"/>
      <c r="E1239" s="102" t="s">
        <v>4634</v>
      </c>
      <c r="F1239" s="102" t="s">
        <v>4635</v>
      </c>
      <c r="G1239" s="102" t="s">
        <v>4478</v>
      </c>
      <c r="H1239" s="103">
        <v>39933</v>
      </c>
      <c r="I1239" s="104">
        <v>1</v>
      </c>
      <c r="J1239" s="105" t="s">
        <v>7175</v>
      </c>
      <c r="K1239" s="105" t="s">
        <v>4478</v>
      </c>
      <c r="L1239" s="103">
        <v>39933</v>
      </c>
      <c r="M1239" s="103">
        <v>44196</v>
      </c>
      <c r="N1239" s="103"/>
      <c r="O1239" s="106">
        <v>69000</v>
      </c>
      <c r="P1239" s="106">
        <v>69000</v>
      </c>
      <c r="Q1239" s="107">
        <v>0</v>
      </c>
      <c r="R1239" s="106">
        <v>0</v>
      </c>
      <c r="S1239" s="106">
        <v>0</v>
      </c>
      <c r="T1239" s="100">
        <f t="shared" si="19"/>
        <v>0</v>
      </c>
    </row>
    <row r="1240" spans="2:20" ht="15.5" x14ac:dyDescent="0.35">
      <c r="B1240" s="101" t="s">
        <v>7176</v>
      </c>
      <c r="C1240" s="102" t="s">
        <v>4633</v>
      </c>
      <c r="D1240" s="102"/>
      <c r="E1240" s="102" t="s">
        <v>4634</v>
      </c>
      <c r="F1240" s="102" t="s">
        <v>4635</v>
      </c>
      <c r="G1240" s="102" t="s">
        <v>4478</v>
      </c>
      <c r="H1240" s="103">
        <v>39933</v>
      </c>
      <c r="I1240" s="104">
        <v>1</v>
      </c>
      <c r="J1240" s="105" t="s">
        <v>7177</v>
      </c>
      <c r="K1240" s="105" t="s">
        <v>4478</v>
      </c>
      <c r="L1240" s="103">
        <v>39933</v>
      </c>
      <c r="M1240" s="103">
        <v>44196</v>
      </c>
      <c r="N1240" s="103"/>
      <c r="O1240" s="106">
        <v>69000</v>
      </c>
      <c r="P1240" s="106">
        <v>69000</v>
      </c>
      <c r="Q1240" s="107">
        <v>0</v>
      </c>
      <c r="R1240" s="106">
        <v>0</v>
      </c>
      <c r="S1240" s="106">
        <v>0</v>
      </c>
      <c r="T1240" s="100">
        <f t="shared" si="19"/>
        <v>0</v>
      </c>
    </row>
    <row r="1241" spans="2:20" ht="15.5" x14ac:dyDescent="0.35">
      <c r="B1241" s="101" t="s">
        <v>7178</v>
      </c>
      <c r="C1241" s="102" t="s">
        <v>4633</v>
      </c>
      <c r="D1241" s="102"/>
      <c r="E1241" s="102" t="s">
        <v>4634</v>
      </c>
      <c r="F1241" s="102" t="s">
        <v>4635</v>
      </c>
      <c r="G1241" s="102" t="s">
        <v>4478</v>
      </c>
      <c r="H1241" s="103">
        <v>39685</v>
      </c>
      <c r="I1241" s="104">
        <v>1</v>
      </c>
      <c r="J1241" s="105" t="s">
        <v>7179</v>
      </c>
      <c r="K1241" s="105" t="s">
        <v>4478</v>
      </c>
      <c r="L1241" s="103">
        <v>39685</v>
      </c>
      <c r="M1241" s="103">
        <v>44196</v>
      </c>
      <c r="N1241" s="103"/>
      <c r="O1241" s="106">
        <v>75000</v>
      </c>
      <c r="P1241" s="106">
        <v>75000</v>
      </c>
      <c r="Q1241" s="107">
        <v>0</v>
      </c>
      <c r="R1241" s="106">
        <v>0</v>
      </c>
      <c r="S1241" s="106">
        <v>0</v>
      </c>
      <c r="T1241" s="100">
        <f t="shared" si="19"/>
        <v>0</v>
      </c>
    </row>
    <row r="1242" spans="2:20" ht="15.5" x14ac:dyDescent="0.35">
      <c r="B1242" s="101" t="s">
        <v>7180</v>
      </c>
      <c r="C1242" s="102" t="s">
        <v>4633</v>
      </c>
      <c r="D1242" s="102"/>
      <c r="E1242" s="102" t="s">
        <v>4634</v>
      </c>
      <c r="F1242" s="102" t="s">
        <v>4635</v>
      </c>
      <c r="G1242" s="102" t="s">
        <v>4478</v>
      </c>
      <c r="H1242" s="103">
        <v>39685</v>
      </c>
      <c r="I1242" s="104">
        <v>1</v>
      </c>
      <c r="J1242" s="105" t="s">
        <v>7181</v>
      </c>
      <c r="K1242" s="105" t="s">
        <v>4478</v>
      </c>
      <c r="L1242" s="103">
        <v>39685</v>
      </c>
      <c r="M1242" s="103">
        <v>44196</v>
      </c>
      <c r="N1242" s="103"/>
      <c r="O1242" s="106">
        <v>75000</v>
      </c>
      <c r="P1242" s="106">
        <v>75000</v>
      </c>
      <c r="Q1242" s="107">
        <v>0</v>
      </c>
      <c r="R1242" s="106">
        <v>0</v>
      </c>
      <c r="S1242" s="106">
        <v>0</v>
      </c>
      <c r="T1242" s="100">
        <f t="shared" si="19"/>
        <v>0</v>
      </c>
    </row>
    <row r="1243" spans="2:20" ht="15.5" x14ac:dyDescent="0.35">
      <c r="B1243" s="101" t="s">
        <v>7182</v>
      </c>
      <c r="C1243" s="102" t="s">
        <v>4633</v>
      </c>
      <c r="D1243" s="102"/>
      <c r="E1243" s="102" t="s">
        <v>4634</v>
      </c>
      <c r="F1243" s="102" t="s">
        <v>4635</v>
      </c>
      <c r="G1243" s="102" t="s">
        <v>4478</v>
      </c>
      <c r="H1243" s="103">
        <v>39685</v>
      </c>
      <c r="I1243" s="104">
        <v>1</v>
      </c>
      <c r="J1243" s="105" t="s">
        <v>7183</v>
      </c>
      <c r="K1243" s="105" t="s">
        <v>4478</v>
      </c>
      <c r="L1243" s="103">
        <v>39685</v>
      </c>
      <c r="M1243" s="103">
        <v>44196</v>
      </c>
      <c r="N1243" s="103"/>
      <c r="O1243" s="106">
        <v>75000</v>
      </c>
      <c r="P1243" s="106">
        <v>75000</v>
      </c>
      <c r="Q1243" s="107">
        <v>0</v>
      </c>
      <c r="R1243" s="106">
        <v>0</v>
      </c>
      <c r="S1243" s="106">
        <v>0</v>
      </c>
      <c r="T1243" s="100">
        <f t="shared" si="19"/>
        <v>0</v>
      </c>
    </row>
    <row r="1244" spans="2:20" ht="15.5" x14ac:dyDescent="0.35">
      <c r="B1244" s="101" t="s">
        <v>7184</v>
      </c>
      <c r="C1244" s="102" t="s">
        <v>4633</v>
      </c>
      <c r="D1244" s="102"/>
      <c r="E1244" s="102" t="s">
        <v>4634</v>
      </c>
      <c r="F1244" s="102" t="s">
        <v>4635</v>
      </c>
      <c r="G1244" s="102" t="s">
        <v>4478</v>
      </c>
      <c r="H1244" s="103">
        <v>39685</v>
      </c>
      <c r="I1244" s="104">
        <v>1</v>
      </c>
      <c r="J1244" s="105" t="s">
        <v>7185</v>
      </c>
      <c r="K1244" s="105" t="s">
        <v>4478</v>
      </c>
      <c r="L1244" s="103">
        <v>39685</v>
      </c>
      <c r="M1244" s="103">
        <v>44196</v>
      </c>
      <c r="N1244" s="103"/>
      <c r="O1244" s="106">
        <v>75000</v>
      </c>
      <c r="P1244" s="106">
        <v>75000</v>
      </c>
      <c r="Q1244" s="107">
        <v>0</v>
      </c>
      <c r="R1244" s="106">
        <v>0</v>
      </c>
      <c r="S1244" s="106">
        <v>0</v>
      </c>
      <c r="T1244" s="100">
        <f t="shared" si="19"/>
        <v>0</v>
      </c>
    </row>
    <row r="1245" spans="2:20" ht="15.5" x14ac:dyDescent="0.35">
      <c r="B1245" s="101" t="s">
        <v>7186</v>
      </c>
      <c r="C1245" s="102" t="s">
        <v>4633</v>
      </c>
      <c r="D1245" s="102"/>
      <c r="E1245" s="102" t="s">
        <v>4634</v>
      </c>
      <c r="F1245" s="102" t="s">
        <v>4635</v>
      </c>
      <c r="G1245" s="102" t="s">
        <v>4478</v>
      </c>
      <c r="H1245" s="103">
        <v>39685</v>
      </c>
      <c r="I1245" s="104">
        <v>1</v>
      </c>
      <c r="J1245" s="105" t="s">
        <v>7187</v>
      </c>
      <c r="K1245" s="105" t="s">
        <v>4478</v>
      </c>
      <c r="L1245" s="103">
        <v>39685</v>
      </c>
      <c r="M1245" s="103">
        <v>44196</v>
      </c>
      <c r="N1245" s="103"/>
      <c r="O1245" s="106">
        <v>75000</v>
      </c>
      <c r="P1245" s="106">
        <v>75000</v>
      </c>
      <c r="Q1245" s="107">
        <v>0</v>
      </c>
      <c r="R1245" s="106">
        <v>0</v>
      </c>
      <c r="S1245" s="106">
        <v>0</v>
      </c>
      <c r="T1245" s="100">
        <f t="shared" si="19"/>
        <v>0</v>
      </c>
    </row>
    <row r="1246" spans="2:20" ht="15.5" x14ac:dyDescent="0.35">
      <c r="B1246" s="101" t="s">
        <v>7188</v>
      </c>
      <c r="C1246" s="102" t="s">
        <v>4633</v>
      </c>
      <c r="D1246" s="102"/>
      <c r="E1246" s="102" t="s">
        <v>4634</v>
      </c>
      <c r="F1246" s="102" t="s">
        <v>4635</v>
      </c>
      <c r="G1246" s="102" t="s">
        <v>4478</v>
      </c>
      <c r="H1246" s="103">
        <v>39685</v>
      </c>
      <c r="I1246" s="104">
        <v>1</v>
      </c>
      <c r="J1246" s="105" t="s">
        <v>7189</v>
      </c>
      <c r="K1246" s="105" t="s">
        <v>4478</v>
      </c>
      <c r="L1246" s="103">
        <v>39685</v>
      </c>
      <c r="M1246" s="103">
        <v>44196</v>
      </c>
      <c r="N1246" s="103"/>
      <c r="O1246" s="106">
        <v>75000</v>
      </c>
      <c r="P1246" s="106">
        <v>75000</v>
      </c>
      <c r="Q1246" s="107">
        <v>0</v>
      </c>
      <c r="R1246" s="106">
        <v>0</v>
      </c>
      <c r="S1246" s="106">
        <v>0</v>
      </c>
      <c r="T1246" s="100">
        <f t="shared" si="19"/>
        <v>0</v>
      </c>
    </row>
    <row r="1247" spans="2:20" ht="15.5" x14ac:dyDescent="0.35">
      <c r="B1247" s="101" t="s">
        <v>7190</v>
      </c>
      <c r="C1247" s="102" t="s">
        <v>4633</v>
      </c>
      <c r="D1247" s="102"/>
      <c r="E1247" s="102" t="s">
        <v>4634</v>
      </c>
      <c r="F1247" s="102" t="s">
        <v>4635</v>
      </c>
      <c r="G1247" s="102" t="s">
        <v>4478</v>
      </c>
      <c r="H1247" s="103">
        <v>39685</v>
      </c>
      <c r="I1247" s="104">
        <v>1</v>
      </c>
      <c r="J1247" s="105" t="s">
        <v>7191</v>
      </c>
      <c r="K1247" s="105" t="s">
        <v>4478</v>
      </c>
      <c r="L1247" s="103">
        <v>39685</v>
      </c>
      <c r="M1247" s="103">
        <v>44196</v>
      </c>
      <c r="N1247" s="103"/>
      <c r="O1247" s="106">
        <v>75000</v>
      </c>
      <c r="P1247" s="106">
        <v>75000</v>
      </c>
      <c r="Q1247" s="107">
        <v>0</v>
      </c>
      <c r="R1247" s="106">
        <v>0</v>
      </c>
      <c r="S1247" s="106">
        <v>0</v>
      </c>
      <c r="T1247" s="100">
        <f t="shared" si="19"/>
        <v>0</v>
      </c>
    </row>
    <row r="1248" spans="2:20" ht="15.5" x14ac:dyDescent="0.35">
      <c r="B1248" s="101" t="s">
        <v>7192</v>
      </c>
      <c r="C1248" s="102" t="s">
        <v>4633</v>
      </c>
      <c r="D1248" s="102"/>
      <c r="E1248" s="102" t="s">
        <v>4634</v>
      </c>
      <c r="F1248" s="102" t="s">
        <v>4635</v>
      </c>
      <c r="G1248" s="102" t="s">
        <v>4478</v>
      </c>
      <c r="H1248" s="103">
        <v>39685</v>
      </c>
      <c r="I1248" s="104">
        <v>1</v>
      </c>
      <c r="J1248" s="105" t="s">
        <v>7193</v>
      </c>
      <c r="K1248" s="105" t="s">
        <v>4478</v>
      </c>
      <c r="L1248" s="103">
        <v>39685</v>
      </c>
      <c r="M1248" s="103">
        <v>44196</v>
      </c>
      <c r="N1248" s="103"/>
      <c r="O1248" s="106">
        <v>75000</v>
      </c>
      <c r="P1248" s="106">
        <v>75000</v>
      </c>
      <c r="Q1248" s="107">
        <v>0</v>
      </c>
      <c r="R1248" s="106">
        <v>0</v>
      </c>
      <c r="S1248" s="106">
        <v>0</v>
      </c>
      <c r="T1248" s="100">
        <f t="shared" si="19"/>
        <v>0</v>
      </c>
    </row>
    <row r="1249" spans="2:20" ht="15.5" x14ac:dyDescent="0.35">
      <c r="B1249" s="101" t="s">
        <v>7194</v>
      </c>
      <c r="C1249" s="102" t="s">
        <v>4633</v>
      </c>
      <c r="D1249" s="102"/>
      <c r="E1249" s="102" t="s">
        <v>4634</v>
      </c>
      <c r="F1249" s="102" t="s">
        <v>4635</v>
      </c>
      <c r="G1249" s="102" t="s">
        <v>4478</v>
      </c>
      <c r="H1249" s="103">
        <v>39685</v>
      </c>
      <c r="I1249" s="104">
        <v>1</v>
      </c>
      <c r="J1249" s="105" t="s">
        <v>7195</v>
      </c>
      <c r="K1249" s="105" t="s">
        <v>4478</v>
      </c>
      <c r="L1249" s="103">
        <v>39685</v>
      </c>
      <c r="M1249" s="103">
        <v>44196</v>
      </c>
      <c r="N1249" s="103"/>
      <c r="O1249" s="106">
        <v>75000</v>
      </c>
      <c r="P1249" s="106">
        <v>75000</v>
      </c>
      <c r="Q1249" s="107">
        <v>0</v>
      </c>
      <c r="R1249" s="106">
        <v>0</v>
      </c>
      <c r="S1249" s="106">
        <v>0</v>
      </c>
      <c r="T1249" s="100">
        <f t="shared" si="19"/>
        <v>0</v>
      </c>
    </row>
    <row r="1250" spans="2:20" ht="15.5" x14ac:dyDescent="0.35">
      <c r="B1250" s="101" t="s">
        <v>7196</v>
      </c>
      <c r="C1250" s="102" t="s">
        <v>4633</v>
      </c>
      <c r="D1250" s="102"/>
      <c r="E1250" s="102" t="s">
        <v>4634</v>
      </c>
      <c r="F1250" s="102" t="s">
        <v>4635</v>
      </c>
      <c r="G1250" s="102" t="s">
        <v>4478</v>
      </c>
      <c r="H1250" s="103">
        <v>39685</v>
      </c>
      <c r="I1250" s="104">
        <v>1</v>
      </c>
      <c r="J1250" s="105" t="s">
        <v>7197</v>
      </c>
      <c r="K1250" s="105" t="s">
        <v>4478</v>
      </c>
      <c r="L1250" s="103">
        <v>39685</v>
      </c>
      <c r="M1250" s="103">
        <v>44196</v>
      </c>
      <c r="N1250" s="103"/>
      <c r="O1250" s="106">
        <v>75000</v>
      </c>
      <c r="P1250" s="106">
        <v>75000</v>
      </c>
      <c r="Q1250" s="107">
        <v>0</v>
      </c>
      <c r="R1250" s="106">
        <v>0</v>
      </c>
      <c r="S1250" s="106">
        <v>0</v>
      </c>
      <c r="T1250" s="100">
        <f t="shared" si="19"/>
        <v>0</v>
      </c>
    </row>
    <row r="1251" spans="2:20" ht="15.5" x14ac:dyDescent="0.35">
      <c r="B1251" s="101" t="s">
        <v>7198</v>
      </c>
      <c r="C1251" s="102" t="s">
        <v>4633</v>
      </c>
      <c r="D1251" s="102"/>
      <c r="E1251" s="102" t="s">
        <v>4634</v>
      </c>
      <c r="F1251" s="102" t="s">
        <v>4635</v>
      </c>
      <c r="G1251" s="102" t="s">
        <v>4478</v>
      </c>
      <c r="H1251" s="103">
        <v>39685</v>
      </c>
      <c r="I1251" s="104">
        <v>1</v>
      </c>
      <c r="J1251" s="105" t="s">
        <v>7199</v>
      </c>
      <c r="K1251" s="105" t="s">
        <v>4478</v>
      </c>
      <c r="L1251" s="103">
        <v>39685</v>
      </c>
      <c r="M1251" s="103">
        <v>44196</v>
      </c>
      <c r="N1251" s="103"/>
      <c r="O1251" s="106">
        <v>75000</v>
      </c>
      <c r="P1251" s="106">
        <v>75000</v>
      </c>
      <c r="Q1251" s="107">
        <v>0</v>
      </c>
      <c r="R1251" s="106">
        <v>0</v>
      </c>
      <c r="S1251" s="106">
        <v>0</v>
      </c>
      <c r="T1251" s="100">
        <f t="shared" si="19"/>
        <v>0</v>
      </c>
    </row>
    <row r="1252" spans="2:20" ht="15.5" x14ac:dyDescent="0.35">
      <c r="B1252" s="101" t="s">
        <v>7200</v>
      </c>
      <c r="C1252" s="102" t="s">
        <v>4633</v>
      </c>
      <c r="D1252" s="102"/>
      <c r="E1252" s="102" t="s">
        <v>4634</v>
      </c>
      <c r="F1252" s="102" t="s">
        <v>4635</v>
      </c>
      <c r="G1252" s="102" t="s">
        <v>4478</v>
      </c>
      <c r="H1252" s="103">
        <v>39685</v>
      </c>
      <c r="I1252" s="104">
        <v>1</v>
      </c>
      <c r="J1252" s="105" t="s">
        <v>7201</v>
      </c>
      <c r="K1252" s="105" t="s">
        <v>4478</v>
      </c>
      <c r="L1252" s="103">
        <v>39685</v>
      </c>
      <c r="M1252" s="103">
        <v>44196</v>
      </c>
      <c r="N1252" s="103"/>
      <c r="O1252" s="106">
        <v>75000</v>
      </c>
      <c r="P1252" s="106">
        <v>75000</v>
      </c>
      <c r="Q1252" s="107">
        <v>0</v>
      </c>
      <c r="R1252" s="106">
        <v>0</v>
      </c>
      <c r="S1252" s="106">
        <v>0</v>
      </c>
      <c r="T1252" s="100">
        <f t="shared" si="19"/>
        <v>0</v>
      </c>
    </row>
    <row r="1253" spans="2:20" ht="15.5" x14ac:dyDescent="0.35">
      <c r="B1253" s="101" t="s">
        <v>7202</v>
      </c>
      <c r="C1253" s="102" t="s">
        <v>4633</v>
      </c>
      <c r="D1253" s="102"/>
      <c r="E1253" s="102" t="s">
        <v>4634</v>
      </c>
      <c r="F1253" s="102" t="s">
        <v>4635</v>
      </c>
      <c r="G1253" s="102" t="s">
        <v>4478</v>
      </c>
      <c r="H1253" s="103">
        <v>39685</v>
      </c>
      <c r="I1253" s="104">
        <v>1</v>
      </c>
      <c r="J1253" s="105" t="s">
        <v>7203</v>
      </c>
      <c r="K1253" s="105" t="s">
        <v>4478</v>
      </c>
      <c r="L1253" s="103">
        <v>39685</v>
      </c>
      <c r="M1253" s="103">
        <v>44196</v>
      </c>
      <c r="N1253" s="103"/>
      <c r="O1253" s="106">
        <v>75000</v>
      </c>
      <c r="P1253" s="106">
        <v>75000</v>
      </c>
      <c r="Q1253" s="107">
        <v>0</v>
      </c>
      <c r="R1253" s="106">
        <v>0</v>
      </c>
      <c r="S1253" s="106">
        <v>0</v>
      </c>
      <c r="T1253" s="100">
        <f t="shared" si="19"/>
        <v>0</v>
      </c>
    </row>
    <row r="1254" spans="2:20" ht="15.5" x14ac:dyDescent="0.35">
      <c r="B1254" s="101" t="s">
        <v>7204</v>
      </c>
      <c r="C1254" s="102" t="s">
        <v>4633</v>
      </c>
      <c r="D1254" s="102"/>
      <c r="E1254" s="102" t="s">
        <v>4634</v>
      </c>
      <c r="F1254" s="102" t="s">
        <v>4635</v>
      </c>
      <c r="G1254" s="102" t="s">
        <v>4478</v>
      </c>
      <c r="H1254" s="103">
        <v>39685</v>
      </c>
      <c r="I1254" s="104">
        <v>1</v>
      </c>
      <c r="J1254" s="105" t="s">
        <v>7205</v>
      </c>
      <c r="K1254" s="105" t="s">
        <v>4478</v>
      </c>
      <c r="L1254" s="103">
        <v>39685</v>
      </c>
      <c r="M1254" s="103">
        <v>44196</v>
      </c>
      <c r="N1254" s="103"/>
      <c r="O1254" s="106">
        <v>75000</v>
      </c>
      <c r="P1254" s="106">
        <v>75000</v>
      </c>
      <c r="Q1254" s="107">
        <v>0</v>
      </c>
      <c r="R1254" s="106">
        <v>0</v>
      </c>
      <c r="S1254" s="106">
        <v>0</v>
      </c>
      <c r="T1254" s="100">
        <f t="shared" si="19"/>
        <v>0</v>
      </c>
    </row>
    <row r="1255" spans="2:20" ht="15.5" x14ac:dyDescent="0.35">
      <c r="B1255" s="101" t="s">
        <v>7206</v>
      </c>
      <c r="C1255" s="102" t="s">
        <v>4633</v>
      </c>
      <c r="D1255" s="102"/>
      <c r="E1255" s="102" t="s">
        <v>4634</v>
      </c>
      <c r="F1255" s="102" t="s">
        <v>4635</v>
      </c>
      <c r="G1255" s="102" t="s">
        <v>4478</v>
      </c>
      <c r="H1255" s="103">
        <v>39685</v>
      </c>
      <c r="I1255" s="104">
        <v>1</v>
      </c>
      <c r="J1255" s="105" t="s">
        <v>7207</v>
      </c>
      <c r="K1255" s="105" t="s">
        <v>4478</v>
      </c>
      <c r="L1255" s="103">
        <v>39685</v>
      </c>
      <c r="M1255" s="103">
        <v>44196</v>
      </c>
      <c r="N1255" s="103"/>
      <c r="O1255" s="106">
        <v>75000</v>
      </c>
      <c r="P1255" s="106">
        <v>75000</v>
      </c>
      <c r="Q1255" s="107">
        <v>0</v>
      </c>
      <c r="R1255" s="106">
        <v>0</v>
      </c>
      <c r="S1255" s="106">
        <v>0</v>
      </c>
      <c r="T1255" s="100">
        <f t="shared" si="19"/>
        <v>0</v>
      </c>
    </row>
    <row r="1256" spans="2:20" ht="15.5" x14ac:dyDescent="0.35">
      <c r="B1256" s="101" t="s">
        <v>7208</v>
      </c>
      <c r="C1256" s="102" t="s">
        <v>4633</v>
      </c>
      <c r="D1256" s="102"/>
      <c r="E1256" s="102" t="s">
        <v>4634</v>
      </c>
      <c r="F1256" s="102" t="s">
        <v>4635</v>
      </c>
      <c r="G1256" s="102" t="s">
        <v>4478</v>
      </c>
      <c r="H1256" s="103">
        <v>39685</v>
      </c>
      <c r="I1256" s="104">
        <v>1</v>
      </c>
      <c r="J1256" s="105" t="s">
        <v>7209</v>
      </c>
      <c r="K1256" s="105" t="s">
        <v>4478</v>
      </c>
      <c r="L1256" s="103">
        <v>39685</v>
      </c>
      <c r="M1256" s="103">
        <v>44196</v>
      </c>
      <c r="N1256" s="103"/>
      <c r="O1256" s="106">
        <v>75000</v>
      </c>
      <c r="P1256" s="106">
        <v>75000</v>
      </c>
      <c r="Q1256" s="107">
        <v>0</v>
      </c>
      <c r="R1256" s="106">
        <v>0</v>
      </c>
      <c r="S1256" s="106">
        <v>0</v>
      </c>
      <c r="T1256" s="100">
        <f t="shared" si="19"/>
        <v>0</v>
      </c>
    </row>
    <row r="1257" spans="2:20" ht="15.5" x14ac:dyDescent="0.35">
      <c r="B1257" s="101" t="s">
        <v>7210</v>
      </c>
      <c r="C1257" s="102" t="s">
        <v>4633</v>
      </c>
      <c r="D1257" s="102"/>
      <c r="E1257" s="102" t="s">
        <v>4634</v>
      </c>
      <c r="F1257" s="102" t="s">
        <v>4635</v>
      </c>
      <c r="G1257" s="102" t="s">
        <v>4478</v>
      </c>
      <c r="H1257" s="103">
        <v>39685</v>
      </c>
      <c r="I1257" s="104">
        <v>1</v>
      </c>
      <c r="J1257" s="105" t="s">
        <v>7211</v>
      </c>
      <c r="K1257" s="105" t="s">
        <v>4478</v>
      </c>
      <c r="L1257" s="103">
        <v>39685</v>
      </c>
      <c r="M1257" s="103">
        <v>44196</v>
      </c>
      <c r="N1257" s="103"/>
      <c r="O1257" s="106">
        <v>75000</v>
      </c>
      <c r="P1257" s="106">
        <v>75000</v>
      </c>
      <c r="Q1257" s="107">
        <v>0</v>
      </c>
      <c r="R1257" s="106">
        <v>0</v>
      </c>
      <c r="S1257" s="106">
        <v>0</v>
      </c>
      <c r="T1257" s="100">
        <f t="shared" si="19"/>
        <v>0</v>
      </c>
    </row>
    <row r="1258" spans="2:20" ht="15.5" x14ac:dyDescent="0.35">
      <c r="B1258" s="101" t="s">
        <v>7212</v>
      </c>
      <c r="C1258" s="102" t="s">
        <v>4633</v>
      </c>
      <c r="D1258" s="102"/>
      <c r="E1258" s="102" t="s">
        <v>4634</v>
      </c>
      <c r="F1258" s="102" t="s">
        <v>4635</v>
      </c>
      <c r="G1258" s="102" t="s">
        <v>4478</v>
      </c>
      <c r="H1258" s="103">
        <v>39685</v>
      </c>
      <c r="I1258" s="104">
        <v>1</v>
      </c>
      <c r="J1258" s="105" t="s">
        <v>7213</v>
      </c>
      <c r="K1258" s="105" t="s">
        <v>4478</v>
      </c>
      <c r="L1258" s="103">
        <v>39685</v>
      </c>
      <c r="M1258" s="103">
        <v>44196</v>
      </c>
      <c r="N1258" s="103"/>
      <c r="O1258" s="106">
        <v>75000</v>
      </c>
      <c r="P1258" s="106">
        <v>75000</v>
      </c>
      <c r="Q1258" s="107">
        <v>0</v>
      </c>
      <c r="R1258" s="106">
        <v>0</v>
      </c>
      <c r="S1258" s="106">
        <v>0</v>
      </c>
      <c r="T1258" s="100">
        <f t="shared" si="19"/>
        <v>0</v>
      </c>
    </row>
    <row r="1259" spans="2:20" ht="15.5" x14ac:dyDescent="0.35">
      <c r="B1259" s="101" t="s">
        <v>7214</v>
      </c>
      <c r="C1259" s="102" t="s">
        <v>4633</v>
      </c>
      <c r="D1259" s="102"/>
      <c r="E1259" s="102" t="s">
        <v>4634</v>
      </c>
      <c r="F1259" s="102" t="s">
        <v>4635</v>
      </c>
      <c r="G1259" s="102" t="s">
        <v>4478</v>
      </c>
      <c r="H1259" s="103">
        <v>39685</v>
      </c>
      <c r="I1259" s="104">
        <v>1</v>
      </c>
      <c r="J1259" s="105" t="s">
        <v>7215</v>
      </c>
      <c r="K1259" s="105" t="s">
        <v>4478</v>
      </c>
      <c r="L1259" s="103">
        <v>39685</v>
      </c>
      <c r="M1259" s="103">
        <v>44196</v>
      </c>
      <c r="N1259" s="103"/>
      <c r="O1259" s="106">
        <v>75000</v>
      </c>
      <c r="P1259" s="106">
        <v>75000</v>
      </c>
      <c r="Q1259" s="107">
        <v>0</v>
      </c>
      <c r="R1259" s="106">
        <v>0</v>
      </c>
      <c r="S1259" s="106">
        <v>0</v>
      </c>
      <c r="T1259" s="100">
        <f t="shared" si="19"/>
        <v>0</v>
      </c>
    </row>
    <row r="1260" spans="2:20" ht="15.5" x14ac:dyDescent="0.35">
      <c r="B1260" s="101" t="s">
        <v>7216</v>
      </c>
      <c r="C1260" s="102" t="s">
        <v>4633</v>
      </c>
      <c r="D1260" s="102"/>
      <c r="E1260" s="102" t="s">
        <v>4634</v>
      </c>
      <c r="F1260" s="102" t="s">
        <v>4635</v>
      </c>
      <c r="G1260" s="102" t="s">
        <v>4478</v>
      </c>
      <c r="H1260" s="103">
        <v>39685</v>
      </c>
      <c r="I1260" s="104">
        <v>1</v>
      </c>
      <c r="J1260" s="105" t="s">
        <v>7217</v>
      </c>
      <c r="K1260" s="105" t="s">
        <v>4478</v>
      </c>
      <c r="L1260" s="103">
        <v>39685</v>
      </c>
      <c r="M1260" s="103">
        <v>44196</v>
      </c>
      <c r="N1260" s="103"/>
      <c r="O1260" s="106">
        <v>75000</v>
      </c>
      <c r="P1260" s="106">
        <v>75000</v>
      </c>
      <c r="Q1260" s="107">
        <v>0</v>
      </c>
      <c r="R1260" s="106">
        <v>0</v>
      </c>
      <c r="S1260" s="106">
        <v>0</v>
      </c>
      <c r="T1260" s="100">
        <f t="shared" si="19"/>
        <v>0</v>
      </c>
    </row>
    <row r="1261" spans="2:20" ht="15.5" x14ac:dyDescent="0.35">
      <c r="B1261" s="101" t="s">
        <v>7218</v>
      </c>
      <c r="C1261" s="102" t="s">
        <v>4633</v>
      </c>
      <c r="D1261" s="102"/>
      <c r="E1261" s="102" t="s">
        <v>4634</v>
      </c>
      <c r="F1261" s="102" t="s">
        <v>4635</v>
      </c>
      <c r="G1261" s="102" t="s">
        <v>4478</v>
      </c>
      <c r="H1261" s="103">
        <v>39685</v>
      </c>
      <c r="I1261" s="104">
        <v>1</v>
      </c>
      <c r="J1261" s="105" t="s">
        <v>7219</v>
      </c>
      <c r="K1261" s="105" t="s">
        <v>4478</v>
      </c>
      <c r="L1261" s="103">
        <v>39685</v>
      </c>
      <c r="M1261" s="103">
        <v>44196</v>
      </c>
      <c r="N1261" s="103"/>
      <c r="O1261" s="106">
        <v>75000</v>
      </c>
      <c r="P1261" s="106">
        <v>75000</v>
      </c>
      <c r="Q1261" s="107">
        <v>0</v>
      </c>
      <c r="R1261" s="106">
        <v>0</v>
      </c>
      <c r="S1261" s="106">
        <v>0</v>
      </c>
      <c r="T1261" s="100">
        <f t="shared" si="19"/>
        <v>0</v>
      </c>
    </row>
    <row r="1262" spans="2:20" ht="15.5" x14ac:dyDescent="0.35">
      <c r="B1262" s="101" t="s">
        <v>7220</v>
      </c>
      <c r="C1262" s="102" t="s">
        <v>4633</v>
      </c>
      <c r="D1262" s="102"/>
      <c r="E1262" s="102" t="s">
        <v>4634</v>
      </c>
      <c r="F1262" s="102" t="s">
        <v>4635</v>
      </c>
      <c r="G1262" s="102" t="s">
        <v>4478</v>
      </c>
      <c r="H1262" s="103">
        <v>39685</v>
      </c>
      <c r="I1262" s="104">
        <v>1</v>
      </c>
      <c r="J1262" s="105" t="s">
        <v>7221</v>
      </c>
      <c r="K1262" s="105" t="s">
        <v>4478</v>
      </c>
      <c r="L1262" s="103">
        <v>39685</v>
      </c>
      <c r="M1262" s="103">
        <v>44196</v>
      </c>
      <c r="N1262" s="103"/>
      <c r="O1262" s="106">
        <v>75000</v>
      </c>
      <c r="P1262" s="106">
        <v>75000</v>
      </c>
      <c r="Q1262" s="107">
        <v>0</v>
      </c>
      <c r="R1262" s="106">
        <v>0</v>
      </c>
      <c r="S1262" s="106">
        <v>0</v>
      </c>
      <c r="T1262" s="100">
        <f t="shared" si="19"/>
        <v>0</v>
      </c>
    </row>
    <row r="1263" spans="2:20" ht="15.5" x14ac:dyDescent="0.35">
      <c r="B1263" s="101" t="s">
        <v>7222</v>
      </c>
      <c r="C1263" s="102" t="s">
        <v>4633</v>
      </c>
      <c r="D1263" s="102"/>
      <c r="E1263" s="102" t="s">
        <v>4634</v>
      </c>
      <c r="F1263" s="102" t="s">
        <v>4635</v>
      </c>
      <c r="G1263" s="102" t="s">
        <v>4478</v>
      </c>
      <c r="H1263" s="103">
        <v>39685</v>
      </c>
      <c r="I1263" s="104">
        <v>1</v>
      </c>
      <c r="J1263" s="105" t="s">
        <v>7223</v>
      </c>
      <c r="K1263" s="105" t="s">
        <v>4478</v>
      </c>
      <c r="L1263" s="103">
        <v>39685</v>
      </c>
      <c r="M1263" s="103">
        <v>44196</v>
      </c>
      <c r="N1263" s="103"/>
      <c r="O1263" s="106">
        <v>75000</v>
      </c>
      <c r="P1263" s="106">
        <v>75000</v>
      </c>
      <c r="Q1263" s="107">
        <v>0</v>
      </c>
      <c r="R1263" s="106">
        <v>0</v>
      </c>
      <c r="S1263" s="106">
        <v>0</v>
      </c>
      <c r="T1263" s="100">
        <f t="shared" si="19"/>
        <v>0</v>
      </c>
    </row>
    <row r="1264" spans="2:20" ht="15.5" x14ac:dyDescent="0.35">
      <c r="B1264" s="101" t="s">
        <v>7224</v>
      </c>
      <c r="C1264" s="102" t="s">
        <v>4633</v>
      </c>
      <c r="D1264" s="102"/>
      <c r="E1264" s="102" t="s">
        <v>4634</v>
      </c>
      <c r="F1264" s="102" t="s">
        <v>4635</v>
      </c>
      <c r="G1264" s="102" t="s">
        <v>4478</v>
      </c>
      <c r="H1264" s="103">
        <v>39685</v>
      </c>
      <c r="I1264" s="104">
        <v>1</v>
      </c>
      <c r="J1264" s="105" t="s">
        <v>7225</v>
      </c>
      <c r="K1264" s="105" t="s">
        <v>4478</v>
      </c>
      <c r="L1264" s="103">
        <v>39685</v>
      </c>
      <c r="M1264" s="103">
        <v>44196</v>
      </c>
      <c r="N1264" s="103"/>
      <c r="O1264" s="106">
        <v>75000</v>
      </c>
      <c r="P1264" s="106">
        <v>75000</v>
      </c>
      <c r="Q1264" s="107">
        <v>0</v>
      </c>
      <c r="R1264" s="106">
        <v>0</v>
      </c>
      <c r="S1264" s="106">
        <v>0</v>
      </c>
      <c r="T1264" s="100">
        <f t="shared" si="19"/>
        <v>0</v>
      </c>
    </row>
    <row r="1265" spans="2:20" ht="15.5" x14ac:dyDescent="0.35">
      <c r="B1265" s="101" t="s">
        <v>7226</v>
      </c>
      <c r="C1265" s="102" t="s">
        <v>4633</v>
      </c>
      <c r="D1265" s="102"/>
      <c r="E1265" s="102" t="s">
        <v>4634</v>
      </c>
      <c r="F1265" s="102" t="s">
        <v>4635</v>
      </c>
      <c r="G1265" s="102" t="s">
        <v>4478</v>
      </c>
      <c r="H1265" s="103">
        <v>39685</v>
      </c>
      <c r="I1265" s="104">
        <v>1</v>
      </c>
      <c r="J1265" s="105" t="s">
        <v>7227</v>
      </c>
      <c r="K1265" s="105" t="s">
        <v>4478</v>
      </c>
      <c r="L1265" s="103">
        <v>39685</v>
      </c>
      <c r="M1265" s="103">
        <v>44196</v>
      </c>
      <c r="N1265" s="103"/>
      <c r="O1265" s="106">
        <v>75000</v>
      </c>
      <c r="P1265" s="106">
        <v>75000</v>
      </c>
      <c r="Q1265" s="107">
        <v>0</v>
      </c>
      <c r="R1265" s="106">
        <v>0</v>
      </c>
      <c r="S1265" s="106">
        <v>0</v>
      </c>
      <c r="T1265" s="100">
        <f t="shared" si="19"/>
        <v>0</v>
      </c>
    </row>
    <row r="1266" spans="2:20" ht="15.5" x14ac:dyDescent="0.35">
      <c r="B1266" s="101" t="s">
        <v>7228</v>
      </c>
      <c r="C1266" s="102" t="s">
        <v>4633</v>
      </c>
      <c r="D1266" s="102"/>
      <c r="E1266" s="102" t="s">
        <v>4634</v>
      </c>
      <c r="F1266" s="102" t="s">
        <v>4635</v>
      </c>
      <c r="G1266" s="102" t="s">
        <v>4478</v>
      </c>
      <c r="H1266" s="103">
        <v>39685</v>
      </c>
      <c r="I1266" s="104">
        <v>1</v>
      </c>
      <c r="J1266" s="105" t="s">
        <v>7229</v>
      </c>
      <c r="K1266" s="105" t="s">
        <v>4478</v>
      </c>
      <c r="L1266" s="103">
        <v>39685</v>
      </c>
      <c r="M1266" s="103">
        <v>44196</v>
      </c>
      <c r="N1266" s="103"/>
      <c r="O1266" s="106">
        <v>75000</v>
      </c>
      <c r="P1266" s="106">
        <v>75000</v>
      </c>
      <c r="Q1266" s="107">
        <v>0</v>
      </c>
      <c r="R1266" s="106">
        <v>0</v>
      </c>
      <c r="S1266" s="106">
        <v>0</v>
      </c>
      <c r="T1266" s="100">
        <f t="shared" si="19"/>
        <v>0</v>
      </c>
    </row>
    <row r="1267" spans="2:20" ht="15.5" x14ac:dyDescent="0.35">
      <c r="B1267" s="101" t="s">
        <v>7230</v>
      </c>
      <c r="C1267" s="102" t="s">
        <v>4633</v>
      </c>
      <c r="D1267" s="102"/>
      <c r="E1267" s="102" t="s">
        <v>4634</v>
      </c>
      <c r="F1267" s="102" t="s">
        <v>4635</v>
      </c>
      <c r="G1267" s="102" t="s">
        <v>4478</v>
      </c>
      <c r="H1267" s="103">
        <v>39685</v>
      </c>
      <c r="I1267" s="104">
        <v>1</v>
      </c>
      <c r="J1267" s="105" t="s">
        <v>7231</v>
      </c>
      <c r="K1267" s="105" t="s">
        <v>4478</v>
      </c>
      <c r="L1267" s="103">
        <v>39685</v>
      </c>
      <c r="M1267" s="103">
        <v>44196</v>
      </c>
      <c r="N1267" s="103"/>
      <c r="O1267" s="106">
        <v>75000</v>
      </c>
      <c r="P1267" s="106">
        <v>75000</v>
      </c>
      <c r="Q1267" s="107">
        <v>0</v>
      </c>
      <c r="R1267" s="106">
        <v>0</v>
      </c>
      <c r="S1267" s="106">
        <v>0</v>
      </c>
      <c r="T1267" s="100">
        <f t="shared" si="19"/>
        <v>0</v>
      </c>
    </row>
    <row r="1268" spans="2:20" ht="15.5" x14ac:dyDescent="0.35">
      <c r="B1268" s="101" t="s">
        <v>7232</v>
      </c>
      <c r="C1268" s="102" t="s">
        <v>4633</v>
      </c>
      <c r="D1268" s="102"/>
      <c r="E1268" s="102" t="s">
        <v>4634</v>
      </c>
      <c r="F1268" s="102" t="s">
        <v>4635</v>
      </c>
      <c r="G1268" s="102" t="s">
        <v>4478</v>
      </c>
      <c r="H1268" s="103">
        <v>39685</v>
      </c>
      <c r="I1268" s="104">
        <v>1</v>
      </c>
      <c r="J1268" s="105" t="s">
        <v>7233</v>
      </c>
      <c r="K1268" s="105" t="s">
        <v>4478</v>
      </c>
      <c r="L1268" s="103">
        <v>39685</v>
      </c>
      <c r="M1268" s="103">
        <v>44196</v>
      </c>
      <c r="N1268" s="103"/>
      <c r="O1268" s="106">
        <v>75000</v>
      </c>
      <c r="P1268" s="106">
        <v>75000</v>
      </c>
      <c r="Q1268" s="107">
        <v>0</v>
      </c>
      <c r="R1268" s="106">
        <v>0</v>
      </c>
      <c r="S1268" s="106">
        <v>0</v>
      </c>
      <c r="T1268" s="100">
        <f t="shared" si="19"/>
        <v>0</v>
      </c>
    </row>
    <row r="1269" spans="2:20" ht="15.5" x14ac:dyDescent="0.35">
      <c r="B1269" s="101" t="s">
        <v>7234</v>
      </c>
      <c r="C1269" s="102" t="s">
        <v>4633</v>
      </c>
      <c r="D1269" s="102"/>
      <c r="E1269" s="102" t="s">
        <v>4634</v>
      </c>
      <c r="F1269" s="102" t="s">
        <v>4635</v>
      </c>
      <c r="G1269" s="102" t="s">
        <v>4478</v>
      </c>
      <c r="H1269" s="103">
        <v>39588</v>
      </c>
      <c r="I1269" s="104">
        <v>1</v>
      </c>
      <c r="J1269" s="105" t="s">
        <v>7235</v>
      </c>
      <c r="K1269" s="105" t="s">
        <v>4478</v>
      </c>
      <c r="L1269" s="103">
        <v>39588</v>
      </c>
      <c r="M1269" s="103">
        <v>44196</v>
      </c>
      <c r="N1269" s="103"/>
      <c r="O1269" s="106">
        <v>37500000</v>
      </c>
      <c r="P1269" s="106">
        <v>37500000</v>
      </c>
      <c r="Q1269" s="107">
        <v>0</v>
      </c>
      <c r="R1269" s="106">
        <v>0</v>
      </c>
      <c r="S1269" s="106">
        <v>0</v>
      </c>
      <c r="T1269" s="100">
        <f t="shared" si="19"/>
        <v>0</v>
      </c>
    </row>
    <row r="1270" spans="2:20" ht="15.5" x14ac:dyDescent="0.35">
      <c r="B1270" s="101" t="s">
        <v>7236</v>
      </c>
      <c r="C1270" s="102" t="s">
        <v>4633</v>
      </c>
      <c r="D1270" s="102"/>
      <c r="E1270" s="102" t="s">
        <v>4634</v>
      </c>
      <c r="F1270" s="102" t="s">
        <v>4635</v>
      </c>
      <c r="G1270" s="102" t="s">
        <v>4478</v>
      </c>
      <c r="H1270" s="103">
        <v>39685</v>
      </c>
      <c r="I1270" s="104">
        <v>1</v>
      </c>
      <c r="J1270" s="105" t="s">
        <v>7237</v>
      </c>
      <c r="K1270" s="105" t="s">
        <v>4478</v>
      </c>
      <c r="L1270" s="103">
        <v>39685</v>
      </c>
      <c r="M1270" s="103">
        <v>44196</v>
      </c>
      <c r="N1270" s="103"/>
      <c r="O1270" s="106">
        <v>75000</v>
      </c>
      <c r="P1270" s="106">
        <v>75000</v>
      </c>
      <c r="Q1270" s="107">
        <v>0</v>
      </c>
      <c r="R1270" s="106">
        <v>0</v>
      </c>
      <c r="S1270" s="106">
        <v>0</v>
      </c>
      <c r="T1270" s="100">
        <f t="shared" si="19"/>
        <v>0</v>
      </c>
    </row>
    <row r="1271" spans="2:20" ht="15.5" x14ac:dyDescent="0.35">
      <c r="B1271" s="101" t="s">
        <v>9598</v>
      </c>
      <c r="C1271" s="102" t="s">
        <v>9599</v>
      </c>
      <c r="D1271" s="102"/>
      <c r="E1271" s="102" t="s">
        <v>4634</v>
      </c>
      <c r="F1271" s="102" t="s">
        <v>4635</v>
      </c>
      <c r="G1271" s="102" t="s">
        <v>4518</v>
      </c>
      <c r="H1271" s="103">
        <v>40928</v>
      </c>
      <c r="I1271" s="104">
        <v>1</v>
      </c>
      <c r="J1271" s="105" t="s">
        <v>9600</v>
      </c>
      <c r="K1271" s="105" t="s">
        <v>4518</v>
      </c>
      <c r="L1271" s="103">
        <v>40928</v>
      </c>
      <c r="M1271" s="103">
        <v>44196</v>
      </c>
      <c r="N1271" s="103"/>
      <c r="O1271" s="106">
        <v>8000000</v>
      </c>
      <c r="P1271" s="106">
        <v>7692667.2699999996</v>
      </c>
      <c r="Q1271" s="107">
        <v>307332.73</v>
      </c>
      <c r="R1271" s="106">
        <v>0</v>
      </c>
      <c r="S1271" s="106">
        <v>0</v>
      </c>
      <c r="T1271" s="100">
        <f t="shared" si="19"/>
        <v>307332.73</v>
      </c>
    </row>
    <row r="1272" spans="2:20" ht="15.5" x14ac:dyDescent="0.35">
      <c r="B1272" s="101" t="s">
        <v>6474</v>
      </c>
      <c r="C1272" s="102" t="s">
        <v>6475</v>
      </c>
      <c r="D1272" s="102"/>
      <c r="E1272" s="102" t="s">
        <v>4634</v>
      </c>
      <c r="F1272" s="102" t="s">
        <v>4635</v>
      </c>
      <c r="G1272" s="102" t="s">
        <v>4518</v>
      </c>
      <c r="H1272" s="103">
        <v>41122</v>
      </c>
      <c r="I1272" s="104">
        <v>1</v>
      </c>
      <c r="J1272" s="105" t="s">
        <v>6476</v>
      </c>
      <c r="K1272" s="105" t="s">
        <v>4518</v>
      </c>
      <c r="L1272" s="103">
        <v>41122</v>
      </c>
      <c r="M1272" s="103">
        <v>44196</v>
      </c>
      <c r="N1272" s="103"/>
      <c r="O1272" s="106">
        <v>34300000</v>
      </c>
      <c r="P1272" s="106">
        <v>31155831.699999999</v>
      </c>
      <c r="Q1272" s="107">
        <v>3144168.3</v>
      </c>
      <c r="R1272" s="106">
        <v>0</v>
      </c>
      <c r="S1272" s="106">
        <v>0</v>
      </c>
      <c r="T1272" s="100">
        <f t="shared" si="19"/>
        <v>3144168.3</v>
      </c>
    </row>
    <row r="1273" spans="2:20" ht="15.5" x14ac:dyDescent="0.35">
      <c r="B1273" s="101" t="s">
        <v>8069</v>
      </c>
      <c r="C1273" s="102" t="s">
        <v>4814</v>
      </c>
      <c r="D1273" s="102"/>
      <c r="E1273" s="102" t="s">
        <v>4634</v>
      </c>
      <c r="F1273" s="102" t="s">
        <v>4635</v>
      </c>
      <c r="G1273" s="102" t="s">
        <v>4518</v>
      </c>
      <c r="H1273" s="103">
        <v>41333</v>
      </c>
      <c r="I1273" s="104">
        <v>1</v>
      </c>
      <c r="J1273" s="105" t="s">
        <v>8070</v>
      </c>
      <c r="K1273" s="105" t="s">
        <v>4518</v>
      </c>
      <c r="L1273" s="103">
        <v>41333</v>
      </c>
      <c r="M1273" s="103">
        <v>44196</v>
      </c>
      <c r="N1273" s="103"/>
      <c r="O1273" s="106">
        <v>426880</v>
      </c>
      <c r="P1273" s="106">
        <v>362987.62</v>
      </c>
      <c r="Q1273" s="107">
        <v>63892.38</v>
      </c>
      <c r="R1273" s="106">
        <v>0</v>
      </c>
      <c r="S1273" s="106">
        <v>0</v>
      </c>
      <c r="T1273" s="100">
        <f t="shared" si="19"/>
        <v>63892.38</v>
      </c>
    </row>
    <row r="1274" spans="2:20" ht="15.5" x14ac:dyDescent="0.35">
      <c r="B1274" s="101" t="s">
        <v>9608</v>
      </c>
      <c r="C1274" s="102" t="s">
        <v>4814</v>
      </c>
      <c r="D1274" s="102"/>
      <c r="E1274" s="102" t="s">
        <v>4634</v>
      </c>
      <c r="F1274" s="102" t="s">
        <v>4635</v>
      </c>
      <c r="G1274" s="102" t="s">
        <v>4518</v>
      </c>
      <c r="H1274" s="103">
        <v>41333</v>
      </c>
      <c r="I1274" s="104">
        <v>1</v>
      </c>
      <c r="J1274" s="105" t="s">
        <v>9609</v>
      </c>
      <c r="K1274" s="105" t="s">
        <v>4518</v>
      </c>
      <c r="L1274" s="103">
        <v>41333</v>
      </c>
      <c r="M1274" s="103">
        <v>44196</v>
      </c>
      <c r="N1274" s="103"/>
      <c r="O1274" s="106">
        <v>426880</v>
      </c>
      <c r="P1274" s="106">
        <v>362987.62</v>
      </c>
      <c r="Q1274" s="107">
        <v>63892.38</v>
      </c>
      <c r="R1274" s="106">
        <v>0</v>
      </c>
      <c r="S1274" s="106">
        <v>0</v>
      </c>
      <c r="T1274" s="100">
        <f t="shared" si="19"/>
        <v>63892.38</v>
      </c>
    </row>
    <row r="1275" spans="2:20" ht="15.5" x14ac:dyDescent="0.35">
      <c r="B1275" s="101" t="s">
        <v>10339</v>
      </c>
      <c r="C1275" s="102" t="s">
        <v>4817</v>
      </c>
      <c r="D1275" s="102"/>
      <c r="E1275" s="102" t="s">
        <v>4516</v>
      </c>
      <c r="F1275" s="102" t="s">
        <v>4517</v>
      </c>
      <c r="G1275" s="102" t="s">
        <v>4518</v>
      </c>
      <c r="H1275" s="103">
        <v>42586</v>
      </c>
      <c r="I1275" s="104">
        <v>1</v>
      </c>
      <c r="J1275" s="105" t="s">
        <v>10340</v>
      </c>
      <c r="K1275" s="105" t="s">
        <v>4518</v>
      </c>
      <c r="L1275" s="103">
        <v>42586</v>
      </c>
      <c r="M1275" s="103">
        <v>44196</v>
      </c>
      <c r="N1275" s="103"/>
      <c r="O1275" s="106">
        <v>783000</v>
      </c>
      <c r="P1275" s="106">
        <v>397372.5</v>
      </c>
      <c r="Q1275" s="107">
        <v>385627.5</v>
      </c>
      <c r="R1275" s="106">
        <v>0</v>
      </c>
      <c r="S1275" s="106">
        <v>0</v>
      </c>
      <c r="T1275" s="100">
        <f t="shared" si="19"/>
        <v>385627.5</v>
      </c>
    </row>
    <row r="1276" spans="2:20" ht="15.5" x14ac:dyDescent="0.35">
      <c r="B1276" s="101" t="s">
        <v>9614</v>
      </c>
      <c r="C1276" s="102" t="s">
        <v>4817</v>
      </c>
      <c r="D1276" s="102"/>
      <c r="E1276" s="102" t="s">
        <v>4516</v>
      </c>
      <c r="F1276" s="102" t="s">
        <v>4517</v>
      </c>
      <c r="G1276" s="102" t="s">
        <v>4518</v>
      </c>
      <c r="H1276" s="103">
        <v>42586</v>
      </c>
      <c r="I1276" s="104">
        <v>1</v>
      </c>
      <c r="J1276" s="105" t="s">
        <v>9615</v>
      </c>
      <c r="K1276" s="105" t="s">
        <v>4518</v>
      </c>
      <c r="L1276" s="103">
        <v>42586</v>
      </c>
      <c r="M1276" s="103">
        <v>44196</v>
      </c>
      <c r="N1276" s="103"/>
      <c r="O1276" s="106">
        <v>783000</v>
      </c>
      <c r="P1276" s="106">
        <v>397372.5</v>
      </c>
      <c r="Q1276" s="107">
        <v>385627.5</v>
      </c>
      <c r="R1276" s="106">
        <v>0</v>
      </c>
      <c r="S1276" s="106">
        <v>0</v>
      </c>
      <c r="T1276" s="100">
        <f t="shared" si="19"/>
        <v>385627.5</v>
      </c>
    </row>
    <row r="1277" spans="2:20" ht="15.5" x14ac:dyDescent="0.35">
      <c r="B1277" s="101" t="s">
        <v>5710</v>
      </c>
      <c r="C1277" s="102" t="s">
        <v>4820</v>
      </c>
      <c r="D1277" s="102"/>
      <c r="E1277" s="102" t="s">
        <v>4821</v>
      </c>
      <c r="F1277" s="102" t="s">
        <v>4822</v>
      </c>
      <c r="G1277" s="102" t="s">
        <v>4518</v>
      </c>
      <c r="H1277" s="103">
        <v>42614</v>
      </c>
      <c r="I1277" s="104">
        <v>1</v>
      </c>
      <c r="J1277" s="105" t="s">
        <v>5711</v>
      </c>
      <c r="K1277" s="105" t="s">
        <v>4518</v>
      </c>
      <c r="L1277" s="103">
        <v>42614</v>
      </c>
      <c r="M1277" s="103">
        <v>44196</v>
      </c>
      <c r="N1277" s="103"/>
      <c r="O1277" s="106">
        <v>130848</v>
      </c>
      <c r="P1277" s="106">
        <v>65418.05</v>
      </c>
      <c r="Q1277" s="107">
        <v>65429.95</v>
      </c>
      <c r="R1277" s="106">
        <v>0</v>
      </c>
      <c r="S1277" s="106">
        <v>0</v>
      </c>
      <c r="T1277" s="100">
        <f t="shared" si="19"/>
        <v>65429.95</v>
      </c>
    </row>
    <row r="1278" spans="2:20" ht="15.5" x14ac:dyDescent="0.35">
      <c r="B1278" s="101" t="s">
        <v>8085</v>
      </c>
      <c r="C1278" s="102" t="s">
        <v>4820</v>
      </c>
      <c r="D1278" s="102"/>
      <c r="E1278" s="102" t="s">
        <v>4821</v>
      </c>
      <c r="F1278" s="102" t="s">
        <v>4822</v>
      </c>
      <c r="G1278" s="102" t="s">
        <v>4518</v>
      </c>
      <c r="H1278" s="103">
        <v>42614</v>
      </c>
      <c r="I1278" s="104">
        <v>1</v>
      </c>
      <c r="J1278" s="105" t="s">
        <v>8086</v>
      </c>
      <c r="K1278" s="105" t="s">
        <v>4518</v>
      </c>
      <c r="L1278" s="103">
        <v>42614</v>
      </c>
      <c r="M1278" s="103">
        <v>44196</v>
      </c>
      <c r="N1278" s="103"/>
      <c r="O1278" s="106">
        <v>130848</v>
      </c>
      <c r="P1278" s="106">
        <v>65418.05</v>
      </c>
      <c r="Q1278" s="107">
        <v>65429.95</v>
      </c>
      <c r="R1278" s="106">
        <v>0</v>
      </c>
      <c r="S1278" s="106">
        <v>0</v>
      </c>
      <c r="T1278" s="100">
        <f t="shared" si="19"/>
        <v>65429.95</v>
      </c>
    </row>
    <row r="1279" spans="2:20" ht="15.5" x14ac:dyDescent="0.35">
      <c r="B1279" s="101" t="s">
        <v>10345</v>
      </c>
      <c r="C1279" s="102" t="s">
        <v>5353</v>
      </c>
      <c r="D1279" s="102"/>
      <c r="E1279" s="102" t="s">
        <v>4821</v>
      </c>
      <c r="F1279" s="102" t="s">
        <v>4822</v>
      </c>
      <c r="G1279" s="102" t="s">
        <v>4518</v>
      </c>
      <c r="H1279" s="103">
        <v>42635</v>
      </c>
      <c r="I1279" s="104">
        <v>1</v>
      </c>
      <c r="J1279" s="105" t="s">
        <v>10346</v>
      </c>
      <c r="K1279" s="105" t="s">
        <v>4518</v>
      </c>
      <c r="L1279" s="103">
        <v>42635</v>
      </c>
      <c r="M1279" s="103">
        <v>44196</v>
      </c>
      <c r="N1279" s="103"/>
      <c r="O1279" s="106">
        <v>349394</v>
      </c>
      <c r="P1279" s="106">
        <v>172666.32</v>
      </c>
      <c r="Q1279" s="107">
        <v>176727.67999999999</v>
      </c>
      <c r="R1279" s="106">
        <v>0</v>
      </c>
      <c r="S1279" s="106">
        <v>0</v>
      </c>
      <c r="T1279" s="100">
        <f t="shared" si="19"/>
        <v>176727.67999999999</v>
      </c>
    </row>
    <row r="1280" spans="2:20" ht="15.5" x14ac:dyDescent="0.35">
      <c r="B1280" s="101" t="s">
        <v>5718</v>
      </c>
      <c r="C1280" s="102" t="s">
        <v>4814</v>
      </c>
      <c r="D1280" s="102"/>
      <c r="E1280" s="102" t="s">
        <v>4634</v>
      </c>
      <c r="F1280" s="102" t="s">
        <v>4635</v>
      </c>
      <c r="G1280" s="102" t="s">
        <v>4518</v>
      </c>
      <c r="H1280" s="103">
        <v>41333</v>
      </c>
      <c r="I1280" s="104">
        <v>1</v>
      </c>
      <c r="J1280" s="105" t="s">
        <v>5719</v>
      </c>
      <c r="K1280" s="105" t="s">
        <v>4518</v>
      </c>
      <c r="L1280" s="103">
        <v>41333</v>
      </c>
      <c r="M1280" s="103">
        <v>44196</v>
      </c>
      <c r="N1280" s="103"/>
      <c r="O1280" s="106">
        <v>426880</v>
      </c>
      <c r="P1280" s="106">
        <v>362987.62</v>
      </c>
      <c r="Q1280" s="107">
        <v>63892.38</v>
      </c>
      <c r="R1280" s="106">
        <v>0</v>
      </c>
      <c r="S1280" s="106">
        <v>0</v>
      </c>
      <c r="T1280" s="100">
        <f t="shared" si="19"/>
        <v>63892.38</v>
      </c>
    </row>
    <row r="1281" spans="2:20" ht="15.5" x14ac:dyDescent="0.35">
      <c r="B1281" s="101" t="s">
        <v>7270</v>
      </c>
      <c r="C1281" s="102" t="s">
        <v>4814</v>
      </c>
      <c r="D1281" s="102"/>
      <c r="E1281" s="102" t="s">
        <v>4634</v>
      </c>
      <c r="F1281" s="102" t="s">
        <v>4635</v>
      </c>
      <c r="G1281" s="102" t="s">
        <v>4518</v>
      </c>
      <c r="H1281" s="103">
        <v>41333</v>
      </c>
      <c r="I1281" s="104">
        <v>1</v>
      </c>
      <c r="J1281" s="105" t="s">
        <v>7271</v>
      </c>
      <c r="K1281" s="105" t="s">
        <v>4518</v>
      </c>
      <c r="L1281" s="103">
        <v>41333</v>
      </c>
      <c r="M1281" s="103">
        <v>44196</v>
      </c>
      <c r="N1281" s="103"/>
      <c r="O1281" s="106">
        <v>426880</v>
      </c>
      <c r="P1281" s="106">
        <v>362987.62</v>
      </c>
      <c r="Q1281" s="107">
        <v>63892.38</v>
      </c>
      <c r="R1281" s="106">
        <v>0</v>
      </c>
      <c r="S1281" s="106">
        <v>0</v>
      </c>
      <c r="T1281" s="100">
        <f t="shared" si="19"/>
        <v>63892.38</v>
      </c>
    </row>
    <row r="1282" spans="2:20" ht="15.5" x14ac:dyDescent="0.35">
      <c r="B1282" s="101" t="s">
        <v>6493</v>
      </c>
      <c r="C1282" s="102" t="s">
        <v>4814</v>
      </c>
      <c r="D1282" s="102"/>
      <c r="E1282" s="102" t="s">
        <v>4634</v>
      </c>
      <c r="F1282" s="102" t="s">
        <v>4635</v>
      </c>
      <c r="G1282" s="102" t="s">
        <v>4518</v>
      </c>
      <c r="H1282" s="103">
        <v>41333</v>
      </c>
      <c r="I1282" s="104">
        <v>1</v>
      </c>
      <c r="J1282" s="105" t="s">
        <v>6494</v>
      </c>
      <c r="K1282" s="105" t="s">
        <v>4518</v>
      </c>
      <c r="L1282" s="103">
        <v>41333</v>
      </c>
      <c r="M1282" s="103">
        <v>44196</v>
      </c>
      <c r="N1282" s="103"/>
      <c r="O1282" s="106">
        <v>426880</v>
      </c>
      <c r="P1282" s="106">
        <v>362987.62</v>
      </c>
      <c r="Q1282" s="107">
        <v>63892.38</v>
      </c>
      <c r="R1282" s="106">
        <v>0</v>
      </c>
      <c r="S1282" s="106">
        <v>0</v>
      </c>
      <c r="T1282" s="100">
        <f t="shared" si="19"/>
        <v>63892.38</v>
      </c>
    </row>
    <row r="1283" spans="2:20" ht="15.5" x14ac:dyDescent="0.35">
      <c r="B1283" s="101" t="s">
        <v>10349</v>
      </c>
      <c r="C1283" s="102" t="s">
        <v>4814</v>
      </c>
      <c r="D1283" s="102"/>
      <c r="E1283" s="102" t="s">
        <v>4634</v>
      </c>
      <c r="F1283" s="102" t="s">
        <v>4635</v>
      </c>
      <c r="G1283" s="102" t="s">
        <v>4518</v>
      </c>
      <c r="H1283" s="103">
        <v>41333</v>
      </c>
      <c r="I1283" s="104">
        <v>1</v>
      </c>
      <c r="J1283" s="105" t="s">
        <v>10350</v>
      </c>
      <c r="K1283" s="105" t="s">
        <v>4518</v>
      </c>
      <c r="L1283" s="103">
        <v>41333</v>
      </c>
      <c r="M1283" s="103">
        <v>44196</v>
      </c>
      <c r="N1283" s="103"/>
      <c r="O1283" s="106">
        <v>426880</v>
      </c>
      <c r="P1283" s="106">
        <v>362987.62</v>
      </c>
      <c r="Q1283" s="107">
        <v>63892.38</v>
      </c>
      <c r="R1283" s="106">
        <v>0</v>
      </c>
      <c r="S1283" s="106">
        <v>0</v>
      </c>
      <c r="T1283" s="100">
        <f t="shared" si="19"/>
        <v>63892.38</v>
      </c>
    </row>
    <row r="1284" spans="2:20" ht="15.5" x14ac:dyDescent="0.35">
      <c r="B1284" s="101" t="s">
        <v>6495</v>
      </c>
      <c r="C1284" s="102" t="s">
        <v>4814</v>
      </c>
      <c r="D1284" s="102"/>
      <c r="E1284" s="102" t="s">
        <v>4634</v>
      </c>
      <c r="F1284" s="102" t="s">
        <v>4635</v>
      </c>
      <c r="G1284" s="102" t="s">
        <v>4518</v>
      </c>
      <c r="H1284" s="103">
        <v>41333</v>
      </c>
      <c r="I1284" s="104">
        <v>1</v>
      </c>
      <c r="J1284" s="105" t="s">
        <v>6496</v>
      </c>
      <c r="K1284" s="105" t="s">
        <v>4518</v>
      </c>
      <c r="L1284" s="103">
        <v>41333</v>
      </c>
      <c r="M1284" s="103">
        <v>44196</v>
      </c>
      <c r="N1284" s="103"/>
      <c r="O1284" s="106">
        <v>426880</v>
      </c>
      <c r="P1284" s="106">
        <v>362987.62</v>
      </c>
      <c r="Q1284" s="107">
        <v>63892.38</v>
      </c>
      <c r="R1284" s="106">
        <v>0</v>
      </c>
      <c r="S1284" s="106">
        <v>0</v>
      </c>
      <c r="T1284" s="100">
        <f t="shared" si="19"/>
        <v>63892.38</v>
      </c>
    </row>
    <row r="1285" spans="2:20" ht="15.5" x14ac:dyDescent="0.35">
      <c r="B1285" s="101" t="s">
        <v>7274</v>
      </c>
      <c r="C1285" s="102" t="s">
        <v>7275</v>
      </c>
      <c r="D1285" s="102"/>
      <c r="E1285" s="102" t="s">
        <v>4835</v>
      </c>
      <c r="F1285" s="102" t="s">
        <v>4836</v>
      </c>
      <c r="G1285" s="102" t="s">
        <v>4478</v>
      </c>
      <c r="H1285" s="103">
        <v>38720</v>
      </c>
      <c r="I1285" s="104">
        <v>1</v>
      </c>
      <c r="J1285" s="105" t="s">
        <v>7276</v>
      </c>
      <c r="K1285" s="105" t="s">
        <v>4478</v>
      </c>
      <c r="L1285" s="103">
        <v>38720</v>
      </c>
      <c r="M1285" s="103">
        <v>44196</v>
      </c>
      <c r="N1285" s="103"/>
      <c r="O1285" s="106">
        <v>3683986</v>
      </c>
      <c r="P1285" s="106">
        <v>3683986</v>
      </c>
      <c r="Q1285" s="107">
        <v>0</v>
      </c>
      <c r="R1285" s="106">
        <v>0</v>
      </c>
      <c r="S1285" s="106">
        <v>0</v>
      </c>
      <c r="T1285" s="100">
        <f t="shared" si="19"/>
        <v>0</v>
      </c>
    </row>
    <row r="1286" spans="2:20" ht="15.5" x14ac:dyDescent="0.35">
      <c r="B1286" s="101" t="s">
        <v>7277</v>
      </c>
      <c r="C1286" s="102" t="s">
        <v>6175</v>
      </c>
      <c r="D1286" s="102"/>
      <c r="E1286" s="102" t="s">
        <v>4835</v>
      </c>
      <c r="F1286" s="102" t="s">
        <v>4836</v>
      </c>
      <c r="G1286" s="102" t="s">
        <v>4478</v>
      </c>
      <c r="H1286" s="103">
        <v>39691</v>
      </c>
      <c r="I1286" s="104">
        <v>1</v>
      </c>
      <c r="J1286" s="105" t="s">
        <v>7278</v>
      </c>
      <c r="K1286" s="105" t="s">
        <v>4478</v>
      </c>
      <c r="L1286" s="103">
        <v>39691</v>
      </c>
      <c r="M1286" s="103">
        <v>44196</v>
      </c>
      <c r="N1286" s="103"/>
      <c r="O1286" s="106">
        <v>17000000</v>
      </c>
      <c r="P1286" s="106">
        <v>17000000</v>
      </c>
      <c r="Q1286" s="107">
        <v>0</v>
      </c>
      <c r="R1286" s="106">
        <v>0</v>
      </c>
      <c r="S1286" s="106">
        <v>0</v>
      </c>
      <c r="T1286" s="100">
        <f t="shared" si="19"/>
        <v>0</v>
      </c>
    </row>
    <row r="1287" spans="2:20" ht="15.5" x14ac:dyDescent="0.35">
      <c r="B1287" s="101" t="s">
        <v>7279</v>
      </c>
      <c r="C1287" s="102" t="s">
        <v>6175</v>
      </c>
      <c r="D1287" s="102"/>
      <c r="E1287" s="102" t="s">
        <v>4835</v>
      </c>
      <c r="F1287" s="102" t="s">
        <v>4836</v>
      </c>
      <c r="G1287" s="102" t="s">
        <v>4478</v>
      </c>
      <c r="H1287" s="103">
        <v>40180</v>
      </c>
      <c r="I1287" s="104">
        <v>1</v>
      </c>
      <c r="J1287" s="105" t="s">
        <v>7280</v>
      </c>
      <c r="K1287" s="105" t="s">
        <v>4478</v>
      </c>
      <c r="L1287" s="103">
        <v>40180</v>
      </c>
      <c r="M1287" s="103">
        <v>44196</v>
      </c>
      <c r="N1287" s="103"/>
      <c r="O1287" s="106">
        <v>46651368</v>
      </c>
      <c r="P1287" s="106">
        <v>46651368</v>
      </c>
      <c r="Q1287" s="107">
        <v>0</v>
      </c>
      <c r="R1287" s="106">
        <v>0</v>
      </c>
      <c r="S1287" s="106">
        <v>0</v>
      </c>
      <c r="T1287" s="100">
        <f t="shared" si="19"/>
        <v>0</v>
      </c>
    </row>
    <row r="1288" spans="2:20" ht="15.5" x14ac:dyDescent="0.35">
      <c r="B1288" s="101" t="s">
        <v>7281</v>
      </c>
      <c r="C1288" s="102" t="s">
        <v>4842</v>
      </c>
      <c r="D1288" s="102"/>
      <c r="E1288" s="102" t="s">
        <v>4835</v>
      </c>
      <c r="F1288" s="102" t="s">
        <v>4836</v>
      </c>
      <c r="G1288" s="102" t="s">
        <v>4478</v>
      </c>
      <c r="H1288" s="103">
        <v>40405</v>
      </c>
      <c r="I1288" s="104">
        <v>1</v>
      </c>
      <c r="J1288" s="105" t="s">
        <v>7282</v>
      </c>
      <c r="K1288" s="105" t="s">
        <v>4478</v>
      </c>
      <c r="L1288" s="103">
        <v>40405</v>
      </c>
      <c r="M1288" s="103">
        <v>44196</v>
      </c>
      <c r="N1288" s="103"/>
      <c r="O1288" s="106">
        <v>80250000</v>
      </c>
      <c r="P1288" s="106">
        <v>80250000</v>
      </c>
      <c r="Q1288" s="107">
        <v>0</v>
      </c>
      <c r="R1288" s="106">
        <v>0</v>
      </c>
      <c r="S1288" s="106">
        <v>0</v>
      </c>
      <c r="T1288" s="100">
        <f t="shared" si="19"/>
        <v>0</v>
      </c>
    </row>
    <row r="1289" spans="2:20" ht="15.5" x14ac:dyDescent="0.35">
      <c r="B1289" s="101" t="s">
        <v>5738</v>
      </c>
      <c r="C1289" s="102" t="s">
        <v>4916</v>
      </c>
      <c r="D1289" s="102"/>
      <c r="E1289" s="102" t="s">
        <v>4835</v>
      </c>
      <c r="F1289" s="102" t="s">
        <v>4836</v>
      </c>
      <c r="G1289" s="102" t="s">
        <v>4518</v>
      </c>
      <c r="H1289" s="103">
        <v>41918</v>
      </c>
      <c r="I1289" s="104">
        <v>1</v>
      </c>
      <c r="J1289" s="105" t="s">
        <v>5739</v>
      </c>
      <c r="K1289" s="105" t="s">
        <v>4518</v>
      </c>
      <c r="L1289" s="103">
        <v>41918</v>
      </c>
      <c r="M1289" s="103">
        <v>44196</v>
      </c>
      <c r="N1289" s="103"/>
      <c r="O1289" s="106">
        <v>2900000</v>
      </c>
      <c r="P1289" s="106">
        <v>2001972.4</v>
      </c>
      <c r="Q1289" s="107">
        <v>898027.6</v>
      </c>
      <c r="R1289" s="106">
        <v>0</v>
      </c>
      <c r="S1289" s="106">
        <v>0</v>
      </c>
      <c r="T1289" s="100">
        <f t="shared" si="19"/>
        <v>898027.6</v>
      </c>
    </row>
    <row r="1290" spans="2:20" ht="15.5" x14ac:dyDescent="0.35">
      <c r="B1290" s="101" t="s">
        <v>7291</v>
      </c>
      <c r="C1290" s="102" t="s">
        <v>4633</v>
      </c>
      <c r="D1290" s="102"/>
      <c r="E1290" s="102" t="s">
        <v>4634</v>
      </c>
      <c r="F1290" s="102" t="s">
        <v>4635</v>
      </c>
      <c r="G1290" s="102" t="s">
        <v>4478</v>
      </c>
      <c r="H1290" s="103">
        <v>39933</v>
      </c>
      <c r="I1290" s="104">
        <v>1</v>
      </c>
      <c r="J1290" s="105" t="s">
        <v>7292</v>
      </c>
      <c r="K1290" s="105" t="s">
        <v>4478</v>
      </c>
      <c r="L1290" s="103">
        <v>39933</v>
      </c>
      <c r="M1290" s="103">
        <v>44196</v>
      </c>
      <c r="N1290" s="103"/>
      <c r="O1290" s="106">
        <v>69000</v>
      </c>
      <c r="P1290" s="106">
        <v>69000</v>
      </c>
      <c r="Q1290" s="107">
        <v>0</v>
      </c>
      <c r="R1290" s="106">
        <v>0</v>
      </c>
      <c r="S1290" s="106">
        <v>0</v>
      </c>
      <c r="T1290" s="100">
        <f t="shared" ref="T1290:T1353" si="20">SUM(Q1290,R1290,S1290)</f>
        <v>0</v>
      </c>
    </row>
    <row r="1291" spans="2:20" ht="15.5" x14ac:dyDescent="0.35">
      <c r="B1291" s="101" t="s">
        <v>7293</v>
      </c>
      <c r="C1291" s="102" t="s">
        <v>4633</v>
      </c>
      <c r="D1291" s="102"/>
      <c r="E1291" s="102" t="s">
        <v>4634</v>
      </c>
      <c r="F1291" s="102" t="s">
        <v>4635</v>
      </c>
      <c r="G1291" s="102" t="s">
        <v>4478</v>
      </c>
      <c r="H1291" s="103">
        <v>39933</v>
      </c>
      <c r="I1291" s="104">
        <v>1</v>
      </c>
      <c r="J1291" s="105" t="s">
        <v>7294</v>
      </c>
      <c r="K1291" s="105" t="s">
        <v>4478</v>
      </c>
      <c r="L1291" s="103">
        <v>39933</v>
      </c>
      <c r="M1291" s="103">
        <v>44196</v>
      </c>
      <c r="N1291" s="103"/>
      <c r="O1291" s="106">
        <v>69000</v>
      </c>
      <c r="P1291" s="106">
        <v>69000</v>
      </c>
      <c r="Q1291" s="107">
        <v>0</v>
      </c>
      <c r="R1291" s="106">
        <v>0</v>
      </c>
      <c r="S1291" s="106">
        <v>0</v>
      </c>
      <c r="T1291" s="100">
        <f t="shared" si="20"/>
        <v>0</v>
      </c>
    </row>
    <row r="1292" spans="2:20" ht="15.5" x14ac:dyDescent="0.35">
      <c r="B1292" s="101" t="s">
        <v>7295</v>
      </c>
      <c r="C1292" s="102" t="s">
        <v>4633</v>
      </c>
      <c r="D1292" s="102"/>
      <c r="E1292" s="102" t="s">
        <v>4634</v>
      </c>
      <c r="F1292" s="102" t="s">
        <v>4635</v>
      </c>
      <c r="G1292" s="102" t="s">
        <v>4478</v>
      </c>
      <c r="H1292" s="103">
        <v>39933</v>
      </c>
      <c r="I1292" s="104">
        <v>1</v>
      </c>
      <c r="J1292" s="105" t="s">
        <v>7296</v>
      </c>
      <c r="K1292" s="105" t="s">
        <v>4478</v>
      </c>
      <c r="L1292" s="103">
        <v>39933</v>
      </c>
      <c r="M1292" s="103">
        <v>44196</v>
      </c>
      <c r="N1292" s="103"/>
      <c r="O1292" s="106">
        <v>69000</v>
      </c>
      <c r="P1292" s="106">
        <v>69000</v>
      </c>
      <c r="Q1292" s="107">
        <v>0</v>
      </c>
      <c r="R1292" s="106">
        <v>0</v>
      </c>
      <c r="S1292" s="106">
        <v>0</v>
      </c>
      <c r="T1292" s="100">
        <f t="shared" si="20"/>
        <v>0</v>
      </c>
    </row>
    <row r="1293" spans="2:20" ht="15.5" x14ac:dyDescent="0.35">
      <c r="B1293" s="101" t="s">
        <v>7297</v>
      </c>
      <c r="C1293" s="102" t="s">
        <v>4633</v>
      </c>
      <c r="D1293" s="102"/>
      <c r="E1293" s="102" t="s">
        <v>4634</v>
      </c>
      <c r="F1293" s="102" t="s">
        <v>4635</v>
      </c>
      <c r="G1293" s="102" t="s">
        <v>4478</v>
      </c>
      <c r="H1293" s="103">
        <v>39933</v>
      </c>
      <c r="I1293" s="104">
        <v>1</v>
      </c>
      <c r="J1293" s="105" t="s">
        <v>7298</v>
      </c>
      <c r="K1293" s="105" t="s">
        <v>4478</v>
      </c>
      <c r="L1293" s="103">
        <v>39933</v>
      </c>
      <c r="M1293" s="103">
        <v>44196</v>
      </c>
      <c r="N1293" s="103"/>
      <c r="O1293" s="106">
        <v>69000</v>
      </c>
      <c r="P1293" s="106">
        <v>69000</v>
      </c>
      <c r="Q1293" s="107">
        <v>0</v>
      </c>
      <c r="R1293" s="106">
        <v>0</v>
      </c>
      <c r="S1293" s="106">
        <v>0</v>
      </c>
      <c r="T1293" s="100">
        <f t="shared" si="20"/>
        <v>0</v>
      </c>
    </row>
    <row r="1294" spans="2:20" ht="15.5" x14ac:dyDescent="0.35">
      <c r="B1294" s="101" t="s">
        <v>7299</v>
      </c>
      <c r="C1294" s="102" t="s">
        <v>4633</v>
      </c>
      <c r="D1294" s="102"/>
      <c r="E1294" s="102" t="s">
        <v>4634</v>
      </c>
      <c r="F1294" s="102" t="s">
        <v>4635</v>
      </c>
      <c r="G1294" s="102" t="s">
        <v>4478</v>
      </c>
      <c r="H1294" s="103">
        <v>39933</v>
      </c>
      <c r="I1294" s="104">
        <v>1</v>
      </c>
      <c r="J1294" s="105" t="s">
        <v>7300</v>
      </c>
      <c r="K1294" s="105" t="s">
        <v>4478</v>
      </c>
      <c r="L1294" s="103">
        <v>39933</v>
      </c>
      <c r="M1294" s="103">
        <v>44196</v>
      </c>
      <c r="N1294" s="103"/>
      <c r="O1294" s="106">
        <v>69000</v>
      </c>
      <c r="P1294" s="106">
        <v>69000</v>
      </c>
      <c r="Q1294" s="107">
        <v>0</v>
      </c>
      <c r="R1294" s="106">
        <v>0</v>
      </c>
      <c r="S1294" s="106">
        <v>0</v>
      </c>
      <c r="T1294" s="100">
        <f t="shared" si="20"/>
        <v>0</v>
      </c>
    </row>
    <row r="1295" spans="2:20" ht="15.5" x14ac:dyDescent="0.35">
      <c r="B1295" s="101" t="s">
        <v>7301</v>
      </c>
      <c r="C1295" s="102" t="s">
        <v>4633</v>
      </c>
      <c r="D1295" s="102"/>
      <c r="E1295" s="102" t="s">
        <v>4634</v>
      </c>
      <c r="F1295" s="102" t="s">
        <v>4635</v>
      </c>
      <c r="G1295" s="102" t="s">
        <v>4478</v>
      </c>
      <c r="H1295" s="103">
        <v>39933</v>
      </c>
      <c r="I1295" s="104">
        <v>1</v>
      </c>
      <c r="J1295" s="105" t="s">
        <v>7302</v>
      </c>
      <c r="K1295" s="105" t="s">
        <v>4478</v>
      </c>
      <c r="L1295" s="103">
        <v>39933</v>
      </c>
      <c r="M1295" s="103">
        <v>44196</v>
      </c>
      <c r="N1295" s="103"/>
      <c r="O1295" s="106">
        <v>69000</v>
      </c>
      <c r="P1295" s="106">
        <v>69000</v>
      </c>
      <c r="Q1295" s="107">
        <v>0</v>
      </c>
      <c r="R1295" s="106">
        <v>0</v>
      </c>
      <c r="S1295" s="106">
        <v>0</v>
      </c>
      <c r="T1295" s="100">
        <f t="shared" si="20"/>
        <v>0</v>
      </c>
    </row>
    <row r="1296" spans="2:20" ht="15.5" x14ac:dyDescent="0.35">
      <c r="B1296" s="101" t="s">
        <v>7303</v>
      </c>
      <c r="C1296" s="102" t="s">
        <v>4633</v>
      </c>
      <c r="D1296" s="102"/>
      <c r="E1296" s="102" t="s">
        <v>4634</v>
      </c>
      <c r="F1296" s="102" t="s">
        <v>4635</v>
      </c>
      <c r="G1296" s="102" t="s">
        <v>4478</v>
      </c>
      <c r="H1296" s="103">
        <v>39933</v>
      </c>
      <c r="I1296" s="104">
        <v>1</v>
      </c>
      <c r="J1296" s="105" t="s">
        <v>7304</v>
      </c>
      <c r="K1296" s="105" t="s">
        <v>4478</v>
      </c>
      <c r="L1296" s="103">
        <v>39933</v>
      </c>
      <c r="M1296" s="103">
        <v>44196</v>
      </c>
      <c r="N1296" s="103"/>
      <c r="O1296" s="106">
        <v>69000</v>
      </c>
      <c r="P1296" s="106">
        <v>69000</v>
      </c>
      <c r="Q1296" s="107">
        <v>0</v>
      </c>
      <c r="R1296" s="106">
        <v>0</v>
      </c>
      <c r="S1296" s="106">
        <v>0</v>
      </c>
      <c r="T1296" s="100">
        <f t="shared" si="20"/>
        <v>0</v>
      </c>
    </row>
    <row r="1297" spans="2:20" ht="15.5" x14ac:dyDescent="0.35">
      <c r="B1297" s="101" t="s">
        <v>7305</v>
      </c>
      <c r="C1297" s="102" t="s">
        <v>4633</v>
      </c>
      <c r="D1297" s="102"/>
      <c r="E1297" s="102" t="s">
        <v>4634</v>
      </c>
      <c r="F1297" s="102" t="s">
        <v>4635</v>
      </c>
      <c r="G1297" s="102" t="s">
        <v>4478</v>
      </c>
      <c r="H1297" s="103">
        <v>39933</v>
      </c>
      <c r="I1297" s="104">
        <v>1</v>
      </c>
      <c r="J1297" s="105" t="s">
        <v>7306</v>
      </c>
      <c r="K1297" s="105" t="s">
        <v>4478</v>
      </c>
      <c r="L1297" s="103">
        <v>39933</v>
      </c>
      <c r="M1297" s="103">
        <v>44196</v>
      </c>
      <c r="N1297" s="103"/>
      <c r="O1297" s="106">
        <v>69000</v>
      </c>
      <c r="P1297" s="106">
        <v>69000</v>
      </c>
      <c r="Q1297" s="107">
        <v>0</v>
      </c>
      <c r="R1297" s="106">
        <v>0</v>
      </c>
      <c r="S1297" s="106">
        <v>0</v>
      </c>
      <c r="T1297" s="100">
        <f t="shared" si="20"/>
        <v>0</v>
      </c>
    </row>
    <row r="1298" spans="2:20" ht="15.5" x14ac:dyDescent="0.35">
      <c r="B1298" s="101" t="s">
        <v>7307</v>
      </c>
      <c r="C1298" s="102" t="s">
        <v>4633</v>
      </c>
      <c r="D1298" s="102"/>
      <c r="E1298" s="102" t="s">
        <v>4634</v>
      </c>
      <c r="F1298" s="102" t="s">
        <v>4635</v>
      </c>
      <c r="G1298" s="102" t="s">
        <v>4478</v>
      </c>
      <c r="H1298" s="103">
        <v>39933</v>
      </c>
      <c r="I1298" s="104">
        <v>1</v>
      </c>
      <c r="J1298" s="105" t="s">
        <v>7308</v>
      </c>
      <c r="K1298" s="105" t="s">
        <v>4478</v>
      </c>
      <c r="L1298" s="103">
        <v>39933</v>
      </c>
      <c r="M1298" s="103">
        <v>44196</v>
      </c>
      <c r="N1298" s="103"/>
      <c r="O1298" s="106">
        <v>69000</v>
      </c>
      <c r="P1298" s="106">
        <v>69000</v>
      </c>
      <c r="Q1298" s="107">
        <v>0</v>
      </c>
      <c r="R1298" s="106">
        <v>0</v>
      </c>
      <c r="S1298" s="106">
        <v>0</v>
      </c>
      <c r="T1298" s="100">
        <f t="shared" si="20"/>
        <v>0</v>
      </c>
    </row>
    <row r="1299" spans="2:20" ht="15.5" x14ac:dyDescent="0.35">
      <c r="B1299" s="101" t="s">
        <v>7309</v>
      </c>
      <c r="C1299" s="102" t="s">
        <v>4633</v>
      </c>
      <c r="D1299" s="102"/>
      <c r="E1299" s="102" t="s">
        <v>4634</v>
      </c>
      <c r="F1299" s="102" t="s">
        <v>4635</v>
      </c>
      <c r="G1299" s="102" t="s">
        <v>4478</v>
      </c>
      <c r="H1299" s="103">
        <v>39933</v>
      </c>
      <c r="I1299" s="104">
        <v>1</v>
      </c>
      <c r="J1299" s="105" t="s">
        <v>7310</v>
      </c>
      <c r="K1299" s="105" t="s">
        <v>4478</v>
      </c>
      <c r="L1299" s="103">
        <v>39933</v>
      </c>
      <c r="M1299" s="103">
        <v>44196</v>
      </c>
      <c r="N1299" s="103"/>
      <c r="O1299" s="106">
        <v>69000</v>
      </c>
      <c r="P1299" s="106">
        <v>69000</v>
      </c>
      <c r="Q1299" s="107">
        <v>0</v>
      </c>
      <c r="R1299" s="106">
        <v>0</v>
      </c>
      <c r="S1299" s="106">
        <v>0</v>
      </c>
      <c r="T1299" s="100">
        <f t="shared" si="20"/>
        <v>0</v>
      </c>
    </row>
    <row r="1300" spans="2:20" ht="15.5" x14ac:dyDescent="0.35">
      <c r="B1300" s="101" t="s">
        <v>7311</v>
      </c>
      <c r="C1300" s="102" t="s">
        <v>7312</v>
      </c>
      <c r="D1300" s="102"/>
      <c r="E1300" s="102" t="s">
        <v>4634</v>
      </c>
      <c r="F1300" s="102" t="s">
        <v>4635</v>
      </c>
      <c r="G1300" s="102" t="s">
        <v>4478</v>
      </c>
      <c r="H1300" s="103">
        <v>38378</v>
      </c>
      <c r="I1300" s="104">
        <v>1</v>
      </c>
      <c r="J1300" s="105" t="s">
        <v>7313</v>
      </c>
      <c r="K1300" s="105" t="s">
        <v>4478</v>
      </c>
      <c r="L1300" s="103">
        <v>38378</v>
      </c>
      <c r="M1300" s="103">
        <v>44196</v>
      </c>
      <c r="N1300" s="103"/>
      <c r="O1300" s="106">
        <v>6138720</v>
      </c>
      <c r="P1300" s="106">
        <v>6138720</v>
      </c>
      <c r="Q1300" s="107">
        <v>0</v>
      </c>
      <c r="R1300" s="106">
        <v>0</v>
      </c>
      <c r="S1300" s="106">
        <v>0</v>
      </c>
      <c r="T1300" s="100">
        <f t="shared" si="20"/>
        <v>0</v>
      </c>
    </row>
    <row r="1301" spans="2:20" ht="15.5" x14ac:dyDescent="0.35">
      <c r="B1301" s="101" t="s">
        <v>7314</v>
      </c>
      <c r="C1301" s="102" t="s">
        <v>7315</v>
      </c>
      <c r="D1301" s="102"/>
      <c r="E1301" s="102" t="s">
        <v>4634</v>
      </c>
      <c r="F1301" s="102" t="s">
        <v>4635</v>
      </c>
      <c r="G1301" s="102" t="s">
        <v>4478</v>
      </c>
      <c r="H1301" s="103">
        <v>38827</v>
      </c>
      <c r="I1301" s="104">
        <v>1</v>
      </c>
      <c r="J1301" s="105" t="s">
        <v>7316</v>
      </c>
      <c r="K1301" s="105" t="s">
        <v>4478</v>
      </c>
      <c r="L1301" s="103">
        <v>38827</v>
      </c>
      <c r="M1301" s="103">
        <v>44196</v>
      </c>
      <c r="N1301" s="103"/>
      <c r="O1301" s="106">
        <v>2320000</v>
      </c>
      <c r="P1301" s="106">
        <v>2320000</v>
      </c>
      <c r="Q1301" s="107">
        <v>0</v>
      </c>
      <c r="R1301" s="106">
        <v>0</v>
      </c>
      <c r="S1301" s="106">
        <v>0</v>
      </c>
      <c r="T1301" s="100">
        <f t="shared" si="20"/>
        <v>0</v>
      </c>
    </row>
    <row r="1302" spans="2:20" ht="15.5" x14ac:dyDescent="0.35">
      <c r="B1302" s="101" t="s">
        <v>7317</v>
      </c>
      <c r="C1302" s="102" t="s">
        <v>7246</v>
      </c>
      <c r="D1302" s="102"/>
      <c r="E1302" s="102" t="s">
        <v>4634</v>
      </c>
      <c r="F1302" s="102" t="s">
        <v>4635</v>
      </c>
      <c r="G1302" s="102" t="s">
        <v>4478</v>
      </c>
      <c r="H1302" s="103">
        <v>39359</v>
      </c>
      <c r="I1302" s="104">
        <v>1</v>
      </c>
      <c r="J1302" s="105" t="s">
        <v>7318</v>
      </c>
      <c r="K1302" s="105" t="s">
        <v>4478</v>
      </c>
      <c r="L1302" s="103">
        <v>39359</v>
      </c>
      <c r="M1302" s="103">
        <v>44196</v>
      </c>
      <c r="N1302" s="103"/>
      <c r="O1302" s="106">
        <v>24931117</v>
      </c>
      <c r="P1302" s="106">
        <v>24931117</v>
      </c>
      <c r="Q1302" s="107">
        <v>0</v>
      </c>
      <c r="R1302" s="106">
        <v>0</v>
      </c>
      <c r="S1302" s="106">
        <v>0</v>
      </c>
      <c r="T1302" s="100">
        <f t="shared" si="20"/>
        <v>0</v>
      </c>
    </row>
    <row r="1303" spans="2:20" ht="15.5" x14ac:dyDescent="0.35">
      <c r="B1303" s="101" t="s">
        <v>7319</v>
      </c>
      <c r="C1303" s="102" t="s">
        <v>5681</v>
      </c>
      <c r="D1303" s="102"/>
      <c r="E1303" s="102" t="s">
        <v>4634</v>
      </c>
      <c r="F1303" s="102" t="s">
        <v>4635</v>
      </c>
      <c r="G1303" s="102" t="s">
        <v>4478</v>
      </c>
      <c r="H1303" s="103">
        <v>39496</v>
      </c>
      <c r="I1303" s="104">
        <v>1</v>
      </c>
      <c r="J1303" s="105" t="s">
        <v>7320</v>
      </c>
      <c r="K1303" s="105" t="s">
        <v>4478</v>
      </c>
      <c r="L1303" s="103">
        <v>39496</v>
      </c>
      <c r="M1303" s="103">
        <v>44196</v>
      </c>
      <c r="N1303" s="103"/>
      <c r="O1303" s="106">
        <v>1740000</v>
      </c>
      <c r="P1303" s="106">
        <v>1740000</v>
      </c>
      <c r="Q1303" s="107">
        <v>0</v>
      </c>
      <c r="R1303" s="106">
        <v>0</v>
      </c>
      <c r="S1303" s="106">
        <v>0</v>
      </c>
      <c r="T1303" s="100">
        <f t="shared" si="20"/>
        <v>0</v>
      </c>
    </row>
    <row r="1304" spans="2:20" ht="15.5" x14ac:dyDescent="0.35">
      <c r="B1304" s="101" t="s">
        <v>8929</v>
      </c>
      <c r="C1304" s="102" t="s">
        <v>4814</v>
      </c>
      <c r="D1304" s="102"/>
      <c r="E1304" s="102" t="s">
        <v>4887</v>
      </c>
      <c r="F1304" s="102" t="s">
        <v>4477</v>
      </c>
      <c r="G1304" s="102" t="s">
        <v>4518</v>
      </c>
      <c r="H1304" s="103">
        <v>41516</v>
      </c>
      <c r="I1304" s="104">
        <v>1</v>
      </c>
      <c r="J1304" s="105" t="s">
        <v>8930</v>
      </c>
      <c r="K1304" s="105" t="s">
        <v>4518</v>
      </c>
      <c r="L1304" s="103">
        <v>41516</v>
      </c>
      <c r="M1304" s="103">
        <v>44196</v>
      </c>
      <c r="N1304" s="103"/>
      <c r="O1304" s="106">
        <v>215517</v>
      </c>
      <c r="P1304" s="106">
        <v>172522.23</v>
      </c>
      <c r="Q1304" s="107">
        <v>42994.77</v>
      </c>
      <c r="R1304" s="106">
        <v>0</v>
      </c>
      <c r="S1304" s="106">
        <v>0</v>
      </c>
      <c r="T1304" s="100">
        <f t="shared" si="20"/>
        <v>42994.77</v>
      </c>
    </row>
    <row r="1305" spans="2:20" ht="15.5" x14ac:dyDescent="0.35">
      <c r="B1305" s="101" t="s">
        <v>8933</v>
      </c>
      <c r="C1305" s="102" t="s">
        <v>4814</v>
      </c>
      <c r="D1305" s="102"/>
      <c r="E1305" s="102" t="s">
        <v>4887</v>
      </c>
      <c r="F1305" s="102" t="s">
        <v>4477</v>
      </c>
      <c r="G1305" s="102" t="s">
        <v>4518</v>
      </c>
      <c r="H1305" s="103">
        <v>41516</v>
      </c>
      <c r="I1305" s="104">
        <v>1</v>
      </c>
      <c r="J1305" s="105" t="s">
        <v>8934</v>
      </c>
      <c r="K1305" s="105" t="s">
        <v>4518</v>
      </c>
      <c r="L1305" s="103">
        <v>41516</v>
      </c>
      <c r="M1305" s="103">
        <v>44196</v>
      </c>
      <c r="N1305" s="103"/>
      <c r="O1305" s="106">
        <v>215517</v>
      </c>
      <c r="P1305" s="106">
        <v>172522.23</v>
      </c>
      <c r="Q1305" s="107">
        <v>42994.77</v>
      </c>
      <c r="R1305" s="106">
        <v>0</v>
      </c>
      <c r="S1305" s="106">
        <v>0</v>
      </c>
      <c r="T1305" s="100">
        <f t="shared" si="20"/>
        <v>42994.77</v>
      </c>
    </row>
    <row r="1306" spans="2:20" ht="15.5" x14ac:dyDescent="0.35">
      <c r="B1306" s="101" t="s">
        <v>10385</v>
      </c>
      <c r="C1306" s="102" t="s">
        <v>4814</v>
      </c>
      <c r="D1306" s="102"/>
      <c r="E1306" s="102" t="s">
        <v>4887</v>
      </c>
      <c r="F1306" s="102" t="s">
        <v>4477</v>
      </c>
      <c r="G1306" s="102" t="s">
        <v>4518</v>
      </c>
      <c r="H1306" s="103">
        <v>41516</v>
      </c>
      <c r="I1306" s="104">
        <v>1</v>
      </c>
      <c r="J1306" s="105" t="s">
        <v>10386</v>
      </c>
      <c r="K1306" s="105" t="s">
        <v>4518</v>
      </c>
      <c r="L1306" s="103">
        <v>41516</v>
      </c>
      <c r="M1306" s="103">
        <v>44196</v>
      </c>
      <c r="N1306" s="103"/>
      <c r="O1306" s="106">
        <v>211283</v>
      </c>
      <c r="P1306" s="106">
        <v>169136.66</v>
      </c>
      <c r="Q1306" s="107">
        <v>42146.34</v>
      </c>
      <c r="R1306" s="106">
        <v>0</v>
      </c>
      <c r="S1306" s="106">
        <v>0</v>
      </c>
      <c r="T1306" s="100">
        <f t="shared" si="20"/>
        <v>42146.34</v>
      </c>
    </row>
    <row r="1307" spans="2:20" ht="15.5" x14ac:dyDescent="0.35">
      <c r="B1307" s="101" t="s">
        <v>9664</v>
      </c>
      <c r="C1307" s="102" t="s">
        <v>4814</v>
      </c>
      <c r="D1307" s="102"/>
      <c r="E1307" s="102" t="s">
        <v>4887</v>
      </c>
      <c r="F1307" s="102" t="s">
        <v>4477</v>
      </c>
      <c r="G1307" s="102" t="s">
        <v>4518</v>
      </c>
      <c r="H1307" s="103">
        <v>41516</v>
      </c>
      <c r="I1307" s="104">
        <v>1</v>
      </c>
      <c r="J1307" s="105" t="s">
        <v>9665</v>
      </c>
      <c r="K1307" s="105" t="s">
        <v>4518</v>
      </c>
      <c r="L1307" s="103">
        <v>41516</v>
      </c>
      <c r="M1307" s="103">
        <v>44196</v>
      </c>
      <c r="N1307" s="103"/>
      <c r="O1307" s="106">
        <v>211283</v>
      </c>
      <c r="P1307" s="106">
        <v>169136.66</v>
      </c>
      <c r="Q1307" s="107">
        <v>42146.34</v>
      </c>
      <c r="R1307" s="106">
        <v>0</v>
      </c>
      <c r="S1307" s="106">
        <v>0</v>
      </c>
      <c r="T1307" s="100">
        <f t="shared" si="20"/>
        <v>42146.34</v>
      </c>
    </row>
    <row r="1308" spans="2:20" ht="15.5" x14ac:dyDescent="0.35">
      <c r="B1308" s="101" t="s">
        <v>6544</v>
      </c>
      <c r="C1308" s="102" t="s">
        <v>4814</v>
      </c>
      <c r="D1308" s="102"/>
      <c r="E1308" s="102" t="s">
        <v>4887</v>
      </c>
      <c r="F1308" s="102" t="s">
        <v>4477</v>
      </c>
      <c r="G1308" s="102" t="s">
        <v>4518</v>
      </c>
      <c r="H1308" s="103">
        <v>41516</v>
      </c>
      <c r="I1308" s="104">
        <v>1</v>
      </c>
      <c r="J1308" s="105" t="s">
        <v>6545</v>
      </c>
      <c r="K1308" s="105" t="s">
        <v>4518</v>
      </c>
      <c r="L1308" s="103">
        <v>41516</v>
      </c>
      <c r="M1308" s="103">
        <v>44196</v>
      </c>
      <c r="N1308" s="103"/>
      <c r="O1308" s="106">
        <v>211283</v>
      </c>
      <c r="P1308" s="106">
        <v>169136.66</v>
      </c>
      <c r="Q1308" s="107">
        <v>42146.34</v>
      </c>
      <c r="R1308" s="106">
        <v>0</v>
      </c>
      <c r="S1308" s="106">
        <v>0</v>
      </c>
      <c r="T1308" s="100">
        <f t="shared" si="20"/>
        <v>42146.34</v>
      </c>
    </row>
    <row r="1309" spans="2:20" ht="15.5" x14ac:dyDescent="0.35">
      <c r="B1309" s="101" t="s">
        <v>8146</v>
      </c>
      <c r="C1309" s="102" t="s">
        <v>4902</v>
      </c>
      <c r="D1309" s="102"/>
      <c r="E1309" s="102" t="s">
        <v>4821</v>
      </c>
      <c r="F1309" s="102" t="s">
        <v>4822</v>
      </c>
      <c r="G1309" s="102" t="s">
        <v>4518</v>
      </c>
      <c r="H1309" s="103">
        <v>41579</v>
      </c>
      <c r="I1309" s="104">
        <v>1</v>
      </c>
      <c r="J1309" s="105" t="s">
        <v>8147</v>
      </c>
      <c r="K1309" s="105" t="s">
        <v>4518</v>
      </c>
      <c r="L1309" s="103">
        <v>41579</v>
      </c>
      <c r="M1309" s="103">
        <v>44196</v>
      </c>
      <c r="N1309" s="103"/>
      <c r="O1309" s="106">
        <v>870000</v>
      </c>
      <c r="P1309" s="106">
        <v>681500</v>
      </c>
      <c r="Q1309" s="107">
        <v>188500</v>
      </c>
      <c r="R1309" s="106">
        <v>0</v>
      </c>
      <c r="S1309" s="106">
        <v>0</v>
      </c>
      <c r="T1309" s="100">
        <f t="shared" si="20"/>
        <v>188500</v>
      </c>
    </row>
    <row r="1310" spans="2:20" ht="15.5" x14ac:dyDescent="0.35">
      <c r="B1310" s="101" t="s">
        <v>9686</v>
      </c>
      <c r="C1310" s="102" t="s">
        <v>9687</v>
      </c>
      <c r="D1310" s="102"/>
      <c r="E1310" s="102" t="s">
        <v>4516</v>
      </c>
      <c r="F1310" s="102" t="s">
        <v>4517</v>
      </c>
      <c r="G1310" s="102" t="s">
        <v>4518</v>
      </c>
      <c r="H1310" s="103">
        <v>42003</v>
      </c>
      <c r="I1310" s="104">
        <v>1</v>
      </c>
      <c r="J1310" s="105" t="s">
        <v>9688</v>
      </c>
      <c r="K1310" s="105" t="s">
        <v>4518</v>
      </c>
      <c r="L1310" s="103">
        <v>42003</v>
      </c>
      <c r="M1310" s="103">
        <v>44196</v>
      </c>
      <c r="N1310" s="103"/>
      <c r="O1310" s="106">
        <v>113454646</v>
      </c>
      <c r="P1310" s="106">
        <v>75693153.510000005</v>
      </c>
      <c r="Q1310" s="107">
        <v>37761492.490000002</v>
      </c>
      <c r="R1310" s="106">
        <v>0</v>
      </c>
      <c r="S1310" s="106">
        <v>0</v>
      </c>
      <c r="T1310" s="100">
        <f t="shared" si="20"/>
        <v>37761492.490000002</v>
      </c>
    </row>
    <row r="1311" spans="2:20" ht="15.5" x14ac:dyDescent="0.35">
      <c r="B1311" s="101" t="s">
        <v>8952</v>
      </c>
      <c r="C1311" s="102" t="s">
        <v>6550</v>
      </c>
      <c r="D1311" s="102"/>
      <c r="E1311" s="102" t="s">
        <v>4887</v>
      </c>
      <c r="F1311" s="102" t="s">
        <v>4477</v>
      </c>
      <c r="G1311" s="102" t="s">
        <v>4518</v>
      </c>
      <c r="H1311" s="103">
        <v>42389</v>
      </c>
      <c r="I1311" s="104">
        <v>1</v>
      </c>
      <c r="J1311" s="105" t="s">
        <v>8953</v>
      </c>
      <c r="K1311" s="105" t="s">
        <v>4518</v>
      </c>
      <c r="L1311" s="103">
        <v>42389</v>
      </c>
      <c r="M1311" s="103">
        <v>44196</v>
      </c>
      <c r="N1311" s="103"/>
      <c r="O1311" s="106">
        <v>1373194</v>
      </c>
      <c r="P1311" s="106">
        <v>771152.88</v>
      </c>
      <c r="Q1311" s="107">
        <v>602041.12</v>
      </c>
      <c r="R1311" s="106">
        <v>0</v>
      </c>
      <c r="S1311" s="106">
        <v>0</v>
      </c>
      <c r="T1311" s="100">
        <f t="shared" si="20"/>
        <v>602041.12</v>
      </c>
    </row>
    <row r="1312" spans="2:20" ht="15.5" x14ac:dyDescent="0.35">
      <c r="B1312" s="101" t="s">
        <v>7354</v>
      </c>
      <c r="C1312" s="102" t="s">
        <v>4633</v>
      </c>
      <c r="D1312" s="102"/>
      <c r="E1312" s="102" t="s">
        <v>4835</v>
      </c>
      <c r="F1312" s="102" t="s">
        <v>4836</v>
      </c>
      <c r="G1312" s="102" t="s">
        <v>4518</v>
      </c>
      <c r="H1312" s="103">
        <v>41936</v>
      </c>
      <c r="I1312" s="104">
        <v>1</v>
      </c>
      <c r="J1312" s="105" t="s">
        <v>7355</v>
      </c>
      <c r="K1312" s="105" t="s">
        <v>4518</v>
      </c>
      <c r="L1312" s="103">
        <v>41936</v>
      </c>
      <c r="M1312" s="103">
        <v>44196</v>
      </c>
      <c r="N1312" s="103"/>
      <c r="O1312" s="106">
        <v>2900000</v>
      </c>
      <c r="P1312" s="106">
        <v>1987956.73</v>
      </c>
      <c r="Q1312" s="107">
        <v>912043.27</v>
      </c>
      <c r="R1312" s="106">
        <v>0</v>
      </c>
      <c r="S1312" s="106">
        <v>0</v>
      </c>
      <c r="T1312" s="100">
        <f t="shared" si="20"/>
        <v>912043.27</v>
      </c>
    </row>
    <row r="1313" spans="2:20" ht="15.5" x14ac:dyDescent="0.35">
      <c r="B1313" s="101" t="s">
        <v>9702</v>
      </c>
      <c r="C1313" s="102" t="s">
        <v>4916</v>
      </c>
      <c r="D1313" s="102"/>
      <c r="E1313" s="102" t="s">
        <v>4835</v>
      </c>
      <c r="F1313" s="102" t="s">
        <v>4836</v>
      </c>
      <c r="G1313" s="102" t="s">
        <v>4518</v>
      </c>
      <c r="H1313" s="103">
        <v>42038</v>
      </c>
      <c r="I1313" s="104">
        <v>1</v>
      </c>
      <c r="J1313" s="105" t="s">
        <v>9703</v>
      </c>
      <c r="K1313" s="105" t="s">
        <v>4518</v>
      </c>
      <c r="L1313" s="103">
        <v>42038</v>
      </c>
      <c r="M1313" s="103">
        <v>44196</v>
      </c>
      <c r="N1313" s="103"/>
      <c r="O1313" s="106">
        <v>3074000</v>
      </c>
      <c r="P1313" s="106">
        <v>2021930.24</v>
      </c>
      <c r="Q1313" s="107">
        <v>1052069.76</v>
      </c>
      <c r="R1313" s="106">
        <v>0</v>
      </c>
      <c r="S1313" s="106">
        <v>0</v>
      </c>
      <c r="T1313" s="100">
        <f t="shared" si="20"/>
        <v>1052069.76</v>
      </c>
    </row>
    <row r="1314" spans="2:20" ht="15.5" x14ac:dyDescent="0.35">
      <c r="B1314" s="101" t="s">
        <v>8962</v>
      </c>
      <c r="C1314" s="102" t="s">
        <v>8963</v>
      </c>
      <c r="D1314" s="102"/>
      <c r="E1314" s="102" t="s">
        <v>4835</v>
      </c>
      <c r="F1314" s="102" t="s">
        <v>4836</v>
      </c>
      <c r="G1314" s="102" t="s">
        <v>4518</v>
      </c>
      <c r="H1314" s="103">
        <v>42230</v>
      </c>
      <c r="I1314" s="104">
        <v>1</v>
      </c>
      <c r="J1314" s="105" t="s">
        <v>8964</v>
      </c>
      <c r="K1314" s="105" t="s">
        <v>4518</v>
      </c>
      <c r="L1314" s="103">
        <v>42230</v>
      </c>
      <c r="M1314" s="103">
        <v>44196</v>
      </c>
      <c r="N1314" s="103"/>
      <c r="O1314" s="106">
        <v>4798920</v>
      </c>
      <c r="P1314" s="106">
        <v>2902546.78</v>
      </c>
      <c r="Q1314" s="107">
        <v>1896373.22</v>
      </c>
      <c r="R1314" s="106">
        <v>0</v>
      </c>
      <c r="S1314" s="106">
        <v>0</v>
      </c>
      <c r="T1314" s="100">
        <f t="shared" si="20"/>
        <v>1896373.22</v>
      </c>
    </row>
    <row r="1315" spans="2:20" ht="15.5" x14ac:dyDescent="0.35">
      <c r="B1315" s="101" t="s">
        <v>8180</v>
      </c>
      <c r="C1315" s="102" t="s">
        <v>8181</v>
      </c>
      <c r="D1315" s="102"/>
      <c r="E1315" s="102" t="s">
        <v>4634</v>
      </c>
      <c r="F1315" s="102" t="s">
        <v>4635</v>
      </c>
      <c r="G1315" s="102" t="s">
        <v>4518</v>
      </c>
      <c r="H1315" s="103">
        <v>42444</v>
      </c>
      <c r="I1315" s="104">
        <v>1</v>
      </c>
      <c r="J1315" s="105" t="s">
        <v>8182</v>
      </c>
      <c r="K1315" s="105" t="s">
        <v>4518</v>
      </c>
      <c r="L1315" s="103">
        <v>42444</v>
      </c>
      <c r="M1315" s="103">
        <v>44196</v>
      </c>
      <c r="N1315" s="103"/>
      <c r="O1315" s="106">
        <v>4233938</v>
      </c>
      <c r="P1315" s="106">
        <v>2312795.12</v>
      </c>
      <c r="Q1315" s="107">
        <v>1921142.88</v>
      </c>
      <c r="R1315" s="106">
        <v>0</v>
      </c>
      <c r="S1315" s="106">
        <v>0</v>
      </c>
      <c r="T1315" s="100">
        <f t="shared" si="20"/>
        <v>1921142.88</v>
      </c>
    </row>
    <row r="1316" spans="2:20" ht="15.5" x14ac:dyDescent="0.35">
      <c r="B1316" s="101" t="s">
        <v>10413</v>
      </c>
      <c r="C1316" s="102" t="s">
        <v>4921</v>
      </c>
      <c r="D1316" s="102"/>
      <c r="E1316" s="102" t="s">
        <v>4835</v>
      </c>
      <c r="F1316" s="102" t="s">
        <v>4836</v>
      </c>
      <c r="G1316" s="102" t="s">
        <v>4518</v>
      </c>
      <c r="H1316" s="103">
        <v>42388</v>
      </c>
      <c r="I1316" s="104">
        <v>1</v>
      </c>
      <c r="J1316" s="105" t="s">
        <v>10414</v>
      </c>
      <c r="K1316" s="105" t="s">
        <v>4518</v>
      </c>
      <c r="L1316" s="103">
        <v>42388</v>
      </c>
      <c r="M1316" s="103">
        <v>44196</v>
      </c>
      <c r="N1316" s="103"/>
      <c r="O1316" s="106">
        <v>94200</v>
      </c>
      <c r="P1316" s="106">
        <v>52924.7</v>
      </c>
      <c r="Q1316" s="107">
        <v>41275.300000000003</v>
      </c>
      <c r="R1316" s="106">
        <v>0</v>
      </c>
      <c r="S1316" s="106">
        <v>0</v>
      </c>
      <c r="T1316" s="100">
        <f t="shared" si="20"/>
        <v>41275.300000000003</v>
      </c>
    </row>
    <row r="1317" spans="2:20" ht="15.5" x14ac:dyDescent="0.35">
      <c r="B1317" s="101" t="s">
        <v>8185</v>
      </c>
      <c r="C1317" s="102" t="s">
        <v>4921</v>
      </c>
      <c r="D1317" s="102"/>
      <c r="E1317" s="102" t="s">
        <v>4835</v>
      </c>
      <c r="F1317" s="102" t="s">
        <v>4836</v>
      </c>
      <c r="G1317" s="102" t="s">
        <v>4518</v>
      </c>
      <c r="H1317" s="103">
        <v>42388</v>
      </c>
      <c r="I1317" s="104">
        <v>1</v>
      </c>
      <c r="J1317" s="105" t="s">
        <v>8186</v>
      </c>
      <c r="K1317" s="105" t="s">
        <v>4518</v>
      </c>
      <c r="L1317" s="103">
        <v>42388</v>
      </c>
      <c r="M1317" s="103">
        <v>44196</v>
      </c>
      <c r="N1317" s="103"/>
      <c r="O1317" s="106">
        <v>94200</v>
      </c>
      <c r="P1317" s="106">
        <v>52924.7</v>
      </c>
      <c r="Q1317" s="107">
        <v>41275.300000000003</v>
      </c>
      <c r="R1317" s="106">
        <v>0</v>
      </c>
      <c r="S1317" s="106">
        <v>0</v>
      </c>
      <c r="T1317" s="100">
        <f t="shared" si="20"/>
        <v>41275.300000000003</v>
      </c>
    </row>
    <row r="1318" spans="2:20" ht="15.5" x14ac:dyDescent="0.35">
      <c r="B1318" s="101" t="s">
        <v>4925</v>
      </c>
      <c r="C1318" s="102" t="s">
        <v>4926</v>
      </c>
      <c r="D1318" s="102"/>
      <c r="E1318" s="102" t="s">
        <v>4835</v>
      </c>
      <c r="F1318" s="102" t="s">
        <v>4836</v>
      </c>
      <c r="G1318" s="102" t="s">
        <v>4518</v>
      </c>
      <c r="H1318" s="103">
        <v>42415</v>
      </c>
      <c r="I1318" s="104">
        <v>1</v>
      </c>
      <c r="J1318" s="105" t="s">
        <v>4927</v>
      </c>
      <c r="K1318" s="105" t="s">
        <v>4518</v>
      </c>
      <c r="L1318" s="103">
        <v>42415</v>
      </c>
      <c r="M1318" s="103">
        <v>44196</v>
      </c>
      <c r="N1318" s="103"/>
      <c r="O1318" s="106">
        <v>38148</v>
      </c>
      <c r="P1318" s="106">
        <v>21150.2</v>
      </c>
      <c r="Q1318" s="107">
        <v>16997.8</v>
      </c>
      <c r="R1318" s="106">
        <v>0</v>
      </c>
      <c r="S1318" s="106">
        <v>0</v>
      </c>
      <c r="T1318" s="100">
        <f t="shared" si="20"/>
        <v>16997.8</v>
      </c>
    </row>
    <row r="1319" spans="2:20" ht="15.5" x14ac:dyDescent="0.35">
      <c r="B1319" s="101" t="s">
        <v>7378</v>
      </c>
      <c r="C1319" s="102" t="s">
        <v>7379</v>
      </c>
      <c r="D1319" s="102"/>
      <c r="E1319" s="102" t="s">
        <v>4821</v>
      </c>
      <c r="F1319" s="102" t="s">
        <v>4822</v>
      </c>
      <c r="G1319" s="102" t="s">
        <v>4478</v>
      </c>
      <c r="H1319" s="103">
        <v>38187</v>
      </c>
      <c r="I1319" s="104">
        <v>1</v>
      </c>
      <c r="J1319" s="105" t="s">
        <v>7380</v>
      </c>
      <c r="K1319" s="105" t="s">
        <v>4478</v>
      </c>
      <c r="L1319" s="103">
        <v>38187</v>
      </c>
      <c r="M1319" s="103">
        <v>44196</v>
      </c>
      <c r="N1319" s="103"/>
      <c r="O1319" s="106">
        <v>2595000</v>
      </c>
      <c r="P1319" s="106">
        <v>2595000</v>
      </c>
      <c r="Q1319" s="107">
        <v>0</v>
      </c>
      <c r="R1319" s="106">
        <v>0</v>
      </c>
      <c r="S1319" s="106">
        <v>0</v>
      </c>
      <c r="T1319" s="100">
        <f t="shared" si="20"/>
        <v>0</v>
      </c>
    </row>
    <row r="1320" spans="2:20" ht="15.5" x14ac:dyDescent="0.35">
      <c r="B1320" s="101" t="s">
        <v>7381</v>
      </c>
      <c r="C1320" s="102" t="s">
        <v>7382</v>
      </c>
      <c r="D1320" s="102"/>
      <c r="E1320" s="102" t="s">
        <v>4516</v>
      </c>
      <c r="F1320" s="102" t="s">
        <v>4517</v>
      </c>
      <c r="G1320" s="102" t="s">
        <v>4478</v>
      </c>
      <c r="H1320" s="103">
        <v>38428</v>
      </c>
      <c r="I1320" s="104">
        <v>1</v>
      </c>
      <c r="J1320" s="105" t="s">
        <v>7383</v>
      </c>
      <c r="K1320" s="105" t="s">
        <v>4478</v>
      </c>
      <c r="L1320" s="103">
        <v>38428</v>
      </c>
      <c r="M1320" s="103">
        <v>44196</v>
      </c>
      <c r="N1320" s="103"/>
      <c r="O1320" s="106">
        <v>1000000</v>
      </c>
      <c r="P1320" s="106">
        <v>1000000</v>
      </c>
      <c r="Q1320" s="107">
        <v>0</v>
      </c>
      <c r="R1320" s="106">
        <v>0</v>
      </c>
      <c r="S1320" s="106">
        <v>0</v>
      </c>
      <c r="T1320" s="100">
        <f t="shared" si="20"/>
        <v>0</v>
      </c>
    </row>
    <row r="1321" spans="2:20" ht="15.5" x14ac:dyDescent="0.35">
      <c r="B1321" s="101" t="s">
        <v>7384</v>
      </c>
      <c r="C1321" s="102" t="s">
        <v>7385</v>
      </c>
      <c r="D1321" s="102"/>
      <c r="E1321" s="102" t="s">
        <v>4821</v>
      </c>
      <c r="F1321" s="102" t="s">
        <v>4822</v>
      </c>
      <c r="G1321" s="102" t="s">
        <v>4478</v>
      </c>
      <c r="H1321" s="103">
        <v>38898</v>
      </c>
      <c r="I1321" s="104">
        <v>1</v>
      </c>
      <c r="J1321" s="105" t="s">
        <v>7386</v>
      </c>
      <c r="K1321" s="105" t="s">
        <v>4478</v>
      </c>
      <c r="L1321" s="103">
        <v>38898</v>
      </c>
      <c r="M1321" s="103">
        <v>44196</v>
      </c>
      <c r="N1321" s="103"/>
      <c r="O1321" s="106">
        <v>3800000</v>
      </c>
      <c r="P1321" s="106">
        <v>3800000</v>
      </c>
      <c r="Q1321" s="107">
        <v>0</v>
      </c>
      <c r="R1321" s="106">
        <v>0</v>
      </c>
      <c r="S1321" s="106">
        <v>0</v>
      </c>
      <c r="T1321" s="100">
        <f t="shared" si="20"/>
        <v>0</v>
      </c>
    </row>
    <row r="1322" spans="2:20" ht="15.5" x14ac:dyDescent="0.35">
      <c r="B1322" s="101" t="s">
        <v>7387</v>
      </c>
      <c r="C1322" s="102" t="s">
        <v>5818</v>
      </c>
      <c r="D1322" s="102"/>
      <c r="E1322" s="102" t="s">
        <v>4516</v>
      </c>
      <c r="F1322" s="102" t="s">
        <v>4517</v>
      </c>
      <c r="G1322" s="102" t="s">
        <v>4478</v>
      </c>
      <c r="H1322" s="103">
        <v>39108</v>
      </c>
      <c r="I1322" s="104">
        <v>1</v>
      </c>
      <c r="J1322" s="105" t="s">
        <v>7388</v>
      </c>
      <c r="K1322" s="105" t="s">
        <v>4478</v>
      </c>
      <c r="L1322" s="103">
        <v>39108</v>
      </c>
      <c r="M1322" s="103">
        <v>44196</v>
      </c>
      <c r="N1322" s="103"/>
      <c r="O1322" s="106">
        <v>1650000</v>
      </c>
      <c r="P1322" s="106">
        <v>1650000</v>
      </c>
      <c r="Q1322" s="107">
        <v>0</v>
      </c>
      <c r="R1322" s="106">
        <v>0</v>
      </c>
      <c r="S1322" s="106">
        <v>0</v>
      </c>
      <c r="T1322" s="100">
        <f t="shared" si="20"/>
        <v>0</v>
      </c>
    </row>
    <row r="1323" spans="2:20" ht="15.5" x14ac:dyDescent="0.35">
      <c r="B1323" s="101" t="s">
        <v>7389</v>
      </c>
      <c r="C1323" s="102" t="s">
        <v>5818</v>
      </c>
      <c r="D1323" s="102"/>
      <c r="E1323" s="102" t="s">
        <v>4821</v>
      </c>
      <c r="F1323" s="102" t="s">
        <v>4822</v>
      </c>
      <c r="G1323" s="102" t="s">
        <v>4478</v>
      </c>
      <c r="H1323" s="103">
        <v>39114</v>
      </c>
      <c r="I1323" s="104">
        <v>1</v>
      </c>
      <c r="J1323" s="105" t="s">
        <v>7390</v>
      </c>
      <c r="K1323" s="105" t="s">
        <v>4478</v>
      </c>
      <c r="L1323" s="103">
        <v>39114</v>
      </c>
      <c r="M1323" s="103">
        <v>44196</v>
      </c>
      <c r="N1323" s="103"/>
      <c r="O1323" s="106">
        <v>692580</v>
      </c>
      <c r="P1323" s="106">
        <v>692580</v>
      </c>
      <c r="Q1323" s="107">
        <v>0</v>
      </c>
      <c r="R1323" s="106">
        <v>0</v>
      </c>
      <c r="S1323" s="106">
        <v>0</v>
      </c>
      <c r="T1323" s="100">
        <f t="shared" si="20"/>
        <v>0</v>
      </c>
    </row>
    <row r="1324" spans="2:20" ht="15.5" x14ac:dyDescent="0.35">
      <c r="B1324" s="101" t="s">
        <v>7391</v>
      </c>
      <c r="C1324" s="102" t="s">
        <v>7392</v>
      </c>
      <c r="D1324" s="102"/>
      <c r="E1324" s="102" t="s">
        <v>4821</v>
      </c>
      <c r="F1324" s="102" t="s">
        <v>4822</v>
      </c>
      <c r="G1324" s="102" t="s">
        <v>4478</v>
      </c>
      <c r="H1324" s="103">
        <v>39202</v>
      </c>
      <c r="I1324" s="104">
        <v>1</v>
      </c>
      <c r="J1324" s="105" t="s">
        <v>7393</v>
      </c>
      <c r="K1324" s="105" t="s">
        <v>4478</v>
      </c>
      <c r="L1324" s="103">
        <v>39202</v>
      </c>
      <c r="M1324" s="103">
        <v>44196</v>
      </c>
      <c r="N1324" s="103"/>
      <c r="O1324" s="106">
        <v>3103448</v>
      </c>
      <c r="P1324" s="106">
        <v>3103448</v>
      </c>
      <c r="Q1324" s="107">
        <v>0</v>
      </c>
      <c r="R1324" s="106">
        <v>0</v>
      </c>
      <c r="S1324" s="106">
        <v>0</v>
      </c>
      <c r="T1324" s="100">
        <f t="shared" si="20"/>
        <v>0</v>
      </c>
    </row>
    <row r="1325" spans="2:20" ht="15.5" x14ac:dyDescent="0.35">
      <c r="B1325" s="101" t="s">
        <v>7394</v>
      </c>
      <c r="C1325" s="102" t="s">
        <v>7395</v>
      </c>
      <c r="D1325" s="102"/>
      <c r="E1325" s="102" t="s">
        <v>4821</v>
      </c>
      <c r="F1325" s="102" t="s">
        <v>4822</v>
      </c>
      <c r="G1325" s="102" t="s">
        <v>4478</v>
      </c>
      <c r="H1325" s="103">
        <v>39258</v>
      </c>
      <c r="I1325" s="104">
        <v>1</v>
      </c>
      <c r="J1325" s="105" t="s">
        <v>7396</v>
      </c>
      <c r="K1325" s="105" t="s">
        <v>4478</v>
      </c>
      <c r="L1325" s="103">
        <v>39258</v>
      </c>
      <c r="M1325" s="103">
        <v>44196</v>
      </c>
      <c r="N1325" s="103"/>
      <c r="O1325" s="106">
        <v>508000</v>
      </c>
      <c r="P1325" s="106">
        <v>508000</v>
      </c>
      <c r="Q1325" s="107">
        <v>0</v>
      </c>
      <c r="R1325" s="106">
        <v>0</v>
      </c>
      <c r="S1325" s="106">
        <v>0</v>
      </c>
      <c r="T1325" s="100">
        <f t="shared" si="20"/>
        <v>0</v>
      </c>
    </row>
    <row r="1326" spans="2:20" ht="15.5" x14ac:dyDescent="0.35">
      <c r="B1326" s="101" t="s">
        <v>7397</v>
      </c>
      <c r="C1326" s="102" t="s">
        <v>7398</v>
      </c>
      <c r="D1326" s="102"/>
      <c r="E1326" s="102" t="s">
        <v>4821</v>
      </c>
      <c r="F1326" s="102" t="s">
        <v>4822</v>
      </c>
      <c r="G1326" s="102" t="s">
        <v>4478</v>
      </c>
      <c r="H1326" s="103">
        <v>39484</v>
      </c>
      <c r="I1326" s="104">
        <v>1</v>
      </c>
      <c r="J1326" s="105" t="s">
        <v>7399</v>
      </c>
      <c r="K1326" s="105" t="s">
        <v>4478</v>
      </c>
      <c r="L1326" s="103">
        <v>39484</v>
      </c>
      <c r="M1326" s="103">
        <v>44196</v>
      </c>
      <c r="N1326" s="103"/>
      <c r="O1326" s="106">
        <v>1000000</v>
      </c>
      <c r="P1326" s="106">
        <v>1000000</v>
      </c>
      <c r="Q1326" s="107">
        <v>0</v>
      </c>
      <c r="R1326" s="106">
        <v>0</v>
      </c>
      <c r="S1326" s="106">
        <v>0</v>
      </c>
      <c r="T1326" s="100">
        <f t="shared" si="20"/>
        <v>0</v>
      </c>
    </row>
    <row r="1327" spans="2:20" ht="15.5" x14ac:dyDescent="0.35">
      <c r="B1327" s="101" t="s">
        <v>7400</v>
      </c>
      <c r="C1327" s="102" t="s">
        <v>7401</v>
      </c>
      <c r="D1327" s="102"/>
      <c r="E1327" s="102" t="s">
        <v>4821</v>
      </c>
      <c r="F1327" s="102" t="s">
        <v>4822</v>
      </c>
      <c r="G1327" s="102" t="s">
        <v>4478</v>
      </c>
      <c r="H1327" s="103">
        <v>39554</v>
      </c>
      <c r="I1327" s="104">
        <v>1</v>
      </c>
      <c r="J1327" s="105" t="s">
        <v>7402</v>
      </c>
      <c r="K1327" s="105" t="s">
        <v>4478</v>
      </c>
      <c r="L1327" s="103">
        <v>39554</v>
      </c>
      <c r="M1327" s="103">
        <v>44196</v>
      </c>
      <c r="N1327" s="103"/>
      <c r="O1327" s="106">
        <v>3550000</v>
      </c>
      <c r="P1327" s="106">
        <v>3550000</v>
      </c>
      <c r="Q1327" s="107">
        <v>0</v>
      </c>
      <c r="R1327" s="106">
        <v>0</v>
      </c>
      <c r="S1327" s="106">
        <v>0</v>
      </c>
      <c r="T1327" s="100">
        <f t="shared" si="20"/>
        <v>0</v>
      </c>
    </row>
    <row r="1328" spans="2:20" ht="15.5" x14ac:dyDescent="0.35">
      <c r="B1328" s="101" t="s">
        <v>9016</v>
      </c>
      <c r="C1328" s="102" t="s">
        <v>4814</v>
      </c>
      <c r="D1328" s="102"/>
      <c r="E1328" s="102" t="s">
        <v>4887</v>
      </c>
      <c r="F1328" s="102" t="s">
        <v>4477</v>
      </c>
      <c r="G1328" s="102" t="s">
        <v>4518</v>
      </c>
      <c r="H1328" s="103">
        <v>41516</v>
      </c>
      <c r="I1328" s="104">
        <v>1</v>
      </c>
      <c r="J1328" s="105" t="s">
        <v>9017</v>
      </c>
      <c r="K1328" s="105" t="s">
        <v>4518</v>
      </c>
      <c r="L1328" s="103">
        <v>41516</v>
      </c>
      <c r="M1328" s="103">
        <v>44196</v>
      </c>
      <c r="N1328" s="103"/>
      <c r="O1328" s="106">
        <v>213440</v>
      </c>
      <c r="P1328" s="106">
        <v>170862.41</v>
      </c>
      <c r="Q1328" s="107">
        <v>42577.59</v>
      </c>
      <c r="R1328" s="106">
        <v>0</v>
      </c>
      <c r="S1328" s="106">
        <v>0</v>
      </c>
      <c r="T1328" s="100">
        <f t="shared" si="20"/>
        <v>42577.59</v>
      </c>
    </row>
    <row r="1329" spans="2:20" ht="15.5" x14ac:dyDescent="0.35">
      <c r="B1329" s="101" t="s">
        <v>4960</v>
      </c>
      <c r="C1329" s="102" t="s">
        <v>4814</v>
      </c>
      <c r="D1329" s="102"/>
      <c r="E1329" s="102" t="s">
        <v>4887</v>
      </c>
      <c r="F1329" s="102" t="s">
        <v>4477</v>
      </c>
      <c r="G1329" s="102" t="s">
        <v>4518</v>
      </c>
      <c r="H1329" s="103">
        <v>41516</v>
      </c>
      <c r="I1329" s="104">
        <v>1</v>
      </c>
      <c r="J1329" s="105" t="s">
        <v>4961</v>
      </c>
      <c r="K1329" s="105" t="s">
        <v>4518</v>
      </c>
      <c r="L1329" s="103">
        <v>41516</v>
      </c>
      <c r="M1329" s="103">
        <v>44196</v>
      </c>
      <c r="N1329" s="103"/>
      <c r="O1329" s="106">
        <v>215517</v>
      </c>
      <c r="P1329" s="106">
        <v>172522.23</v>
      </c>
      <c r="Q1329" s="107">
        <v>42994.77</v>
      </c>
      <c r="R1329" s="106">
        <v>0</v>
      </c>
      <c r="S1329" s="106">
        <v>0</v>
      </c>
      <c r="T1329" s="100">
        <f t="shared" si="20"/>
        <v>42994.77</v>
      </c>
    </row>
    <row r="1330" spans="2:20" ht="15.5" x14ac:dyDescent="0.35">
      <c r="B1330" s="101" t="s">
        <v>6615</v>
      </c>
      <c r="C1330" s="102" t="s">
        <v>4814</v>
      </c>
      <c r="D1330" s="102"/>
      <c r="E1330" s="102" t="s">
        <v>4887</v>
      </c>
      <c r="F1330" s="102" t="s">
        <v>4477</v>
      </c>
      <c r="G1330" s="102" t="s">
        <v>4518</v>
      </c>
      <c r="H1330" s="103">
        <v>41516</v>
      </c>
      <c r="I1330" s="104">
        <v>1</v>
      </c>
      <c r="J1330" s="105" t="s">
        <v>6616</v>
      </c>
      <c r="K1330" s="105" t="s">
        <v>4518</v>
      </c>
      <c r="L1330" s="103">
        <v>41516</v>
      </c>
      <c r="M1330" s="103">
        <v>44196</v>
      </c>
      <c r="N1330" s="103"/>
      <c r="O1330" s="106">
        <v>215517</v>
      </c>
      <c r="P1330" s="106">
        <v>172522.23</v>
      </c>
      <c r="Q1330" s="107">
        <v>42994.77</v>
      </c>
      <c r="R1330" s="106">
        <v>0</v>
      </c>
      <c r="S1330" s="106">
        <v>0</v>
      </c>
      <c r="T1330" s="100">
        <f t="shared" si="20"/>
        <v>42994.77</v>
      </c>
    </row>
    <row r="1331" spans="2:20" ht="15.5" x14ac:dyDescent="0.35">
      <c r="B1331" s="101" t="s">
        <v>9742</v>
      </c>
      <c r="C1331" s="102" t="s">
        <v>4814</v>
      </c>
      <c r="D1331" s="102"/>
      <c r="E1331" s="102" t="s">
        <v>4887</v>
      </c>
      <c r="F1331" s="102" t="s">
        <v>4477</v>
      </c>
      <c r="G1331" s="102" t="s">
        <v>4518</v>
      </c>
      <c r="H1331" s="103">
        <v>41516</v>
      </c>
      <c r="I1331" s="104">
        <v>1</v>
      </c>
      <c r="J1331" s="105" t="s">
        <v>9743</v>
      </c>
      <c r="K1331" s="105" t="s">
        <v>4518</v>
      </c>
      <c r="L1331" s="103">
        <v>41516</v>
      </c>
      <c r="M1331" s="103">
        <v>44196</v>
      </c>
      <c r="N1331" s="103"/>
      <c r="O1331" s="106">
        <v>215517</v>
      </c>
      <c r="P1331" s="106">
        <v>172522.23</v>
      </c>
      <c r="Q1331" s="107">
        <v>42994.77</v>
      </c>
      <c r="R1331" s="106">
        <v>0</v>
      </c>
      <c r="S1331" s="106">
        <v>0</v>
      </c>
      <c r="T1331" s="100">
        <f t="shared" si="20"/>
        <v>42994.77</v>
      </c>
    </row>
    <row r="1332" spans="2:20" ht="15.5" x14ac:dyDescent="0.35">
      <c r="B1332" s="101" t="s">
        <v>8221</v>
      </c>
      <c r="C1332" s="102" t="s">
        <v>4814</v>
      </c>
      <c r="D1332" s="102"/>
      <c r="E1332" s="102" t="s">
        <v>4887</v>
      </c>
      <c r="F1332" s="102" t="s">
        <v>4477</v>
      </c>
      <c r="G1332" s="102" t="s">
        <v>4518</v>
      </c>
      <c r="H1332" s="103">
        <v>41516</v>
      </c>
      <c r="I1332" s="104">
        <v>1</v>
      </c>
      <c r="J1332" s="105" t="s">
        <v>8222</v>
      </c>
      <c r="K1332" s="105" t="s">
        <v>4518</v>
      </c>
      <c r="L1332" s="103">
        <v>41516</v>
      </c>
      <c r="M1332" s="103">
        <v>44196</v>
      </c>
      <c r="N1332" s="103"/>
      <c r="O1332" s="106">
        <v>215517</v>
      </c>
      <c r="P1332" s="106">
        <v>172522.23</v>
      </c>
      <c r="Q1332" s="107">
        <v>42994.77</v>
      </c>
      <c r="R1332" s="106">
        <v>0</v>
      </c>
      <c r="S1332" s="106">
        <v>0</v>
      </c>
      <c r="T1332" s="100">
        <f t="shared" si="20"/>
        <v>42994.77</v>
      </c>
    </row>
    <row r="1333" spans="2:20" ht="15.5" x14ac:dyDescent="0.35">
      <c r="B1333" s="101" t="s">
        <v>6617</v>
      </c>
      <c r="C1333" s="102" t="s">
        <v>4814</v>
      </c>
      <c r="D1333" s="102"/>
      <c r="E1333" s="102" t="s">
        <v>4887</v>
      </c>
      <c r="F1333" s="102" t="s">
        <v>4477</v>
      </c>
      <c r="G1333" s="102" t="s">
        <v>4518</v>
      </c>
      <c r="H1333" s="103">
        <v>41516</v>
      </c>
      <c r="I1333" s="104">
        <v>1</v>
      </c>
      <c r="J1333" s="105" t="s">
        <v>6618</v>
      </c>
      <c r="K1333" s="105" t="s">
        <v>4518</v>
      </c>
      <c r="L1333" s="103">
        <v>41516</v>
      </c>
      <c r="M1333" s="103">
        <v>44196</v>
      </c>
      <c r="N1333" s="103"/>
      <c r="O1333" s="106">
        <v>215517</v>
      </c>
      <c r="P1333" s="106">
        <v>172522.23</v>
      </c>
      <c r="Q1333" s="107">
        <v>42994.77</v>
      </c>
      <c r="R1333" s="106">
        <v>0</v>
      </c>
      <c r="S1333" s="106">
        <v>0</v>
      </c>
      <c r="T1333" s="100">
        <f t="shared" si="20"/>
        <v>42994.77</v>
      </c>
    </row>
    <row r="1334" spans="2:20" ht="15.5" x14ac:dyDescent="0.35">
      <c r="B1334" s="101" t="s">
        <v>6619</v>
      </c>
      <c r="C1334" s="102" t="s">
        <v>5316</v>
      </c>
      <c r="D1334" s="102"/>
      <c r="E1334" s="102" t="s">
        <v>4887</v>
      </c>
      <c r="F1334" s="102" t="s">
        <v>4477</v>
      </c>
      <c r="G1334" s="102" t="s">
        <v>4518</v>
      </c>
      <c r="H1334" s="103">
        <v>42542</v>
      </c>
      <c r="I1334" s="104">
        <v>1</v>
      </c>
      <c r="J1334" s="105" t="s">
        <v>6620</v>
      </c>
      <c r="K1334" s="105" t="s">
        <v>4518</v>
      </c>
      <c r="L1334" s="103">
        <v>42542</v>
      </c>
      <c r="M1334" s="103">
        <v>44196</v>
      </c>
      <c r="N1334" s="103"/>
      <c r="O1334" s="106">
        <v>449998</v>
      </c>
      <c r="P1334" s="106">
        <v>233736.95</v>
      </c>
      <c r="Q1334" s="107">
        <v>216261.05</v>
      </c>
      <c r="R1334" s="106">
        <v>0</v>
      </c>
      <c r="S1334" s="106">
        <v>0</v>
      </c>
      <c r="T1334" s="100">
        <f t="shared" si="20"/>
        <v>216261.05</v>
      </c>
    </row>
    <row r="1335" spans="2:20" ht="15.5" x14ac:dyDescent="0.35">
      <c r="B1335" s="101" t="s">
        <v>9026</v>
      </c>
      <c r="C1335" s="102" t="s">
        <v>4820</v>
      </c>
      <c r="D1335" s="102"/>
      <c r="E1335" s="102" t="s">
        <v>4821</v>
      </c>
      <c r="F1335" s="102" t="s">
        <v>4822</v>
      </c>
      <c r="G1335" s="102" t="s">
        <v>4518</v>
      </c>
      <c r="H1335" s="103">
        <v>42552</v>
      </c>
      <c r="I1335" s="104">
        <v>1</v>
      </c>
      <c r="J1335" s="105" t="s">
        <v>9027</v>
      </c>
      <c r="K1335" s="105" t="s">
        <v>4518</v>
      </c>
      <c r="L1335" s="103">
        <v>42552</v>
      </c>
      <c r="M1335" s="103">
        <v>44196</v>
      </c>
      <c r="N1335" s="103"/>
      <c r="O1335" s="106">
        <v>130848</v>
      </c>
      <c r="P1335" s="106">
        <v>67598.850000000006</v>
      </c>
      <c r="Q1335" s="107">
        <v>63249.15</v>
      </c>
      <c r="R1335" s="106">
        <v>0</v>
      </c>
      <c r="S1335" s="106">
        <v>0</v>
      </c>
      <c r="T1335" s="100">
        <f t="shared" si="20"/>
        <v>63249.15</v>
      </c>
    </row>
    <row r="1336" spans="2:20" ht="15.5" x14ac:dyDescent="0.35">
      <c r="B1336" s="101" t="s">
        <v>7422</v>
      </c>
      <c r="C1336" s="102" t="s">
        <v>4820</v>
      </c>
      <c r="D1336" s="102"/>
      <c r="E1336" s="102" t="s">
        <v>4821</v>
      </c>
      <c r="F1336" s="102" t="s">
        <v>4822</v>
      </c>
      <c r="G1336" s="102" t="s">
        <v>4518</v>
      </c>
      <c r="H1336" s="103">
        <v>42552</v>
      </c>
      <c r="I1336" s="104">
        <v>1</v>
      </c>
      <c r="J1336" s="105" t="s">
        <v>7423</v>
      </c>
      <c r="K1336" s="105" t="s">
        <v>4518</v>
      </c>
      <c r="L1336" s="103">
        <v>42552</v>
      </c>
      <c r="M1336" s="103">
        <v>44196</v>
      </c>
      <c r="N1336" s="103"/>
      <c r="O1336" s="106">
        <v>130848</v>
      </c>
      <c r="P1336" s="106">
        <v>67598.850000000006</v>
      </c>
      <c r="Q1336" s="107">
        <v>63249.15</v>
      </c>
      <c r="R1336" s="106">
        <v>0</v>
      </c>
      <c r="S1336" s="106">
        <v>0</v>
      </c>
      <c r="T1336" s="100">
        <f t="shared" si="20"/>
        <v>63249.15</v>
      </c>
    </row>
    <row r="1337" spans="2:20" ht="15.5" x14ac:dyDescent="0.35">
      <c r="B1337" s="101" t="s">
        <v>7426</v>
      </c>
      <c r="C1337" s="102" t="s">
        <v>4820</v>
      </c>
      <c r="D1337" s="102"/>
      <c r="E1337" s="102" t="s">
        <v>4821</v>
      </c>
      <c r="F1337" s="102" t="s">
        <v>4822</v>
      </c>
      <c r="G1337" s="102" t="s">
        <v>4518</v>
      </c>
      <c r="H1337" s="103">
        <v>42584</v>
      </c>
      <c r="I1337" s="104">
        <v>1</v>
      </c>
      <c r="J1337" s="105" t="s">
        <v>7427</v>
      </c>
      <c r="K1337" s="105" t="s">
        <v>4518</v>
      </c>
      <c r="L1337" s="103">
        <v>42584</v>
      </c>
      <c r="M1337" s="103">
        <v>44196</v>
      </c>
      <c r="N1337" s="103"/>
      <c r="O1337" s="106">
        <v>130848</v>
      </c>
      <c r="P1337" s="106">
        <v>66475.740000000005</v>
      </c>
      <c r="Q1337" s="107">
        <v>64372.26</v>
      </c>
      <c r="R1337" s="106">
        <v>0</v>
      </c>
      <c r="S1337" s="106">
        <v>0</v>
      </c>
      <c r="T1337" s="100">
        <f t="shared" si="20"/>
        <v>64372.26</v>
      </c>
    </row>
    <row r="1338" spans="2:20" ht="15.5" x14ac:dyDescent="0.35">
      <c r="B1338" s="101" t="s">
        <v>9028</v>
      </c>
      <c r="C1338" s="102" t="s">
        <v>4820</v>
      </c>
      <c r="D1338" s="102"/>
      <c r="E1338" s="102" t="s">
        <v>4821</v>
      </c>
      <c r="F1338" s="102" t="s">
        <v>4822</v>
      </c>
      <c r="G1338" s="102" t="s">
        <v>4518</v>
      </c>
      <c r="H1338" s="103">
        <v>42584</v>
      </c>
      <c r="I1338" s="104">
        <v>1</v>
      </c>
      <c r="J1338" s="105" t="s">
        <v>9029</v>
      </c>
      <c r="K1338" s="105" t="s">
        <v>4518</v>
      </c>
      <c r="L1338" s="103">
        <v>42584</v>
      </c>
      <c r="M1338" s="103">
        <v>44196</v>
      </c>
      <c r="N1338" s="103"/>
      <c r="O1338" s="106">
        <v>130848</v>
      </c>
      <c r="P1338" s="106">
        <v>66475.740000000005</v>
      </c>
      <c r="Q1338" s="107">
        <v>64372.26</v>
      </c>
      <c r="R1338" s="106">
        <v>0</v>
      </c>
      <c r="S1338" s="106">
        <v>0</v>
      </c>
      <c r="T1338" s="100">
        <f t="shared" si="20"/>
        <v>64372.26</v>
      </c>
    </row>
    <row r="1339" spans="2:20" ht="15.5" x14ac:dyDescent="0.35">
      <c r="B1339" s="101" t="s">
        <v>10468</v>
      </c>
      <c r="C1339" s="102" t="s">
        <v>4820</v>
      </c>
      <c r="D1339" s="102"/>
      <c r="E1339" s="102" t="s">
        <v>4821</v>
      </c>
      <c r="F1339" s="102" t="s">
        <v>4822</v>
      </c>
      <c r="G1339" s="102" t="s">
        <v>4518</v>
      </c>
      <c r="H1339" s="103">
        <v>42584</v>
      </c>
      <c r="I1339" s="104">
        <v>1</v>
      </c>
      <c r="J1339" s="105" t="s">
        <v>10469</v>
      </c>
      <c r="K1339" s="105" t="s">
        <v>4518</v>
      </c>
      <c r="L1339" s="103">
        <v>42584</v>
      </c>
      <c r="M1339" s="103">
        <v>44196</v>
      </c>
      <c r="N1339" s="103"/>
      <c r="O1339" s="106">
        <v>130848</v>
      </c>
      <c r="P1339" s="106">
        <v>66475.740000000005</v>
      </c>
      <c r="Q1339" s="107">
        <v>64372.26</v>
      </c>
      <c r="R1339" s="106">
        <v>0</v>
      </c>
      <c r="S1339" s="106">
        <v>0</v>
      </c>
      <c r="T1339" s="100">
        <f t="shared" si="20"/>
        <v>64372.26</v>
      </c>
    </row>
    <row r="1340" spans="2:20" ht="15.5" x14ac:dyDescent="0.35">
      <c r="B1340" s="101" t="s">
        <v>7428</v>
      </c>
      <c r="C1340" s="102" t="s">
        <v>4820</v>
      </c>
      <c r="D1340" s="102"/>
      <c r="E1340" s="102" t="s">
        <v>4821</v>
      </c>
      <c r="F1340" s="102" t="s">
        <v>4822</v>
      </c>
      <c r="G1340" s="102" t="s">
        <v>4518</v>
      </c>
      <c r="H1340" s="103">
        <v>42584</v>
      </c>
      <c r="I1340" s="104">
        <v>1</v>
      </c>
      <c r="J1340" s="105" t="s">
        <v>7429</v>
      </c>
      <c r="K1340" s="105" t="s">
        <v>4518</v>
      </c>
      <c r="L1340" s="103">
        <v>42584</v>
      </c>
      <c r="M1340" s="103">
        <v>44196</v>
      </c>
      <c r="N1340" s="103"/>
      <c r="O1340" s="106">
        <v>130848</v>
      </c>
      <c r="P1340" s="106">
        <v>66475.740000000005</v>
      </c>
      <c r="Q1340" s="107">
        <v>64372.26</v>
      </c>
      <c r="R1340" s="106">
        <v>0</v>
      </c>
      <c r="S1340" s="106">
        <v>0</v>
      </c>
      <c r="T1340" s="100">
        <f t="shared" si="20"/>
        <v>64372.26</v>
      </c>
    </row>
    <row r="1341" spans="2:20" ht="15.5" x14ac:dyDescent="0.35">
      <c r="B1341" s="101" t="s">
        <v>7432</v>
      </c>
      <c r="C1341" s="102" t="s">
        <v>4979</v>
      </c>
      <c r="D1341" s="102"/>
      <c r="E1341" s="102" t="s">
        <v>4634</v>
      </c>
      <c r="F1341" s="102" t="s">
        <v>4635</v>
      </c>
      <c r="G1341" s="102" t="s">
        <v>4478</v>
      </c>
      <c r="H1341" s="103">
        <v>40571</v>
      </c>
      <c r="I1341" s="104">
        <v>1</v>
      </c>
      <c r="J1341" s="105" t="s">
        <v>7433</v>
      </c>
      <c r="K1341" s="105" t="s">
        <v>4478</v>
      </c>
      <c r="L1341" s="103">
        <v>40571</v>
      </c>
      <c r="M1341" s="103">
        <v>44196</v>
      </c>
      <c r="N1341" s="103"/>
      <c r="O1341" s="106">
        <v>313000</v>
      </c>
      <c r="P1341" s="106">
        <v>313000</v>
      </c>
      <c r="Q1341" s="107">
        <v>0</v>
      </c>
      <c r="R1341" s="106">
        <v>0</v>
      </c>
      <c r="S1341" s="106">
        <v>0</v>
      </c>
      <c r="T1341" s="100">
        <f t="shared" si="20"/>
        <v>0</v>
      </c>
    </row>
    <row r="1342" spans="2:20" ht="15.5" x14ac:dyDescent="0.35">
      <c r="B1342" s="101" t="s">
        <v>7434</v>
      </c>
      <c r="C1342" s="102" t="s">
        <v>4979</v>
      </c>
      <c r="D1342" s="102"/>
      <c r="E1342" s="102" t="s">
        <v>4634</v>
      </c>
      <c r="F1342" s="102" t="s">
        <v>4635</v>
      </c>
      <c r="G1342" s="102" t="s">
        <v>4478</v>
      </c>
      <c r="H1342" s="103">
        <v>40571</v>
      </c>
      <c r="I1342" s="104">
        <v>1</v>
      </c>
      <c r="J1342" s="105" t="s">
        <v>7435</v>
      </c>
      <c r="K1342" s="105" t="s">
        <v>4478</v>
      </c>
      <c r="L1342" s="103">
        <v>40571</v>
      </c>
      <c r="M1342" s="103">
        <v>44196</v>
      </c>
      <c r="N1342" s="103"/>
      <c r="O1342" s="106">
        <v>313000</v>
      </c>
      <c r="P1342" s="106">
        <v>313000</v>
      </c>
      <c r="Q1342" s="107">
        <v>0</v>
      </c>
      <c r="R1342" s="106">
        <v>0</v>
      </c>
      <c r="S1342" s="106">
        <v>0</v>
      </c>
      <c r="T1342" s="100">
        <f t="shared" si="20"/>
        <v>0</v>
      </c>
    </row>
    <row r="1343" spans="2:20" ht="15.5" x14ac:dyDescent="0.35">
      <c r="B1343" s="101" t="s">
        <v>7436</v>
      </c>
      <c r="C1343" s="102" t="s">
        <v>4979</v>
      </c>
      <c r="D1343" s="102"/>
      <c r="E1343" s="102" t="s">
        <v>4634</v>
      </c>
      <c r="F1343" s="102" t="s">
        <v>4635</v>
      </c>
      <c r="G1343" s="102" t="s">
        <v>4478</v>
      </c>
      <c r="H1343" s="103">
        <v>40571</v>
      </c>
      <c r="I1343" s="104">
        <v>1</v>
      </c>
      <c r="J1343" s="105" t="s">
        <v>7437</v>
      </c>
      <c r="K1343" s="105" t="s">
        <v>4478</v>
      </c>
      <c r="L1343" s="103">
        <v>40571</v>
      </c>
      <c r="M1343" s="103">
        <v>44196</v>
      </c>
      <c r="N1343" s="103"/>
      <c r="O1343" s="106">
        <v>313000</v>
      </c>
      <c r="P1343" s="106">
        <v>313000</v>
      </c>
      <c r="Q1343" s="107">
        <v>0</v>
      </c>
      <c r="R1343" s="106">
        <v>0</v>
      </c>
      <c r="S1343" s="106">
        <v>0</v>
      </c>
      <c r="T1343" s="100">
        <f t="shared" si="20"/>
        <v>0</v>
      </c>
    </row>
    <row r="1344" spans="2:20" ht="15.5" x14ac:dyDescent="0.35">
      <c r="B1344" s="101" t="s">
        <v>7438</v>
      </c>
      <c r="C1344" s="102" t="s">
        <v>4984</v>
      </c>
      <c r="D1344" s="102"/>
      <c r="E1344" s="102" t="s">
        <v>4634</v>
      </c>
      <c r="F1344" s="102" t="s">
        <v>4635</v>
      </c>
      <c r="G1344" s="102" t="s">
        <v>4478</v>
      </c>
      <c r="H1344" s="103">
        <v>40607</v>
      </c>
      <c r="I1344" s="104">
        <v>1</v>
      </c>
      <c r="J1344" s="105" t="s">
        <v>7439</v>
      </c>
      <c r="K1344" s="105" t="s">
        <v>4478</v>
      </c>
      <c r="L1344" s="103">
        <v>40607</v>
      </c>
      <c r="M1344" s="103">
        <v>44196</v>
      </c>
      <c r="N1344" s="103"/>
      <c r="O1344" s="106">
        <v>4988000</v>
      </c>
      <c r="P1344" s="106">
        <v>4988000</v>
      </c>
      <c r="Q1344" s="107">
        <v>0</v>
      </c>
      <c r="R1344" s="106">
        <v>0</v>
      </c>
      <c r="S1344" s="106">
        <v>0</v>
      </c>
      <c r="T1344" s="100">
        <f t="shared" si="20"/>
        <v>0</v>
      </c>
    </row>
    <row r="1345" spans="2:20" ht="15.5" x14ac:dyDescent="0.35">
      <c r="B1345" s="101" t="s">
        <v>7440</v>
      </c>
      <c r="C1345" s="102" t="s">
        <v>4984</v>
      </c>
      <c r="D1345" s="102"/>
      <c r="E1345" s="102" t="s">
        <v>4634</v>
      </c>
      <c r="F1345" s="102" t="s">
        <v>4635</v>
      </c>
      <c r="G1345" s="102" t="s">
        <v>4478</v>
      </c>
      <c r="H1345" s="103">
        <v>40607</v>
      </c>
      <c r="I1345" s="104">
        <v>1</v>
      </c>
      <c r="J1345" s="105" t="s">
        <v>7441</v>
      </c>
      <c r="K1345" s="105" t="s">
        <v>4478</v>
      </c>
      <c r="L1345" s="103">
        <v>40607</v>
      </c>
      <c r="M1345" s="103">
        <v>44196</v>
      </c>
      <c r="N1345" s="103"/>
      <c r="O1345" s="106">
        <v>4988000</v>
      </c>
      <c r="P1345" s="106">
        <v>4988000</v>
      </c>
      <c r="Q1345" s="107">
        <v>0</v>
      </c>
      <c r="R1345" s="106">
        <v>0</v>
      </c>
      <c r="S1345" s="106">
        <v>0</v>
      </c>
      <c r="T1345" s="100">
        <f t="shared" si="20"/>
        <v>0</v>
      </c>
    </row>
    <row r="1346" spans="2:20" ht="15.5" x14ac:dyDescent="0.35">
      <c r="B1346" s="101" t="s">
        <v>7442</v>
      </c>
      <c r="C1346" s="102" t="s">
        <v>4984</v>
      </c>
      <c r="D1346" s="102"/>
      <c r="E1346" s="102" t="s">
        <v>4634</v>
      </c>
      <c r="F1346" s="102" t="s">
        <v>4635</v>
      </c>
      <c r="G1346" s="102" t="s">
        <v>4478</v>
      </c>
      <c r="H1346" s="103">
        <v>40607</v>
      </c>
      <c r="I1346" s="104">
        <v>1</v>
      </c>
      <c r="J1346" s="105" t="s">
        <v>7443</v>
      </c>
      <c r="K1346" s="105" t="s">
        <v>4478</v>
      </c>
      <c r="L1346" s="103">
        <v>40607</v>
      </c>
      <c r="M1346" s="103">
        <v>44196</v>
      </c>
      <c r="N1346" s="103"/>
      <c r="O1346" s="106">
        <v>4988000</v>
      </c>
      <c r="P1346" s="106">
        <v>4988000</v>
      </c>
      <c r="Q1346" s="107">
        <v>0</v>
      </c>
      <c r="R1346" s="106">
        <v>0</v>
      </c>
      <c r="S1346" s="106">
        <v>0</v>
      </c>
      <c r="T1346" s="100">
        <f t="shared" si="20"/>
        <v>0</v>
      </c>
    </row>
    <row r="1347" spans="2:20" ht="15.5" x14ac:dyDescent="0.35">
      <c r="B1347" s="101" t="s">
        <v>7444</v>
      </c>
      <c r="C1347" s="102" t="s">
        <v>4633</v>
      </c>
      <c r="D1347" s="102"/>
      <c r="E1347" s="102" t="s">
        <v>4634</v>
      </c>
      <c r="F1347" s="102" t="s">
        <v>4635</v>
      </c>
      <c r="G1347" s="102" t="s">
        <v>4478</v>
      </c>
      <c r="H1347" s="103">
        <v>40633</v>
      </c>
      <c r="I1347" s="104">
        <v>1</v>
      </c>
      <c r="J1347" s="105" t="s">
        <v>7445</v>
      </c>
      <c r="K1347" s="105" t="s">
        <v>4478</v>
      </c>
      <c r="L1347" s="103">
        <v>40633</v>
      </c>
      <c r="M1347" s="103">
        <v>44196</v>
      </c>
      <c r="N1347" s="103"/>
      <c r="O1347" s="106">
        <v>11376000</v>
      </c>
      <c r="P1347" s="106">
        <v>11376000</v>
      </c>
      <c r="Q1347" s="107">
        <v>0</v>
      </c>
      <c r="R1347" s="106">
        <v>0</v>
      </c>
      <c r="S1347" s="106">
        <v>0</v>
      </c>
      <c r="T1347" s="100">
        <f t="shared" si="20"/>
        <v>0</v>
      </c>
    </row>
    <row r="1348" spans="2:20" ht="15.5" x14ac:dyDescent="0.35">
      <c r="B1348" s="101" t="s">
        <v>8243</v>
      </c>
      <c r="C1348" s="102" t="s">
        <v>4712</v>
      </c>
      <c r="D1348" s="102"/>
      <c r="E1348" s="102" t="s">
        <v>4634</v>
      </c>
      <c r="F1348" s="102" t="s">
        <v>4635</v>
      </c>
      <c r="G1348" s="102" t="s">
        <v>4518</v>
      </c>
      <c r="H1348" s="103">
        <v>40878</v>
      </c>
      <c r="I1348" s="104">
        <v>1</v>
      </c>
      <c r="J1348" s="105" t="s">
        <v>8244</v>
      </c>
      <c r="K1348" s="105" t="s">
        <v>4518</v>
      </c>
      <c r="L1348" s="103">
        <v>40878</v>
      </c>
      <c r="M1348" s="103">
        <v>44196</v>
      </c>
      <c r="N1348" s="103"/>
      <c r="O1348" s="106">
        <v>1149560</v>
      </c>
      <c r="P1348" s="106">
        <v>1120821.6000000001</v>
      </c>
      <c r="Q1348" s="107">
        <v>28738.400000000001</v>
      </c>
      <c r="R1348" s="106">
        <v>0</v>
      </c>
      <c r="S1348" s="106">
        <v>0</v>
      </c>
      <c r="T1348" s="100">
        <f t="shared" si="20"/>
        <v>28738.400000000001</v>
      </c>
    </row>
    <row r="1349" spans="2:20" ht="15.5" x14ac:dyDescent="0.35">
      <c r="B1349" s="101" t="s">
        <v>7448</v>
      </c>
      <c r="C1349" s="102" t="s">
        <v>4987</v>
      </c>
      <c r="D1349" s="102"/>
      <c r="E1349" s="102" t="s">
        <v>4634</v>
      </c>
      <c r="F1349" s="102" t="s">
        <v>4635</v>
      </c>
      <c r="G1349" s="102" t="s">
        <v>4478</v>
      </c>
      <c r="H1349" s="103">
        <v>40463</v>
      </c>
      <c r="I1349" s="104">
        <v>1</v>
      </c>
      <c r="J1349" s="105" t="s">
        <v>7449</v>
      </c>
      <c r="K1349" s="105" t="s">
        <v>4478</v>
      </c>
      <c r="L1349" s="103">
        <v>40463</v>
      </c>
      <c r="M1349" s="103">
        <v>44196</v>
      </c>
      <c r="N1349" s="103"/>
      <c r="O1349" s="106">
        <v>794600</v>
      </c>
      <c r="P1349" s="106">
        <v>794600</v>
      </c>
      <c r="Q1349" s="107">
        <v>0</v>
      </c>
      <c r="R1349" s="106">
        <v>0</v>
      </c>
      <c r="S1349" s="106">
        <v>0</v>
      </c>
      <c r="T1349" s="100">
        <f t="shared" si="20"/>
        <v>0</v>
      </c>
    </row>
    <row r="1350" spans="2:20" ht="15.5" x14ac:dyDescent="0.35">
      <c r="B1350" s="101" t="s">
        <v>7450</v>
      </c>
      <c r="C1350" s="102" t="s">
        <v>7451</v>
      </c>
      <c r="D1350" s="102"/>
      <c r="E1350" s="102" t="s">
        <v>4634</v>
      </c>
      <c r="F1350" s="102" t="s">
        <v>4635</v>
      </c>
      <c r="G1350" s="102" t="s">
        <v>4478</v>
      </c>
      <c r="H1350" s="103">
        <v>40525</v>
      </c>
      <c r="I1350" s="104">
        <v>1</v>
      </c>
      <c r="J1350" s="105" t="s">
        <v>7452</v>
      </c>
      <c r="K1350" s="105" t="s">
        <v>4478</v>
      </c>
      <c r="L1350" s="103">
        <v>40525</v>
      </c>
      <c r="M1350" s="103">
        <v>44196</v>
      </c>
      <c r="N1350" s="103"/>
      <c r="O1350" s="106">
        <v>19108750</v>
      </c>
      <c r="P1350" s="106">
        <v>19108750</v>
      </c>
      <c r="Q1350" s="107">
        <v>0</v>
      </c>
      <c r="R1350" s="106">
        <v>0</v>
      </c>
      <c r="S1350" s="106">
        <v>0</v>
      </c>
      <c r="T1350" s="100">
        <f t="shared" si="20"/>
        <v>0</v>
      </c>
    </row>
    <row r="1351" spans="2:20" ht="15.5" x14ac:dyDescent="0.35">
      <c r="B1351" s="101" t="s">
        <v>7453</v>
      </c>
      <c r="C1351" s="102" t="s">
        <v>4633</v>
      </c>
      <c r="D1351" s="102"/>
      <c r="E1351" s="102" t="s">
        <v>4634</v>
      </c>
      <c r="F1351" s="102" t="s">
        <v>4635</v>
      </c>
      <c r="G1351" s="102" t="s">
        <v>4478</v>
      </c>
      <c r="H1351" s="103">
        <v>39933</v>
      </c>
      <c r="I1351" s="104">
        <v>1</v>
      </c>
      <c r="J1351" s="105" t="s">
        <v>7454</v>
      </c>
      <c r="K1351" s="105" t="s">
        <v>4478</v>
      </c>
      <c r="L1351" s="103">
        <v>39933</v>
      </c>
      <c r="M1351" s="103">
        <v>44196</v>
      </c>
      <c r="N1351" s="103"/>
      <c r="O1351" s="106">
        <v>69000</v>
      </c>
      <c r="P1351" s="106">
        <v>69000</v>
      </c>
      <c r="Q1351" s="107">
        <v>0</v>
      </c>
      <c r="R1351" s="106">
        <v>0</v>
      </c>
      <c r="S1351" s="106">
        <v>0</v>
      </c>
      <c r="T1351" s="100">
        <f t="shared" si="20"/>
        <v>0</v>
      </c>
    </row>
    <row r="1352" spans="2:20" ht="15.5" x14ac:dyDescent="0.35">
      <c r="B1352" s="101" t="s">
        <v>7455</v>
      </c>
      <c r="C1352" s="102" t="s">
        <v>4633</v>
      </c>
      <c r="D1352" s="102"/>
      <c r="E1352" s="102" t="s">
        <v>4634</v>
      </c>
      <c r="F1352" s="102" t="s">
        <v>4635</v>
      </c>
      <c r="G1352" s="102" t="s">
        <v>4478</v>
      </c>
      <c r="H1352" s="103">
        <v>39933</v>
      </c>
      <c r="I1352" s="104">
        <v>1</v>
      </c>
      <c r="J1352" s="105" t="s">
        <v>7456</v>
      </c>
      <c r="K1352" s="105" t="s">
        <v>4478</v>
      </c>
      <c r="L1352" s="103">
        <v>39933</v>
      </c>
      <c r="M1352" s="103">
        <v>44196</v>
      </c>
      <c r="N1352" s="103"/>
      <c r="O1352" s="106">
        <v>69000</v>
      </c>
      <c r="P1352" s="106">
        <v>69000</v>
      </c>
      <c r="Q1352" s="107">
        <v>0</v>
      </c>
      <c r="R1352" s="106">
        <v>0</v>
      </c>
      <c r="S1352" s="106">
        <v>0</v>
      </c>
      <c r="T1352" s="100">
        <f t="shared" si="20"/>
        <v>0</v>
      </c>
    </row>
    <row r="1353" spans="2:20" ht="15.5" x14ac:dyDescent="0.35">
      <c r="B1353" s="101" t="s">
        <v>7457</v>
      </c>
      <c r="C1353" s="102" t="s">
        <v>4633</v>
      </c>
      <c r="D1353" s="102"/>
      <c r="E1353" s="102" t="s">
        <v>4634</v>
      </c>
      <c r="F1353" s="102" t="s">
        <v>4635</v>
      </c>
      <c r="G1353" s="102" t="s">
        <v>4478</v>
      </c>
      <c r="H1353" s="103">
        <v>39933</v>
      </c>
      <c r="I1353" s="104">
        <v>1</v>
      </c>
      <c r="J1353" s="105" t="s">
        <v>7458</v>
      </c>
      <c r="K1353" s="105" t="s">
        <v>4478</v>
      </c>
      <c r="L1353" s="103">
        <v>39933</v>
      </c>
      <c r="M1353" s="103">
        <v>44196</v>
      </c>
      <c r="N1353" s="103"/>
      <c r="O1353" s="106">
        <v>69000</v>
      </c>
      <c r="P1353" s="106">
        <v>69000</v>
      </c>
      <c r="Q1353" s="107">
        <v>0</v>
      </c>
      <c r="R1353" s="106">
        <v>0</v>
      </c>
      <c r="S1353" s="106">
        <v>0</v>
      </c>
      <c r="T1353" s="100">
        <f t="shared" si="20"/>
        <v>0</v>
      </c>
    </row>
    <row r="1354" spans="2:20" ht="15.5" x14ac:dyDescent="0.35">
      <c r="B1354" s="101" t="s">
        <v>7459</v>
      </c>
      <c r="C1354" s="102" t="s">
        <v>4633</v>
      </c>
      <c r="D1354" s="102"/>
      <c r="E1354" s="102" t="s">
        <v>4634</v>
      </c>
      <c r="F1354" s="102" t="s">
        <v>4635</v>
      </c>
      <c r="G1354" s="102" t="s">
        <v>4478</v>
      </c>
      <c r="H1354" s="103">
        <v>39933</v>
      </c>
      <c r="I1354" s="104">
        <v>1</v>
      </c>
      <c r="J1354" s="105" t="s">
        <v>7460</v>
      </c>
      <c r="K1354" s="105" t="s">
        <v>4478</v>
      </c>
      <c r="L1354" s="103">
        <v>39933</v>
      </c>
      <c r="M1354" s="103">
        <v>44196</v>
      </c>
      <c r="N1354" s="103"/>
      <c r="O1354" s="106">
        <v>69000</v>
      </c>
      <c r="P1354" s="106">
        <v>69000</v>
      </c>
      <c r="Q1354" s="107">
        <v>0</v>
      </c>
      <c r="R1354" s="106">
        <v>0</v>
      </c>
      <c r="S1354" s="106">
        <v>0</v>
      </c>
      <c r="T1354" s="100">
        <f t="shared" ref="T1354:T1417" si="21">SUM(Q1354,R1354,S1354)</f>
        <v>0</v>
      </c>
    </row>
    <row r="1355" spans="2:20" ht="15.5" x14ac:dyDescent="0.35">
      <c r="B1355" s="101" t="s">
        <v>7461</v>
      </c>
      <c r="C1355" s="102" t="s">
        <v>4633</v>
      </c>
      <c r="D1355" s="102"/>
      <c r="E1355" s="102" t="s">
        <v>4634</v>
      </c>
      <c r="F1355" s="102" t="s">
        <v>4635</v>
      </c>
      <c r="G1355" s="102" t="s">
        <v>4478</v>
      </c>
      <c r="H1355" s="103">
        <v>39933</v>
      </c>
      <c r="I1355" s="104">
        <v>1</v>
      </c>
      <c r="J1355" s="105" t="s">
        <v>7462</v>
      </c>
      <c r="K1355" s="105" t="s">
        <v>4478</v>
      </c>
      <c r="L1355" s="103">
        <v>39933</v>
      </c>
      <c r="M1355" s="103">
        <v>44196</v>
      </c>
      <c r="N1355" s="103"/>
      <c r="O1355" s="106">
        <v>69000</v>
      </c>
      <c r="P1355" s="106">
        <v>69000</v>
      </c>
      <c r="Q1355" s="107">
        <v>0</v>
      </c>
      <c r="R1355" s="106">
        <v>0</v>
      </c>
      <c r="S1355" s="106">
        <v>0</v>
      </c>
      <c r="T1355" s="100">
        <f t="shared" si="21"/>
        <v>0</v>
      </c>
    </row>
    <row r="1356" spans="2:20" ht="15.5" x14ac:dyDescent="0.35">
      <c r="B1356" s="101" t="s">
        <v>7463</v>
      </c>
      <c r="C1356" s="102" t="s">
        <v>4633</v>
      </c>
      <c r="D1356" s="102"/>
      <c r="E1356" s="102" t="s">
        <v>4634</v>
      </c>
      <c r="F1356" s="102" t="s">
        <v>4635</v>
      </c>
      <c r="G1356" s="102" t="s">
        <v>4478</v>
      </c>
      <c r="H1356" s="103">
        <v>39933</v>
      </c>
      <c r="I1356" s="104">
        <v>1</v>
      </c>
      <c r="J1356" s="105" t="s">
        <v>7464</v>
      </c>
      <c r="K1356" s="105" t="s">
        <v>4478</v>
      </c>
      <c r="L1356" s="103">
        <v>39933</v>
      </c>
      <c r="M1356" s="103">
        <v>44196</v>
      </c>
      <c r="N1356" s="103"/>
      <c r="O1356" s="106">
        <v>69000</v>
      </c>
      <c r="P1356" s="106">
        <v>69000</v>
      </c>
      <c r="Q1356" s="107">
        <v>0</v>
      </c>
      <c r="R1356" s="106">
        <v>0</v>
      </c>
      <c r="S1356" s="106">
        <v>0</v>
      </c>
      <c r="T1356" s="100">
        <f t="shared" si="21"/>
        <v>0</v>
      </c>
    </row>
    <row r="1357" spans="2:20" ht="15.5" x14ac:dyDescent="0.35">
      <c r="B1357" s="101" t="s">
        <v>7465</v>
      </c>
      <c r="C1357" s="102" t="s">
        <v>4633</v>
      </c>
      <c r="D1357" s="102"/>
      <c r="E1357" s="102" t="s">
        <v>4634</v>
      </c>
      <c r="F1357" s="102" t="s">
        <v>4635</v>
      </c>
      <c r="G1357" s="102" t="s">
        <v>4478</v>
      </c>
      <c r="H1357" s="103">
        <v>39933</v>
      </c>
      <c r="I1357" s="104">
        <v>1</v>
      </c>
      <c r="J1357" s="105" t="s">
        <v>7466</v>
      </c>
      <c r="K1357" s="105" t="s">
        <v>4478</v>
      </c>
      <c r="L1357" s="103">
        <v>39933</v>
      </c>
      <c r="M1357" s="103">
        <v>44196</v>
      </c>
      <c r="N1357" s="103"/>
      <c r="O1357" s="106">
        <v>69000</v>
      </c>
      <c r="P1357" s="106">
        <v>69000</v>
      </c>
      <c r="Q1357" s="107">
        <v>0</v>
      </c>
      <c r="R1357" s="106">
        <v>0</v>
      </c>
      <c r="S1357" s="106">
        <v>0</v>
      </c>
      <c r="T1357" s="100">
        <f t="shared" si="21"/>
        <v>0</v>
      </c>
    </row>
    <row r="1358" spans="2:20" ht="15.5" x14ac:dyDescent="0.35">
      <c r="B1358" s="101" t="s">
        <v>7467</v>
      </c>
      <c r="C1358" s="102" t="s">
        <v>4633</v>
      </c>
      <c r="D1358" s="102"/>
      <c r="E1358" s="102" t="s">
        <v>4634</v>
      </c>
      <c r="F1358" s="102" t="s">
        <v>4635</v>
      </c>
      <c r="G1358" s="102" t="s">
        <v>4478</v>
      </c>
      <c r="H1358" s="103">
        <v>39933</v>
      </c>
      <c r="I1358" s="104">
        <v>1</v>
      </c>
      <c r="J1358" s="105" t="s">
        <v>7468</v>
      </c>
      <c r="K1358" s="105" t="s">
        <v>4478</v>
      </c>
      <c r="L1358" s="103">
        <v>39933</v>
      </c>
      <c r="M1358" s="103">
        <v>44196</v>
      </c>
      <c r="N1358" s="103"/>
      <c r="O1358" s="106">
        <v>69000</v>
      </c>
      <c r="P1358" s="106">
        <v>69000</v>
      </c>
      <c r="Q1358" s="107">
        <v>0</v>
      </c>
      <c r="R1358" s="106">
        <v>0</v>
      </c>
      <c r="S1358" s="106">
        <v>0</v>
      </c>
      <c r="T1358" s="100">
        <f t="shared" si="21"/>
        <v>0</v>
      </c>
    </row>
    <row r="1359" spans="2:20" ht="15.5" x14ac:dyDescent="0.35">
      <c r="B1359" s="101" t="s">
        <v>7469</v>
      </c>
      <c r="C1359" s="102" t="s">
        <v>4633</v>
      </c>
      <c r="D1359" s="102"/>
      <c r="E1359" s="102" t="s">
        <v>4634</v>
      </c>
      <c r="F1359" s="102" t="s">
        <v>4635</v>
      </c>
      <c r="G1359" s="102" t="s">
        <v>4478</v>
      </c>
      <c r="H1359" s="103">
        <v>39933</v>
      </c>
      <c r="I1359" s="104">
        <v>1</v>
      </c>
      <c r="J1359" s="105" t="s">
        <v>7470</v>
      </c>
      <c r="K1359" s="105" t="s">
        <v>4478</v>
      </c>
      <c r="L1359" s="103">
        <v>39933</v>
      </c>
      <c r="M1359" s="103">
        <v>44196</v>
      </c>
      <c r="N1359" s="103"/>
      <c r="O1359" s="106">
        <v>69000</v>
      </c>
      <c r="P1359" s="106">
        <v>69000</v>
      </c>
      <c r="Q1359" s="107">
        <v>0</v>
      </c>
      <c r="R1359" s="106">
        <v>0</v>
      </c>
      <c r="S1359" s="106">
        <v>0</v>
      </c>
      <c r="T1359" s="100">
        <f t="shared" si="21"/>
        <v>0</v>
      </c>
    </row>
    <row r="1360" spans="2:20" ht="15.5" x14ac:dyDescent="0.35">
      <c r="B1360" s="101" t="s">
        <v>7471</v>
      </c>
      <c r="C1360" s="102" t="s">
        <v>4633</v>
      </c>
      <c r="D1360" s="102"/>
      <c r="E1360" s="102" t="s">
        <v>4634</v>
      </c>
      <c r="F1360" s="102" t="s">
        <v>4635</v>
      </c>
      <c r="G1360" s="102" t="s">
        <v>4478</v>
      </c>
      <c r="H1360" s="103">
        <v>39933</v>
      </c>
      <c r="I1360" s="104">
        <v>1</v>
      </c>
      <c r="J1360" s="105" t="s">
        <v>7472</v>
      </c>
      <c r="K1360" s="105" t="s">
        <v>4478</v>
      </c>
      <c r="L1360" s="103">
        <v>39933</v>
      </c>
      <c r="M1360" s="103">
        <v>44196</v>
      </c>
      <c r="N1360" s="103"/>
      <c r="O1360" s="106">
        <v>69000</v>
      </c>
      <c r="P1360" s="106">
        <v>69000</v>
      </c>
      <c r="Q1360" s="107">
        <v>0</v>
      </c>
      <c r="R1360" s="106">
        <v>0</v>
      </c>
      <c r="S1360" s="106">
        <v>0</v>
      </c>
      <c r="T1360" s="100">
        <f t="shared" si="21"/>
        <v>0</v>
      </c>
    </row>
    <row r="1361" spans="2:20" ht="15.5" x14ac:dyDescent="0.35">
      <c r="B1361" s="101" t="s">
        <v>7473</v>
      </c>
      <c r="C1361" s="102" t="s">
        <v>4633</v>
      </c>
      <c r="D1361" s="102"/>
      <c r="E1361" s="102" t="s">
        <v>4634</v>
      </c>
      <c r="F1361" s="102" t="s">
        <v>4635</v>
      </c>
      <c r="G1361" s="102" t="s">
        <v>4478</v>
      </c>
      <c r="H1361" s="103">
        <v>39933</v>
      </c>
      <c r="I1361" s="104">
        <v>1</v>
      </c>
      <c r="J1361" s="105" t="s">
        <v>7474</v>
      </c>
      <c r="K1361" s="105" t="s">
        <v>4478</v>
      </c>
      <c r="L1361" s="103">
        <v>39933</v>
      </c>
      <c r="M1361" s="103">
        <v>44196</v>
      </c>
      <c r="N1361" s="103"/>
      <c r="O1361" s="106">
        <v>69000</v>
      </c>
      <c r="P1361" s="106">
        <v>69000</v>
      </c>
      <c r="Q1361" s="107">
        <v>0</v>
      </c>
      <c r="R1361" s="106">
        <v>0</v>
      </c>
      <c r="S1361" s="106">
        <v>0</v>
      </c>
      <c r="T1361" s="100">
        <f t="shared" si="21"/>
        <v>0</v>
      </c>
    </row>
    <row r="1362" spans="2:20" ht="15.5" x14ac:dyDescent="0.35">
      <c r="B1362" s="101" t="s">
        <v>7475</v>
      </c>
      <c r="C1362" s="102" t="s">
        <v>4633</v>
      </c>
      <c r="D1362" s="102"/>
      <c r="E1362" s="102" t="s">
        <v>4634</v>
      </c>
      <c r="F1362" s="102" t="s">
        <v>4635</v>
      </c>
      <c r="G1362" s="102" t="s">
        <v>4478</v>
      </c>
      <c r="H1362" s="103">
        <v>39933</v>
      </c>
      <c r="I1362" s="104">
        <v>1</v>
      </c>
      <c r="J1362" s="105" t="s">
        <v>7476</v>
      </c>
      <c r="K1362" s="105" t="s">
        <v>4478</v>
      </c>
      <c r="L1362" s="103">
        <v>39933</v>
      </c>
      <c r="M1362" s="103">
        <v>44196</v>
      </c>
      <c r="N1362" s="103"/>
      <c r="O1362" s="106">
        <v>69000</v>
      </c>
      <c r="P1362" s="106">
        <v>69000</v>
      </c>
      <c r="Q1362" s="107">
        <v>0</v>
      </c>
      <c r="R1362" s="106">
        <v>0</v>
      </c>
      <c r="S1362" s="106">
        <v>0</v>
      </c>
      <c r="T1362" s="100">
        <f t="shared" si="21"/>
        <v>0</v>
      </c>
    </row>
    <row r="1363" spans="2:20" ht="15.5" x14ac:dyDescent="0.35">
      <c r="B1363" s="101" t="s">
        <v>7477</v>
      </c>
      <c r="C1363" s="102" t="s">
        <v>4633</v>
      </c>
      <c r="D1363" s="102"/>
      <c r="E1363" s="102" t="s">
        <v>4634</v>
      </c>
      <c r="F1363" s="102" t="s">
        <v>4635</v>
      </c>
      <c r="G1363" s="102" t="s">
        <v>4478</v>
      </c>
      <c r="H1363" s="103">
        <v>39933</v>
      </c>
      <c r="I1363" s="104">
        <v>1</v>
      </c>
      <c r="J1363" s="105" t="s">
        <v>7478</v>
      </c>
      <c r="K1363" s="105" t="s">
        <v>4478</v>
      </c>
      <c r="L1363" s="103">
        <v>39933</v>
      </c>
      <c r="M1363" s="103">
        <v>44196</v>
      </c>
      <c r="N1363" s="103"/>
      <c r="O1363" s="106">
        <v>69000</v>
      </c>
      <c r="P1363" s="106">
        <v>69000</v>
      </c>
      <c r="Q1363" s="107">
        <v>0</v>
      </c>
      <c r="R1363" s="106">
        <v>0</v>
      </c>
      <c r="S1363" s="106">
        <v>0</v>
      </c>
      <c r="T1363" s="100">
        <f t="shared" si="21"/>
        <v>0</v>
      </c>
    </row>
    <row r="1364" spans="2:20" ht="15.5" x14ac:dyDescent="0.35">
      <c r="B1364" s="101" t="s">
        <v>7479</v>
      </c>
      <c r="C1364" s="102" t="s">
        <v>4633</v>
      </c>
      <c r="D1364" s="102"/>
      <c r="E1364" s="102" t="s">
        <v>4634</v>
      </c>
      <c r="F1364" s="102" t="s">
        <v>4635</v>
      </c>
      <c r="G1364" s="102" t="s">
        <v>4478</v>
      </c>
      <c r="H1364" s="103">
        <v>39933</v>
      </c>
      <c r="I1364" s="104">
        <v>1</v>
      </c>
      <c r="J1364" s="105" t="s">
        <v>7480</v>
      </c>
      <c r="K1364" s="105" t="s">
        <v>4478</v>
      </c>
      <c r="L1364" s="103">
        <v>39933</v>
      </c>
      <c r="M1364" s="103">
        <v>44196</v>
      </c>
      <c r="N1364" s="103"/>
      <c r="O1364" s="106">
        <v>69000</v>
      </c>
      <c r="P1364" s="106">
        <v>69000</v>
      </c>
      <c r="Q1364" s="107">
        <v>0</v>
      </c>
      <c r="R1364" s="106">
        <v>0</v>
      </c>
      <c r="S1364" s="106">
        <v>0</v>
      </c>
      <c r="T1364" s="100">
        <f t="shared" si="21"/>
        <v>0</v>
      </c>
    </row>
    <row r="1365" spans="2:20" ht="15.5" x14ac:dyDescent="0.35">
      <c r="B1365" s="101" t="s">
        <v>7481</v>
      </c>
      <c r="C1365" s="102" t="s">
        <v>4633</v>
      </c>
      <c r="D1365" s="102"/>
      <c r="E1365" s="102" t="s">
        <v>4634</v>
      </c>
      <c r="F1365" s="102" t="s">
        <v>4635</v>
      </c>
      <c r="G1365" s="102" t="s">
        <v>4478</v>
      </c>
      <c r="H1365" s="103">
        <v>39933</v>
      </c>
      <c r="I1365" s="104">
        <v>1</v>
      </c>
      <c r="J1365" s="105" t="s">
        <v>7482</v>
      </c>
      <c r="K1365" s="105" t="s">
        <v>4478</v>
      </c>
      <c r="L1365" s="103">
        <v>39933</v>
      </c>
      <c r="M1365" s="103">
        <v>44196</v>
      </c>
      <c r="N1365" s="103"/>
      <c r="O1365" s="106">
        <v>69000</v>
      </c>
      <c r="P1365" s="106">
        <v>69000</v>
      </c>
      <c r="Q1365" s="107">
        <v>0</v>
      </c>
      <c r="R1365" s="106">
        <v>0</v>
      </c>
      <c r="S1365" s="106">
        <v>0</v>
      </c>
      <c r="T1365" s="100">
        <f t="shared" si="21"/>
        <v>0</v>
      </c>
    </row>
    <row r="1366" spans="2:20" ht="15.5" x14ac:dyDescent="0.35">
      <c r="B1366" s="101" t="s">
        <v>9801</v>
      </c>
      <c r="C1366" s="102" t="s">
        <v>5023</v>
      </c>
      <c r="D1366" s="102"/>
      <c r="E1366" s="102" t="s">
        <v>4821</v>
      </c>
      <c r="F1366" s="102" t="s">
        <v>4822</v>
      </c>
      <c r="G1366" s="102" t="s">
        <v>4518</v>
      </c>
      <c r="H1366" s="103">
        <v>42438</v>
      </c>
      <c r="I1366" s="104">
        <v>1</v>
      </c>
      <c r="J1366" s="105" t="s">
        <v>9802</v>
      </c>
      <c r="K1366" s="105" t="s">
        <v>4518</v>
      </c>
      <c r="L1366" s="103">
        <v>42438</v>
      </c>
      <c r="M1366" s="103">
        <v>44196</v>
      </c>
      <c r="N1366" s="103"/>
      <c r="O1366" s="106">
        <v>1734587</v>
      </c>
      <c r="P1366" s="106">
        <v>950268.31</v>
      </c>
      <c r="Q1366" s="107">
        <v>784318.69</v>
      </c>
      <c r="R1366" s="106">
        <v>0</v>
      </c>
      <c r="S1366" s="106">
        <v>0</v>
      </c>
      <c r="T1366" s="100">
        <f t="shared" si="21"/>
        <v>784318.69</v>
      </c>
    </row>
    <row r="1367" spans="2:20" ht="15.5" x14ac:dyDescent="0.35">
      <c r="B1367" s="101" t="s">
        <v>5034</v>
      </c>
      <c r="C1367" s="102" t="s">
        <v>5030</v>
      </c>
      <c r="D1367" s="102"/>
      <c r="E1367" s="102" t="s">
        <v>4821</v>
      </c>
      <c r="F1367" s="102" t="s">
        <v>4822</v>
      </c>
      <c r="G1367" s="102" t="s">
        <v>4518</v>
      </c>
      <c r="H1367" s="103">
        <v>42446</v>
      </c>
      <c r="I1367" s="104">
        <v>1</v>
      </c>
      <c r="J1367" s="105" t="s">
        <v>5035</v>
      </c>
      <c r="K1367" s="105" t="s">
        <v>4518</v>
      </c>
      <c r="L1367" s="103">
        <v>42446</v>
      </c>
      <c r="M1367" s="103">
        <v>44196</v>
      </c>
      <c r="N1367" s="103"/>
      <c r="O1367" s="106">
        <v>1730801</v>
      </c>
      <c r="P1367" s="106">
        <v>944431.45</v>
      </c>
      <c r="Q1367" s="107">
        <v>786369.55</v>
      </c>
      <c r="R1367" s="106">
        <v>0</v>
      </c>
      <c r="S1367" s="106">
        <v>0</v>
      </c>
      <c r="T1367" s="100">
        <f t="shared" si="21"/>
        <v>786369.55</v>
      </c>
    </row>
    <row r="1368" spans="2:20" ht="15.5" x14ac:dyDescent="0.35">
      <c r="B1368" s="101" t="s">
        <v>6670</v>
      </c>
      <c r="C1368" s="102" t="s">
        <v>5037</v>
      </c>
      <c r="D1368" s="102"/>
      <c r="E1368" s="102" t="s">
        <v>4887</v>
      </c>
      <c r="F1368" s="102" t="s">
        <v>4477</v>
      </c>
      <c r="G1368" s="102" t="s">
        <v>4518</v>
      </c>
      <c r="H1368" s="103">
        <v>42466</v>
      </c>
      <c r="I1368" s="104">
        <v>1</v>
      </c>
      <c r="J1368" s="105" t="s">
        <v>6671</v>
      </c>
      <c r="K1368" s="105" t="s">
        <v>4518</v>
      </c>
      <c r="L1368" s="103">
        <v>42466</v>
      </c>
      <c r="M1368" s="103">
        <v>44196</v>
      </c>
      <c r="N1368" s="103"/>
      <c r="O1368" s="106">
        <v>805399</v>
      </c>
      <c r="P1368" s="106">
        <v>435125.77</v>
      </c>
      <c r="Q1368" s="107">
        <v>370273.23</v>
      </c>
      <c r="R1368" s="106">
        <v>0</v>
      </c>
      <c r="S1368" s="106">
        <v>0</v>
      </c>
      <c r="T1368" s="100">
        <f t="shared" si="21"/>
        <v>370273.23</v>
      </c>
    </row>
    <row r="1369" spans="2:20" ht="15.5" x14ac:dyDescent="0.35">
      <c r="B1369" s="101" t="s">
        <v>7491</v>
      </c>
      <c r="C1369" s="102" t="s">
        <v>4817</v>
      </c>
      <c r="D1369" s="102"/>
      <c r="E1369" s="102" t="s">
        <v>4516</v>
      </c>
      <c r="F1369" s="102" t="s">
        <v>4517</v>
      </c>
      <c r="G1369" s="102" t="s">
        <v>4518</v>
      </c>
      <c r="H1369" s="103">
        <v>42478</v>
      </c>
      <c r="I1369" s="104">
        <v>1</v>
      </c>
      <c r="J1369" s="105" t="s">
        <v>7492</v>
      </c>
      <c r="K1369" s="105" t="s">
        <v>4518</v>
      </c>
      <c r="L1369" s="103">
        <v>42478</v>
      </c>
      <c r="M1369" s="103">
        <v>44196</v>
      </c>
      <c r="N1369" s="103"/>
      <c r="O1369" s="106">
        <v>313200</v>
      </c>
      <c r="P1369" s="106">
        <v>168162.3</v>
      </c>
      <c r="Q1369" s="107">
        <v>145037.70000000001</v>
      </c>
      <c r="R1369" s="106">
        <v>0</v>
      </c>
      <c r="S1369" s="106">
        <v>0</v>
      </c>
      <c r="T1369" s="100">
        <f t="shared" si="21"/>
        <v>145037.70000000001</v>
      </c>
    </row>
    <row r="1370" spans="2:20" ht="15.5" x14ac:dyDescent="0.35">
      <c r="B1370" s="101" t="s">
        <v>9070</v>
      </c>
      <c r="C1370" s="102" t="s">
        <v>5042</v>
      </c>
      <c r="D1370" s="102"/>
      <c r="E1370" s="102" t="s">
        <v>4887</v>
      </c>
      <c r="F1370" s="102" t="s">
        <v>4477</v>
      </c>
      <c r="G1370" s="102" t="s">
        <v>4518</v>
      </c>
      <c r="H1370" s="103">
        <v>42516</v>
      </c>
      <c r="I1370" s="104">
        <v>1</v>
      </c>
      <c r="J1370" s="105" t="s">
        <v>9071</v>
      </c>
      <c r="K1370" s="105" t="s">
        <v>4518</v>
      </c>
      <c r="L1370" s="103">
        <v>42516</v>
      </c>
      <c r="M1370" s="103">
        <v>44196</v>
      </c>
      <c r="N1370" s="103"/>
      <c r="O1370" s="106">
        <v>1424269</v>
      </c>
      <c r="P1370" s="106">
        <v>749999.56</v>
      </c>
      <c r="Q1370" s="107">
        <v>674269.44</v>
      </c>
      <c r="R1370" s="106">
        <v>0</v>
      </c>
      <c r="S1370" s="106">
        <v>0</v>
      </c>
      <c r="T1370" s="100">
        <f t="shared" si="21"/>
        <v>674269.44</v>
      </c>
    </row>
    <row r="1371" spans="2:20" ht="15.5" x14ac:dyDescent="0.35">
      <c r="B1371" s="101" t="s">
        <v>9074</v>
      </c>
      <c r="C1371" s="102" t="s">
        <v>4817</v>
      </c>
      <c r="D1371" s="102"/>
      <c r="E1371" s="102" t="s">
        <v>4516</v>
      </c>
      <c r="F1371" s="102" t="s">
        <v>4517</v>
      </c>
      <c r="G1371" s="102" t="s">
        <v>4518</v>
      </c>
      <c r="H1371" s="103">
        <v>42522</v>
      </c>
      <c r="I1371" s="104">
        <v>1</v>
      </c>
      <c r="J1371" s="105" t="s">
        <v>9075</v>
      </c>
      <c r="K1371" s="105" t="s">
        <v>4518</v>
      </c>
      <c r="L1371" s="103">
        <v>42522</v>
      </c>
      <c r="M1371" s="103">
        <v>44196</v>
      </c>
      <c r="N1371" s="103"/>
      <c r="O1371" s="106">
        <v>313200</v>
      </c>
      <c r="P1371" s="106">
        <v>164430</v>
      </c>
      <c r="Q1371" s="107">
        <v>148770</v>
      </c>
      <c r="R1371" s="106">
        <v>0</v>
      </c>
      <c r="S1371" s="106">
        <v>0</v>
      </c>
      <c r="T1371" s="100">
        <f t="shared" si="21"/>
        <v>148770</v>
      </c>
    </row>
    <row r="1372" spans="2:20" ht="15.5" x14ac:dyDescent="0.35">
      <c r="B1372" s="101" t="s">
        <v>5044</v>
      </c>
      <c r="C1372" s="102" t="s">
        <v>4817</v>
      </c>
      <c r="D1372" s="102"/>
      <c r="E1372" s="102" t="s">
        <v>4516</v>
      </c>
      <c r="F1372" s="102" t="s">
        <v>4517</v>
      </c>
      <c r="G1372" s="102" t="s">
        <v>4518</v>
      </c>
      <c r="H1372" s="103">
        <v>42522</v>
      </c>
      <c r="I1372" s="104">
        <v>1</v>
      </c>
      <c r="J1372" s="105" t="s">
        <v>5045</v>
      </c>
      <c r="K1372" s="105" t="s">
        <v>4518</v>
      </c>
      <c r="L1372" s="103">
        <v>42522</v>
      </c>
      <c r="M1372" s="103">
        <v>44196</v>
      </c>
      <c r="N1372" s="103"/>
      <c r="O1372" s="106">
        <v>313200</v>
      </c>
      <c r="P1372" s="106">
        <v>164430</v>
      </c>
      <c r="Q1372" s="107">
        <v>148770</v>
      </c>
      <c r="R1372" s="106">
        <v>0</v>
      </c>
      <c r="S1372" s="106">
        <v>0</v>
      </c>
      <c r="T1372" s="100">
        <f t="shared" si="21"/>
        <v>148770</v>
      </c>
    </row>
    <row r="1373" spans="2:20" ht="15.5" x14ac:dyDescent="0.35">
      <c r="B1373" s="101" t="s">
        <v>10523</v>
      </c>
      <c r="C1373" s="102" t="s">
        <v>10524</v>
      </c>
      <c r="D1373" s="102"/>
      <c r="E1373" s="102" t="s">
        <v>4821</v>
      </c>
      <c r="F1373" s="102" t="s">
        <v>4822</v>
      </c>
      <c r="G1373" s="102" t="s">
        <v>4518</v>
      </c>
      <c r="H1373" s="103">
        <v>42523</v>
      </c>
      <c r="I1373" s="104">
        <v>1</v>
      </c>
      <c r="J1373" s="105" t="s">
        <v>10525</v>
      </c>
      <c r="K1373" s="105" t="s">
        <v>4518</v>
      </c>
      <c r="L1373" s="103">
        <v>42523</v>
      </c>
      <c r="M1373" s="103">
        <v>44196</v>
      </c>
      <c r="N1373" s="103"/>
      <c r="O1373" s="106">
        <v>2693520</v>
      </c>
      <c r="P1373" s="106">
        <v>1413424.62</v>
      </c>
      <c r="Q1373" s="107">
        <v>1280095.3799999999</v>
      </c>
      <c r="R1373" s="106">
        <v>0</v>
      </c>
      <c r="S1373" s="106">
        <v>0</v>
      </c>
      <c r="T1373" s="100">
        <f t="shared" si="21"/>
        <v>1280095.3799999999</v>
      </c>
    </row>
    <row r="1374" spans="2:20" ht="15.5" x14ac:dyDescent="0.35">
      <c r="B1374" s="101" t="s">
        <v>9078</v>
      </c>
      <c r="C1374" s="102" t="s">
        <v>4820</v>
      </c>
      <c r="D1374" s="102"/>
      <c r="E1374" s="102" t="s">
        <v>4821</v>
      </c>
      <c r="F1374" s="102" t="s">
        <v>4822</v>
      </c>
      <c r="G1374" s="102" t="s">
        <v>4518</v>
      </c>
      <c r="H1374" s="103">
        <v>42536</v>
      </c>
      <c r="I1374" s="104">
        <v>1</v>
      </c>
      <c r="J1374" s="105" t="s">
        <v>9079</v>
      </c>
      <c r="K1374" s="105" t="s">
        <v>4518</v>
      </c>
      <c r="L1374" s="103">
        <v>42536</v>
      </c>
      <c r="M1374" s="103">
        <v>44196</v>
      </c>
      <c r="N1374" s="103"/>
      <c r="O1374" s="106">
        <v>130848</v>
      </c>
      <c r="P1374" s="106">
        <v>68176.759999999995</v>
      </c>
      <c r="Q1374" s="107">
        <v>62671.24</v>
      </c>
      <c r="R1374" s="106">
        <v>0</v>
      </c>
      <c r="S1374" s="106">
        <v>0</v>
      </c>
      <c r="T1374" s="100">
        <f t="shared" si="21"/>
        <v>62671.24</v>
      </c>
    </row>
    <row r="1375" spans="2:20" ht="15.5" x14ac:dyDescent="0.35">
      <c r="B1375" s="101" t="s">
        <v>9086</v>
      </c>
      <c r="C1375" s="102" t="s">
        <v>5316</v>
      </c>
      <c r="D1375" s="102"/>
      <c r="E1375" s="102" t="s">
        <v>4887</v>
      </c>
      <c r="F1375" s="102" t="s">
        <v>4477</v>
      </c>
      <c r="G1375" s="102" t="s">
        <v>4518</v>
      </c>
      <c r="H1375" s="103">
        <v>42542</v>
      </c>
      <c r="I1375" s="104">
        <v>1</v>
      </c>
      <c r="J1375" s="105" t="s">
        <v>9087</v>
      </c>
      <c r="K1375" s="105" t="s">
        <v>4518</v>
      </c>
      <c r="L1375" s="103">
        <v>42542</v>
      </c>
      <c r="M1375" s="103">
        <v>44196</v>
      </c>
      <c r="N1375" s="103"/>
      <c r="O1375" s="106">
        <v>449998</v>
      </c>
      <c r="P1375" s="106">
        <v>233736.95</v>
      </c>
      <c r="Q1375" s="107">
        <v>216261.05</v>
      </c>
      <c r="R1375" s="106">
        <v>0</v>
      </c>
      <c r="S1375" s="106">
        <v>0</v>
      </c>
      <c r="T1375" s="100">
        <f t="shared" si="21"/>
        <v>216261.05</v>
      </c>
    </row>
    <row r="1376" spans="2:20" ht="15.5" x14ac:dyDescent="0.35">
      <c r="B1376" s="101" t="s">
        <v>9088</v>
      </c>
      <c r="C1376" s="102" t="s">
        <v>5316</v>
      </c>
      <c r="D1376" s="102"/>
      <c r="E1376" s="102" t="s">
        <v>4887</v>
      </c>
      <c r="F1376" s="102" t="s">
        <v>4477</v>
      </c>
      <c r="G1376" s="102" t="s">
        <v>4518</v>
      </c>
      <c r="H1376" s="103">
        <v>42542</v>
      </c>
      <c r="I1376" s="104">
        <v>1</v>
      </c>
      <c r="J1376" s="105" t="s">
        <v>9089</v>
      </c>
      <c r="K1376" s="105" t="s">
        <v>4518</v>
      </c>
      <c r="L1376" s="103">
        <v>42542</v>
      </c>
      <c r="M1376" s="103">
        <v>44196</v>
      </c>
      <c r="N1376" s="103"/>
      <c r="O1376" s="106">
        <v>449998</v>
      </c>
      <c r="P1376" s="106">
        <v>233736.95</v>
      </c>
      <c r="Q1376" s="107">
        <v>216261.05</v>
      </c>
      <c r="R1376" s="106">
        <v>0</v>
      </c>
      <c r="S1376" s="106">
        <v>0</v>
      </c>
      <c r="T1376" s="100">
        <f t="shared" si="21"/>
        <v>216261.05</v>
      </c>
    </row>
    <row r="1377" spans="2:20" ht="15.5" x14ac:dyDescent="0.35">
      <c r="B1377" s="101" t="s">
        <v>7511</v>
      </c>
      <c r="C1377" s="102" t="s">
        <v>4475</v>
      </c>
      <c r="D1377" s="102"/>
      <c r="E1377" s="102" t="s">
        <v>4476</v>
      </c>
      <c r="F1377" s="102" t="s">
        <v>4477</v>
      </c>
      <c r="G1377" s="102" t="s">
        <v>4478</v>
      </c>
      <c r="H1377" s="103">
        <v>40451</v>
      </c>
      <c r="I1377" s="104">
        <v>1</v>
      </c>
      <c r="J1377" s="105" t="s">
        <v>7512</v>
      </c>
      <c r="K1377" s="105" t="s">
        <v>4478</v>
      </c>
      <c r="L1377" s="103">
        <v>40451</v>
      </c>
      <c r="M1377" s="103">
        <v>44196</v>
      </c>
      <c r="N1377" s="103"/>
      <c r="O1377" s="106">
        <v>751463</v>
      </c>
      <c r="P1377" s="106">
        <v>751463</v>
      </c>
      <c r="Q1377" s="107">
        <v>0</v>
      </c>
      <c r="R1377" s="106">
        <v>0</v>
      </c>
      <c r="S1377" s="106">
        <v>0</v>
      </c>
      <c r="T1377" s="100">
        <f t="shared" si="21"/>
        <v>0</v>
      </c>
    </row>
    <row r="1378" spans="2:20" ht="15.5" x14ac:dyDescent="0.35">
      <c r="B1378" s="101" t="s">
        <v>7513</v>
      </c>
      <c r="C1378" s="102" t="s">
        <v>4475</v>
      </c>
      <c r="D1378" s="102"/>
      <c r="E1378" s="102" t="s">
        <v>4476</v>
      </c>
      <c r="F1378" s="102" t="s">
        <v>4477</v>
      </c>
      <c r="G1378" s="102" t="s">
        <v>4478</v>
      </c>
      <c r="H1378" s="103">
        <v>40451</v>
      </c>
      <c r="I1378" s="104">
        <v>1</v>
      </c>
      <c r="J1378" s="105" t="s">
        <v>7514</v>
      </c>
      <c r="K1378" s="105" t="s">
        <v>4478</v>
      </c>
      <c r="L1378" s="103">
        <v>40451</v>
      </c>
      <c r="M1378" s="103">
        <v>44196</v>
      </c>
      <c r="N1378" s="103"/>
      <c r="O1378" s="106">
        <v>751463</v>
      </c>
      <c r="P1378" s="106">
        <v>751463</v>
      </c>
      <c r="Q1378" s="107">
        <v>0</v>
      </c>
      <c r="R1378" s="106">
        <v>0</v>
      </c>
      <c r="S1378" s="106">
        <v>0</v>
      </c>
      <c r="T1378" s="100">
        <f t="shared" si="21"/>
        <v>0</v>
      </c>
    </row>
    <row r="1379" spans="2:20" ht="15.5" x14ac:dyDescent="0.35">
      <c r="B1379" s="101" t="s">
        <v>7515</v>
      </c>
      <c r="C1379" s="102" t="s">
        <v>4475</v>
      </c>
      <c r="D1379" s="102"/>
      <c r="E1379" s="102" t="s">
        <v>4476</v>
      </c>
      <c r="F1379" s="102" t="s">
        <v>4477</v>
      </c>
      <c r="G1379" s="102" t="s">
        <v>4478</v>
      </c>
      <c r="H1379" s="103">
        <v>40451</v>
      </c>
      <c r="I1379" s="104">
        <v>1</v>
      </c>
      <c r="J1379" s="105" t="s">
        <v>7516</v>
      </c>
      <c r="K1379" s="105" t="s">
        <v>4478</v>
      </c>
      <c r="L1379" s="103">
        <v>40451</v>
      </c>
      <c r="M1379" s="103">
        <v>44196</v>
      </c>
      <c r="N1379" s="103"/>
      <c r="O1379" s="106">
        <v>751463</v>
      </c>
      <c r="P1379" s="106">
        <v>751463</v>
      </c>
      <c r="Q1379" s="107">
        <v>0</v>
      </c>
      <c r="R1379" s="106">
        <v>0</v>
      </c>
      <c r="S1379" s="106">
        <v>0</v>
      </c>
      <c r="T1379" s="100">
        <f t="shared" si="21"/>
        <v>0</v>
      </c>
    </row>
    <row r="1380" spans="2:20" ht="15.5" x14ac:dyDescent="0.35">
      <c r="B1380" s="101" t="s">
        <v>7517</v>
      </c>
      <c r="C1380" s="102" t="s">
        <v>7518</v>
      </c>
      <c r="D1380" s="102" t="s">
        <v>7519</v>
      </c>
      <c r="E1380" s="102" t="s">
        <v>5061</v>
      </c>
      <c r="F1380" s="102" t="s">
        <v>5062</v>
      </c>
      <c r="G1380" s="102" t="s">
        <v>4544</v>
      </c>
      <c r="H1380" s="103">
        <v>41205</v>
      </c>
      <c r="I1380" s="104">
        <v>1</v>
      </c>
      <c r="J1380" s="105" t="s">
        <v>7520</v>
      </c>
      <c r="K1380" s="105" t="s">
        <v>4544</v>
      </c>
      <c r="L1380" s="103">
        <v>41205</v>
      </c>
      <c r="M1380" s="103">
        <v>44074</v>
      </c>
      <c r="N1380" s="103">
        <v>44135</v>
      </c>
      <c r="O1380" s="106">
        <v>0</v>
      </c>
      <c r="P1380" s="106">
        <v>0</v>
      </c>
      <c r="Q1380" s="107">
        <v>0</v>
      </c>
      <c r="R1380" s="106">
        <v>0</v>
      </c>
      <c r="S1380" s="106">
        <v>0</v>
      </c>
      <c r="T1380" s="100">
        <f t="shared" si="21"/>
        <v>0</v>
      </c>
    </row>
    <row r="1381" spans="2:20" ht="15.5" x14ac:dyDescent="0.35">
      <c r="B1381" s="101" t="s">
        <v>7521</v>
      </c>
      <c r="C1381" s="102" t="s">
        <v>7522</v>
      </c>
      <c r="D1381" s="102" t="s">
        <v>7523</v>
      </c>
      <c r="E1381" s="102" t="s">
        <v>5061</v>
      </c>
      <c r="F1381" s="102" t="s">
        <v>5062</v>
      </c>
      <c r="G1381" s="102" t="s">
        <v>4478</v>
      </c>
      <c r="H1381" s="103">
        <v>41205</v>
      </c>
      <c r="I1381" s="104">
        <v>1</v>
      </c>
      <c r="J1381" s="105" t="s">
        <v>7524</v>
      </c>
      <c r="K1381" s="105" t="s">
        <v>4478</v>
      </c>
      <c r="L1381" s="103">
        <v>41205</v>
      </c>
      <c r="M1381" s="103">
        <v>44196</v>
      </c>
      <c r="N1381" s="103"/>
      <c r="O1381" s="106">
        <v>70000000</v>
      </c>
      <c r="P1381" s="106">
        <v>70000000</v>
      </c>
      <c r="Q1381" s="107">
        <v>0</v>
      </c>
      <c r="R1381" s="106">
        <v>0</v>
      </c>
      <c r="S1381" s="106">
        <v>0</v>
      </c>
      <c r="T1381" s="100">
        <f t="shared" si="21"/>
        <v>0</v>
      </c>
    </row>
    <row r="1382" spans="2:20" ht="15.5" x14ac:dyDescent="0.35">
      <c r="B1382" s="101" t="s">
        <v>7525</v>
      </c>
      <c r="C1382" s="102" t="s">
        <v>5086</v>
      </c>
      <c r="D1382" s="102"/>
      <c r="E1382" s="102" t="s">
        <v>4548</v>
      </c>
      <c r="F1382" s="102" t="s">
        <v>4549</v>
      </c>
      <c r="G1382" s="102" t="s">
        <v>4478</v>
      </c>
      <c r="H1382" s="103">
        <v>41712</v>
      </c>
      <c r="I1382" s="104">
        <v>1</v>
      </c>
      <c r="J1382" s="105" t="s">
        <v>7526</v>
      </c>
      <c r="K1382" s="105" t="s">
        <v>4478</v>
      </c>
      <c r="L1382" s="103">
        <v>41712</v>
      </c>
      <c r="M1382" s="103">
        <v>44196</v>
      </c>
      <c r="N1382" s="103"/>
      <c r="O1382" s="106">
        <v>15352893</v>
      </c>
      <c r="P1382" s="106">
        <v>15352893</v>
      </c>
      <c r="Q1382" s="107">
        <v>0</v>
      </c>
      <c r="R1382" s="106">
        <v>0</v>
      </c>
      <c r="S1382" s="106">
        <v>0</v>
      </c>
      <c r="T1382" s="100">
        <f t="shared" si="21"/>
        <v>0</v>
      </c>
    </row>
    <row r="1383" spans="2:20" ht="15.5" x14ac:dyDescent="0.35">
      <c r="B1383" s="101" t="s">
        <v>7527</v>
      </c>
      <c r="C1383" s="102" t="s">
        <v>7528</v>
      </c>
      <c r="D1383" s="102"/>
      <c r="E1383" s="102" t="s">
        <v>4492</v>
      </c>
      <c r="F1383" s="102" t="s">
        <v>4493</v>
      </c>
      <c r="G1383" s="102" t="s">
        <v>4478</v>
      </c>
      <c r="H1383" s="103">
        <v>42219</v>
      </c>
      <c r="I1383" s="104">
        <v>1</v>
      </c>
      <c r="J1383" s="105" t="s">
        <v>7529</v>
      </c>
      <c r="K1383" s="105" t="s">
        <v>4478</v>
      </c>
      <c r="L1383" s="103">
        <v>42219</v>
      </c>
      <c r="M1383" s="103">
        <v>44196</v>
      </c>
      <c r="N1383" s="103"/>
      <c r="O1383" s="106">
        <v>3984551</v>
      </c>
      <c r="P1383" s="106">
        <v>3984551</v>
      </c>
      <c r="Q1383" s="107">
        <v>0</v>
      </c>
      <c r="R1383" s="106">
        <v>0</v>
      </c>
      <c r="S1383" s="106">
        <v>0</v>
      </c>
      <c r="T1383" s="100">
        <f t="shared" si="21"/>
        <v>0</v>
      </c>
    </row>
    <row r="1384" spans="2:20" ht="15.5" x14ac:dyDescent="0.35">
      <c r="B1384" s="101" t="s">
        <v>7530</v>
      </c>
      <c r="C1384" s="102" t="s">
        <v>5940</v>
      </c>
      <c r="D1384" s="102"/>
      <c r="E1384" s="102" t="s">
        <v>4492</v>
      </c>
      <c r="F1384" s="102" t="s">
        <v>4493</v>
      </c>
      <c r="G1384" s="102" t="s">
        <v>4478</v>
      </c>
      <c r="H1384" s="103">
        <v>42415</v>
      </c>
      <c r="I1384" s="104">
        <v>1</v>
      </c>
      <c r="J1384" s="105" t="s">
        <v>7531</v>
      </c>
      <c r="K1384" s="105" t="s">
        <v>4478</v>
      </c>
      <c r="L1384" s="103">
        <v>42415</v>
      </c>
      <c r="M1384" s="103">
        <v>44196</v>
      </c>
      <c r="N1384" s="103"/>
      <c r="O1384" s="106">
        <v>632863</v>
      </c>
      <c r="P1384" s="106">
        <v>632863</v>
      </c>
      <c r="Q1384" s="107">
        <v>0</v>
      </c>
      <c r="R1384" s="106">
        <v>0</v>
      </c>
      <c r="S1384" s="106">
        <v>0</v>
      </c>
      <c r="T1384" s="100">
        <f t="shared" si="21"/>
        <v>0</v>
      </c>
    </row>
    <row r="1385" spans="2:20" ht="15.5" x14ac:dyDescent="0.35">
      <c r="B1385" s="101" t="s">
        <v>7532</v>
      </c>
      <c r="C1385" s="102" t="s">
        <v>5092</v>
      </c>
      <c r="D1385" s="102"/>
      <c r="E1385" s="102" t="s">
        <v>4492</v>
      </c>
      <c r="F1385" s="102" t="s">
        <v>4493</v>
      </c>
      <c r="G1385" s="102" t="s">
        <v>4478</v>
      </c>
      <c r="H1385" s="103">
        <v>42417</v>
      </c>
      <c r="I1385" s="104">
        <v>1</v>
      </c>
      <c r="J1385" s="105" t="s">
        <v>7533</v>
      </c>
      <c r="K1385" s="105" t="s">
        <v>4478</v>
      </c>
      <c r="L1385" s="103">
        <v>42417</v>
      </c>
      <c r="M1385" s="103">
        <v>44196</v>
      </c>
      <c r="N1385" s="103"/>
      <c r="O1385" s="106">
        <v>889193</v>
      </c>
      <c r="P1385" s="106">
        <v>889193</v>
      </c>
      <c r="Q1385" s="107">
        <v>0</v>
      </c>
      <c r="R1385" s="106">
        <v>0</v>
      </c>
      <c r="S1385" s="106">
        <v>0</v>
      </c>
      <c r="T1385" s="100">
        <f t="shared" si="21"/>
        <v>0</v>
      </c>
    </row>
    <row r="1386" spans="2:20" ht="15.5" x14ac:dyDescent="0.35">
      <c r="B1386" s="101" t="s">
        <v>7534</v>
      </c>
      <c r="C1386" s="102" t="s">
        <v>4633</v>
      </c>
      <c r="D1386" s="102"/>
      <c r="E1386" s="102" t="s">
        <v>4634</v>
      </c>
      <c r="F1386" s="102" t="s">
        <v>4635</v>
      </c>
      <c r="G1386" s="102" t="s">
        <v>4478</v>
      </c>
      <c r="H1386" s="103">
        <v>39933</v>
      </c>
      <c r="I1386" s="104">
        <v>1</v>
      </c>
      <c r="J1386" s="105" t="s">
        <v>7535</v>
      </c>
      <c r="K1386" s="105" t="s">
        <v>4478</v>
      </c>
      <c r="L1386" s="103">
        <v>39933</v>
      </c>
      <c r="M1386" s="103">
        <v>44196</v>
      </c>
      <c r="N1386" s="103"/>
      <c r="O1386" s="106">
        <v>69000</v>
      </c>
      <c r="P1386" s="106">
        <v>69000</v>
      </c>
      <c r="Q1386" s="107">
        <v>0</v>
      </c>
      <c r="R1386" s="106">
        <v>0</v>
      </c>
      <c r="S1386" s="106">
        <v>0</v>
      </c>
      <c r="T1386" s="100">
        <f t="shared" si="21"/>
        <v>0</v>
      </c>
    </row>
    <row r="1387" spans="2:20" ht="15.5" x14ac:dyDescent="0.35">
      <c r="B1387" s="101" t="s">
        <v>7536</v>
      </c>
      <c r="C1387" s="102" t="s">
        <v>4633</v>
      </c>
      <c r="D1387" s="102"/>
      <c r="E1387" s="102" t="s">
        <v>4634</v>
      </c>
      <c r="F1387" s="102" t="s">
        <v>4635</v>
      </c>
      <c r="G1387" s="102" t="s">
        <v>4478</v>
      </c>
      <c r="H1387" s="103">
        <v>39933</v>
      </c>
      <c r="I1387" s="104">
        <v>1</v>
      </c>
      <c r="J1387" s="105" t="s">
        <v>7537</v>
      </c>
      <c r="K1387" s="105" t="s">
        <v>4478</v>
      </c>
      <c r="L1387" s="103">
        <v>39933</v>
      </c>
      <c r="M1387" s="103">
        <v>44196</v>
      </c>
      <c r="N1387" s="103"/>
      <c r="O1387" s="106">
        <v>69000</v>
      </c>
      <c r="P1387" s="106">
        <v>69000</v>
      </c>
      <c r="Q1387" s="107">
        <v>0</v>
      </c>
      <c r="R1387" s="106">
        <v>0</v>
      </c>
      <c r="S1387" s="106">
        <v>0</v>
      </c>
      <c r="T1387" s="100">
        <f t="shared" si="21"/>
        <v>0</v>
      </c>
    </row>
    <row r="1388" spans="2:20" ht="15.5" x14ac:dyDescent="0.35">
      <c r="B1388" s="101" t="s">
        <v>7538</v>
      </c>
      <c r="C1388" s="102" t="s">
        <v>4633</v>
      </c>
      <c r="D1388" s="102"/>
      <c r="E1388" s="102" t="s">
        <v>4634</v>
      </c>
      <c r="F1388" s="102" t="s">
        <v>4635</v>
      </c>
      <c r="G1388" s="102" t="s">
        <v>4478</v>
      </c>
      <c r="H1388" s="103">
        <v>39933</v>
      </c>
      <c r="I1388" s="104">
        <v>1</v>
      </c>
      <c r="J1388" s="105" t="s">
        <v>7539</v>
      </c>
      <c r="K1388" s="105" t="s">
        <v>4478</v>
      </c>
      <c r="L1388" s="103">
        <v>39933</v>
      </c>
      <c r="M1388" s="103">
        <v>44196</v>
      </c>
      <c r="N1388" s="103"/>
      <c r="O1388" s="106">
        <v>69000</v>
      </c>
      <c r="P1388" s="106">
        <v>69000</v>
      </c>
      <c r="Q1388" s="107">
        <v>0</v>
      </c>
      <c r="R1388" s="106">
        <v>0</v>
      </c>
      <c r="S1388" s="106">
        <v>0</v>
      </c>
      <c r="T1388" s="100">
        <f t="shared" si="21"/>
        <v>0</v>
      </c>
    </row>
    <row r="1389" spans="2:20" ht="15.5" x14ac:dyDescent="0.35">
      <c r="B1389" s="101" t="s">
        <v>7540</v>
      </c>
      <c r="C1389" s="102" t="s">
        <v>4633</v>
      </c>
      <c r="D1389" s="102"/>
      <c r="E1389" s="102" t="s">
        <v>4634</v>
      </c>
      <c r="F1389" s="102" t="s">
        <v>4635</v>
      </c>
      <c r="G1389" s="102" t="s">
        <v>4478</v>
      </c>
      <c r="H1389" s="103">
        <v>39933</v>
      </c>
      <c r="I1389" s="104">
        <v>1</v>
      </c>
      <c r="J1389" s="105" t="s">
        <v>7541</v>
      </c>
      <c r="K1389" s="105" t="s">
        <v>4478</v>
      </c>
      <c r="L1389" s="103">
        <v>39933</v>
      </c>
      <c r="M1389" s="103">
        <v>44196</v>
      </c>
      <c r="N1389" s="103"/>
      <c r="O1389" s="106">
        <v>69000</v>
      </c>
      <c r="P1389" s="106">
        <v>69000</v>
      </c>
      <c r="Q1389" s="107">
        <v>0</v>
      </c>
      <c r="R1389" s="106">
        <v>0</v>
      </c>
      <c r="S1389" s="106">
        <v>0</v>
      </c>
      <c r="T1389" s="100">
        <f t="shared" si="21"/>
        <v>0</v>
      </c>
    </row>
    <row r="1390" spans="2:20" ht="15.5" x14ac:dyDescent="0.35">
      <c r="B1390" s="101" t="s">
        <v>7542</v>
      </c>
      <c r="C1390" s="102" t="s">
        <v>4633</v>
      </c>
      <c r="D1390" s="102"/>
      <c r="E1390" s="102" t="s">
        <v>4634</v>
      </c>
      <c r="F1390" s="102" t="s">
        <v>4635</v>
      </c>
      <c r="G1390" s="102" t="s">
        <v>4478</v>
      </c>
      <c r="H1390" s="103">
        <v>39933</v>
      </c>
      <c r="I1390" s="104">
        <v>1</v>
      </c>
      <c r="J1390" s="105" t="s">
        <v>7543</v>
      </c>
      <c r="K1390" s="105" t="s">
        <v>4478</v>
      </c>
      <c r="L1390" s="103">
        <v>39933</v>
      </c>
      <c r="M1390" s="103">
        <v>44196</v>
      </c>
      <c r="N1390" s="103"/>
      <c r="O1390" s="106">
        <v>69000</v>
      </c>
      <c r="P1390" s="106">
        <v>69000</v>
      </c>
      <c r="Q1390" s="107">
        <v>0</v>
      </c>
      <c r="R1390" s="106">
        <v>0</v>
      </c>
      <c r="S1390" s="106">
        <v>0</v>
      </c>
      <c r="T1390" s="100">
        <f t="shared" si="21"/>
        <v>0</v>
      </c>
    </row>
    <row r="1391" spans="2:20" ht="15.5" x14ac:dyDescent="0.35">
      <c r="B1391" s="101" t="s">
        <v>7544</v>
      </c>
      <c r="C1391" s="102" t="s">
        <v>4633</v>
      </c>
      <c r="D1391" s="102"/>
      <c r="E1391" s="102" t="s">
        <v>4634</v>
      </c>
      <c r="F1391" s="102" t="s">
        <v>4635</v>
      </c>
      <c r="G1391" s="102" t="s">
        <v>4478</v>
      </c>
      <c r="H1391" s="103">
        <v>39933</v>
      </c>
      <c r="I1391" s="104">
        <v>1</v>
      </c>
      <c r="J1391" s="105" t="s">
        <v>7545</v>
      </c>
      <c r="K1391" s="105" t="s">
        <v>4478</v>
      </c>
      <c r="L1391" s="103">
        <v>39933</v>
      </c>
      <c r="M1391" s="103">
        <v>44196</v>
      </c>
      <c r="N1391" s="103"/>
      <c r="O1391" s="106">
        <v>69000</v>
      </c>
      <c r="P1391" s="106">
        <v>69000</v>
      </c>
      <c r="Q1391" s="107">
        <v>0</v>
      </c>
      <c r="R1391" s="106">
        <v>0</v>
      </c>
      <c r="S1391" s="106">
        <v>0</v>
      </c>
      <c r="T1391" s="100">
        <f t="shared" si="21"/>
        <v>0</v>
      </c>
    </row>
    <row r="1392" spans="2:20" ht="15.5" x14ac:dyDescent="0.35">
      <c r="B1392" s="101" t="s">
        <v>7546</v>
      </c>
      <c r="C1392" s="102" t="s">
        <v>4633</v>
      </c>
      <c r="D1392" s="102"/>
      <c r="E1392" s="102" t="s">
        <v>4634</v>
      </c>
      <c r="F1392" s="102" t="s">
        <v>4635</v>
      </c>
      <c r="G1392" s="102" t="s">
        <v>4478</v>
      </c>
      <c r="H1392" s="103">
        <v>39933</v>
      </c>
      <c r="I1392" s="104">
        <v>1</v>
      </c>
      <c r="J1392" s="105" t="s">
        <v>7547</v>
      </c>
      <c r="K1392" s="105" t="s">
        <v>4478</v>
      </c>
      <c r="L1392" s="103">
        <v>39933</v>
      </c>
      <c r="M1392" s="103">
        <v>44196</v>
      </c>
      <c r="N1392" s="103"/>
      <c r="O1392" s="106">
        <v>69000</v>
      </c>
      <c r="P1392" s="106">
        <v>69000</v>
      </c>
      <c r="Q1392" s="107">
        <v>0</v>
      </c>
      <c r="R1392" s="106">
        <v>0</v>
      </c>
      <c r="S1392" s="106">
        <v>0</v>
      </c>
      <c r="T1392" s="100">
        <f t="shared" si="21"/>
        <v>0</v>
      </c>
    </row>
    <row r="1393" spans="2:20" ht="15.5" x14ac:dyDescent="0.35">
      <c r="B1393" s="101" t="s">
        <v>7548</v>
      </c>
      <c r="C1393" s="102" t="s">
        <v>4633</v>
      </c>
      <c r="D1393" s="102"/>
      <c r="E1393" s="102" t="s">
        <v>4634</v>
      </c>
      <c r="F1393" s="102" t="s">
        <v>4635</v>
      </c>
      <c r="G1393" s="102" t="s">
        <v>4478</v>
      </c>
      <c r="H1393" s="103">
        <v>39933</v>
      </c>
      <c r="I1393" s="104">
        <v>1</v>
      </c>
      <c r="J1393" s="105" t="s">
        <v>7549</v>
      </c>
      <c r="K1393" s="105" t="s">
        <v>4478</v>
      </c>
      <c r="L1393" s="103">
        <v>39933</v>
      </c>
      <c r="M1393" s="103">
        <v>44196</v>
      </c>
      <c r="N1393" s="103"/>
      <c r="O1393" s="106">
        <v>69000</v>
      </c>
      <c r="P1393" s="106">
        <v>69000</v>
      </c>
      <c r="Q1393" s="107">
        <v>0</v>
      </c>
      <c r="R1393" s="106">
        <v>0</v>
      </c>
      <c r="S1393" s="106">
        <v>0</v>
      </c>
      <c r="T1393" s="100">
        <f t="shared" si="21"/>
        <v>0</v>
      </c>
    </row>
    <row r="1394" spans="2:20" ht="15.5" x14ac:dyDescent="0.35">
      <c r="B1394" s="101" t="s">
        <v>7550</v>
      </c>
      <c r="C1394" s="102" t="s">
        <v>5588</v>
      </c>
      <c r="D1394" s="102"/>
      <c r="E1394" s="102" t="s">
        <v>4634</v>
      </c>
      <c r="F1394" s="102" t="s">
        <v>4635</v>
      </c>
      <c r="G1394" s="102" t="s">
        <v>4478</v>
      </c>
      <c r="H1394" s="103">
        <v>39948</v>
      </c>
      <c r="I1394" s="104">
        <v>1</v>
      </c>
      <c r="J1394" s="105" t="s">
        <v>7551</v>
      </c>
      <c r="K1394" s="105" t="s">
        <v>4478</v>
      </c>
      <c r="L1394" s="103">
        <v>39948</v>
      </c>
      <c r="M1394" s="103">
        <v>44196</v>
      </c>
      <c r="N1394" s="103"/>
      <c r="O1394" s="106">
        <v>4275000</v>
      </c>
      <c r="P1394" s="106">
        <v>4275000</v>
      </c>
      <c r="Q1394" s="107">
        <v>0</v>
      </c>
      <c r="R1394" s="106">
        <v>0</v>
      </c>
      <c r="S1394" s="106">
        <v>0</v>
      </c>
      <c r="T1394" s="100">
        <f t="shared" si="21"/>
        <v>0</v>
      </c>
    </row>
    <row r="1395" spans="2:20" ht="15.5" x14ac:dyDescent="0.35">
      <c r="B1395" s="101" t="s">
        <v>7552</v>
      </c>
      <c r="C1395" s="102" t="s">
        <v>4633</v>
      </c>
      <c r="D1395" s="102"/>
      <c r="E1395" s="102" t="s">
        <v>4634</v>
      </c>
      <c r="F1395" s="102" t="s">
        <v>4635</v>
      </c>
      <c r="G1395" s="102" t="s">
        <v>4478</v>
      </c>
      <c r="H1395" s="103">
        <v>39984</v>
      </c>
      <c r="I1395" s="104">
        <v>1</v>
      </c>
      <c r="J1395" s="105" t="s">
        <v>7553</v>
      </c>
      <c r="K1395" s="105" t="s">
        <v>4478</v>
      </c>
      <c r="L1395" s="103">
        <v>39984</v>
      </c>
      <c r="M1395" s="103">
        <v>44196</v>
      </c>
      <c r="N1395" s="103"/>
      <c r="O1395" s="106">
        <v>6900000</v>
      </c>
      <c r="P1395" s="106">
        <v>6900000</v>
      </c>
      <c r="Q1395" s="107">
        <v>0</v>
      </c>
      <c r="R1395" s="106">
        <v>0</v>
      </c>
      <c r="S1395" s="106">
        <v>0</v>
      </c>
      <c r="T1395" s="100">
        <f t="shared" si="21"/>
        <v>0</v>
      </c>
    </row>
    <row r="1396" spans="2:20" ht="15.5" x14ac:dyDescent="0.35">
      <c r="B1396" s="101" t="s">
        <v>7554</v>
      </c>
      <c r="C1396" s="102" t="s">
        <v>7555</v>
      </c>
      <c r="D1396" s="102"/>
      <c r="E1396" s="102" t="s">
        <v>4634</v>
      </c>
      <c r="F1396" s="102" t="s">
        <v>4635</v>
      </c>
      <c r="G1396" s="102" t="s">
        <v>4478</v>
      </c>
      <c r="H1396" s="103">
        <v>40009</v>
      </c>
      <c r="I1396" s="104">
        <v>1</v>
      </c>
      <c r="J1396" s="105" t="s">
        <v>7556</v>
      </c>
      <c r="K1396" s="105" t="s">
        <v>4478</v>
      </c>
      <c r="L1396" s="103">
        <v>40009</v>
      </c>
      <c r="M1396" s="103">
        <v>44196</v>
      </c>
      <c r="N1396" s="103"/>
      <c r="O1396" s="106">
        <v>4165400</v>
      </c>
      <c r="P1396" s="106">
        <v>4165400</v>
      </c>
      <c r="Q1396" s="107">
        <v>0</v>
      </c>
      <c r="R1396" s="106">
        <v>0</v>
      </c>
      <c r="S1396" s="106">
        <v>0</v>
      </c>
      <c r="T1396" s="100">
        <f t="shared" si="21"/>
        <v>0</v>
      </c>
    </row>
    <row r="1397" spans="2:20" ht="15.5" x14ac:dyDescent="0.35">
      <c r="B1397" s="101" t="s">
        <v>7557</v>
      </c>
      <c r="C1397" s="102" t="s">
        <v>7558</v>
      </c>
      <c r="D1397" s="102"/>
      <c r="E1397" s="102" t="s">
        <v>4634</v>
      </c>
      <c r="F1397" s="102" t="s">
        <v>4635</v>
      </c>
      <c r="G1397" s="102" t="s">
        <v>4478</v>
      </c>
      <c r="H1397" s="103">
        <v>40106</v>
      </c>
      <c r="I1397" s="104">
        <v>1</v>
      </c>
      <c r="J1397" s="105" t="s">
        <v>7559</v>
      </c>
      <c r="K1397" s="105" t="s">
        <v>4478</v>
      </c>
      <c r="L1397" s="103">
        <v>40106</v>
      </c>
      <c r="M1397" s="103">
        <v>44196</v>
      </c>
      <c r="N1397" s="103"/>
      <c r="O1397" s="106">
        <v>26262752</v>
      </c>
      <c r="P1397" s="106">
        <v>26262752</v>
      </c>
      <c r="Q1397" s="107">
        <v>0</v>
      </c>
      <c r="R1397" s="106">
        <v>0</v>
      </c>
      <c r="S1397" s="106">
        <v>0</v>
      </c>
      <c r="T1397" s="100">
        <f t="shared" si="21"/>
        <v>0</v>
      </c>
    </row>
    <row r="1398" spans="2:20" ht="15.5" x14ac:dyDescent="0.35">
      <c r="B1398" s="101" t="s">
        <v>7560</v>
      </c>
      <c r="C1398" s="102" t="s">
        <v>5981</v>
      </c>
      <c r="D1398" s="102"/>
      <c r="E1398" s="102" t="s">
        <v>4634</v>
      </c>
      <c r="F1398" s="102" t="s">
        <v>4635</v>
      </c>
      <c r="G1398" s="102" t="s">
        <v>4478</v>
      </c>
      <c r="H1398" s="103">
        <v>40163</v>
      </c>
      <c r="I1398" s="104">
        <v>1</v>
      </c>
      <c r="J1398" s="105" t="s">
        <v>7561</v>
      </c>
      <c r="K1398" s="105" t="s">
        <v>4478</v>
      </c>
      <c r="L1398" s="103">
        <v>40163</v>
      </c>
      <c r="M1398" s="103">
        <v>44196</v>
      </c>
      <c r="N1398" s="103"/>
      <c r="O1398" s="106">
        <v>720000</v>
      </c>
      <c r="P1398" s="106">
        <v>720000</v>
      </c>
      <c r="Q1398" s="107">
        <v>0</v>
      </c>
      <c r="R1398" s="106">
        <v>0</v>
      </c>
      <c r="S1398" s="106">
        <v>0</v>
      </c>
      <c r="T1398" s="100">
        <f t="shared" si="21"/>
        <v>0</v>
      </c>
    </row>
    <row r="1399" spans="2:20" ht="15.5" x14ac:dyDescent="0.35">
      <c r="B1399" s="101" t="s">
        <v>7562</v>
      </c>
      <c r="C1399" s="102" t="s">
        <v>5981</v>
      </c>
      <c r="D1399" s="102"/>
      <c r="E1399" s="102" t="s">
        <v>4634</v>
      </c>
      <c r="F1399" s="102" t="s">
        <v>4635</v>
      </c>
      <c r="G1399" s="102" t="s">
        <v>4478</v>
      </c>
      <c r="H1399" s="103">
        <v>40163</v>
      </c>
      <c r="I1399" s="104">
        <v>1</v>
      </c>
      <c r="J1399" s="105" t="s">
        <v>7563</v>
      </c>
      <c r="K1399" s="105" t="s">
        <v>4478</v>
      </c>
      <c r="L1399" s="103">
        <v>40163</v>
      </c>
      <c r="M1399" s="103">
        <v>44196</v>
      </c>
      <c r="N1399" s="103"/>
      <c r="O1399" s="106">
        <v>720000</v>
      </c>
      <c r="P1399" s="106">
        <v>720000</v>
      </c>
      <c r="Q1399" s="107">
        <v>0</v>
      </c>
      <c r="R1399" s="106">
        <v>0</v>
      </c>
      <c r="S1399" s="106">
        <v>0</v>
      </c>
      <c r="T1399" s="100">
        <f t="shared" si="21"/>
        <v>0</v>
      </c>
    </row>
    <row r="1400" spans="2:20" ht="15.5" x14ac:dyDescent="0.35">
      <c r="B1400" s="101" t="s">
        <v>7564</v>
      </c>
      <c r="C1400" s="102" t="s">
        <v>5981</v>
      </c>
      <c r="D1400" s="102"/>
      <c r="E1400" s="102" t="s">
        <v>4634</v>
      </c>
      <c r="F1400" s="102" t="s">
        <v>4635</v>
      </c>
      <c r="G1400" s="102" t="s">
        <v>4478</v>
      </c>
      <c r="H1400" s="103">
        <v>40163</v>
      </c>
      <c r="I1400" s="104">
        <v>1</v>
      </c>
      <c r="J1400" s="105" t="s">
        <v>7565</v>
      </c>
      <c r="K1400" s="105" t="s">
        <v>4478</v>
      </c>
      <c r="L1400" s="103">
        <v>40163</v>
      </c>
      <c r="M1400" s="103">
        <v>44196</v>
      </c>
      <c r="N1400" s="103"/>
      <c r="O1400" s="106">
        <v>720000</v>
      </c>
      <c r="P1400" s="106">
        <v>720000</v>
      </c>
      <c r="Q1400" s="107">
        <v>0</v>
      </c>
      <c r="R1400" s="106">
        <v>0</v>
      </c>
      <c r="S1400" s="106">
        <v>0</v>
      </c>
      <c r="T1400" s="100">
        <f t="shared" si="21"/>
        <v>0</v>
      </c>
    </row>
    <row r="1401" spans="2:20" ht="15.5" x14ac:dyDescent="0.35">
      <c r="B1401" s="101" t="s">
        <v>7566</v>
      </c>
      <c r="C1401" s="102" t="s">
        <v>5976</v>
      </c>
      <c r="D1401" s="102"/>
      <c r="E1401" s="102" t="s">
        <v>4634</v>
      </c>
      <c r="F1401" s="102" t="s">
        <v>4635</v>
      </c>
      <c r="G1401" s="102" t="s">
        <v>4478</v>
      </c>
      <c r="H1401" s="103">
        <v>40177</v>
      </c>
      <c r="I1401" s="104">
        <v>1</v>
      </c>
      <c r="J1401" s="105" t="s">
        <v>7567</v>
      </c>
      <c r="K1401" s="105" t="s">
        <v>4478</v>
      </c>
      <c r="L1401" s="103">
        <v>40177</v>
      </c>
      <c r="M1401" s="103">
        <v>44196</v>
      </c>
      <c r="N1401" s="103"/>
      <c r="O1401" s="106">
        <v>9272940</v>
      </c>
      <c r="P1401" s="106">
        <v>9272940</v>
      </c>
      <c r="Q1401" s="107">
        <v>0</v>
      </c>
      <c r="R1401" s="106">
        <v>0</v>
      </c>
      <c r="S1401" s="106">
        <v>0</v>
      </c>
      <c r="T1401" s="100">
        <f t="shared" si="21"/>
        <v>0</v>
      </c>
    </row>
    <row r="1402" spans="2:20" ht="15.5" x14ac:dyDescent="0.35">
      <c r="B1402" s="101" t="s">
        <v>7568</v>
      </c>
      <c r="C1402" s="102" t="s">
        <v>5112</v>
      </c>
      <c r="D1402" s="102"/>
      <c r="E1402" s="102" t="s">
        <v>4634</v>
      </c>
      <c r="F1402" s="102" t="s">
        <v>4635</v>
      </c>
      <c r="G1402" s="102" t="s">
        <v>4478</v>
      </c>
      <c r="H1402" s="103">
        <v>40198</v>
      </c>
      <c r="I1402" s="104">
        <v>1</v>
      </c>
      <c r="J1402" s="105" t="s">
        <v>7569</v>
      </c>
      <c r="K1402" s="105" t="s">
        <v>4478</v>
      </c>
      <c r="L1402" s="103">
        <v>40198</v>
      </c>
      <c r="M1402" s="103">
        <v>44196</v>
      </c>
      <c r="N1402" s="103"/>
      <c r="O1402" s="106">
        <v>170520</v>
      </c>
      <c r="P1402" s="106">
        <v>170520</v>
      </c>
      <c r="Q1402" s="107">
        <v>0</v>
      </c>
      <c r="R1402" s="106">
        <v>0</v>
      </c>
      <c r="S1402" s="106">
        <v>0</v>
      </c>
      <c r="T1402" s="100">
        <f t="shared" si="21"/>
        <v>0</v>
      </c>
    </row>
    <row r="1403" spans="2:20" ht="15.5" x14ac:dyDescent="0.35">
      <c r="B1403" s="101" t="s">
        <v>7570</v>
      </c>
      <c r="C1403" s="102" t="s">
        <v>5112</v>
      </c>
      <c r="D1403" s="102"/>
      <c r="E1403" s="102" t="s">
        <v>4634</v>
      </c>
      <c r="F1403" s="102" t="s">
        <v>4635</v>
      </c>
      <c r="G1403" s="102" t="s">
        <v>4478</v>
      </c>
      <c r="H1403" s="103">
        <v>40198</v>
      </c>
      <c r="I1403" s="104">
        <v>1</v>
      </c>
      <c r="J1403" s="105" t="s">
        <v>7571</v>
      </c>
      <c r="K1403" s="105" t="s">
        <v>4478</v>
      </c>
      <c r="L1403" s="103">
        <v>40198</v>
      </c>
      <c r="M1403" s="103">
        <v>44196</v>
      </c>
      <c r="N1403" s="103"/>
      <c r="O1403" s="106">
        <v>170520</v>
      </c>
      <c r="P1403" s="106">
        <v>170520</v>
      </c>
      <c r="Q1403" s="107">
        <v>0</v>
      </c>
      <c r="R1403" s="106">
        <v>0</v>
      </c>
      <c r="S1403" s="106">
        <v>0</v>
      </c>
      <c r="T1403" s="100">
        <f t="shared" si="21"/>
        <v>0</v>
      </c>
    </row>
    <row r="1404" spans="2:20" ht="15.5" x14ac:dyDescent="0.35">
      <c r="B1404" s="101" t="s">
        <v>7572</v>
      </c>
      <c r="C1404" s="102" t="s">
        <v>5112</v>
      </c>
      <c r="D1404" s="102"/>
      <c r="E1404" s="102" t="s">
        <v>4634</v>
      </c>
      <c r="F1404" s="102" t="s">
        <v>4635</v>
      </c>
      <c r="G1404" s="102" t="s">
        <v>4478</v>
      </c>
      <c r="H1404" s="103">
        <v>40237</v>
      </c>
      <c r="I1404" s="104">
        <v>1</v>
      </c>
      <c r="J1404" s="105" t="s">
        <v>7573</v>
      </c>
      <c r="K1404" s="105" t="s">
        <v>4478</v>
      </c>
      <c r="L1404" s="103">
        <v>40237</v>
      </c>
      <c r="M1404" s="103">
        <v>44196</v>
      </c>
      <c r="N1404" s="103"/>
      <c r="O1404" s="106">
        <v>170520</v>
      </c>
      <c r="P1404" s="106">
        <v>170520</v>
      </c>
      <c r="Q1404" s="107">
        <v>0</v>
      </c>
      <c r="R1404" s="106">
        <v>0</v>
      </c>
      <c r="S1404" s="106">
        <v>0</v>
      </c>
      <c r="T1404" s="100">
        <f t="shared" si="21"/>
        <v>0</v>
      </c>
    </row>
    <row r="1405" spans="2:20" ht="15.5" x14ac:dyDescent="0.35">
      <c r="B1405" s="101" t="s">
        <v>7574</v>
      </c>
      <c r="C1405" s="102" t="s">
        <v>5112</v>
      </c>
      <c r="D1405" s="102"/>
      <c r="E1405" s="102" t="s">
        <v>4634</v>
      </c>
      <c r="F1405" s="102" t="s">
        <v>4635</v>
      </c>
      <c r="G1405" s="102" t="s">
        <v>4478</v>
      </c>
      <c r="H1405" s="103">
        <v>40237</v>
      </c>
      <c r="I1405" s="104">
        <v>1</v>
      </c>
      <c r="J1405" s="105" t="s">
        <v>7575</v>
      </c>
      <c r="K1405" s="105" t="s">
        <v>4478</v>
      </c>
      <c r="L1405" s="103">
        <v>40237</v>
      </c>
      <c r="M1405" s="103">
        <v>44196</v>
      </c>
      <c r="N1405" s="103"/>
      <c r="O1405" s="106">
        <v>170520</v>
      </c>
      <c r="P1405" s="106">
        <v>170520</v>
      </c>
      <c r="Q1405" s="107">
        <v>0</v>
      </c>
      <c r="R1405" s="106">
        <v>0</v>
      </c>
      <c r="S1405" s="106">
        <v>0</v>
      </c>
      <c r="T1405" s="100">
        <f t="shared" si="21"/>
        <v>0</v>
      </c>
    </row>
    <row r="1406" spans="2:20" ht="15.5" x14ac:dyDescent="0.35">
      <c r="B1406" s="101" t="s">
        <v>7576</v>
      </c>
      <c r="C1406" s="102" t="s">
        <v>5112</v>
      </c>
      <c r="D1406" s="102"/>
      <c r="E1406" s="102" t="s">
        <v>4634</v>
      </c>
      <c r="F1406" s="102" t="s">
        <v>4635</v>
      </c>
      <c r="G1406" s="102" t="s">
        <v>4478</v>
      </c>
      <c r="H1406" s="103">
        <v>40298</v>
      </c>
      <c r="I1406" s="104">
        <v>1</v>
      </c>
      <c r="J1406" s="105" t="s">
        <v>7577</v>
      </c>
      <c r="K1406" s="105" t="s">
        <v>4478</v>
      </c>
      <c r="L1406" s="103">
        <v>40298</v>
      </c>
      <c r="M1406" s="103">
        <v>44196</v>
      </c>
      <c r="N1406" s="103"/>
      <c r="O1406" s="106">
        <v>146667</v>
      </c>
      <c r="P1406" s="106">
        <v>146667</v>
      </c>
      <c r="Q1406" s="107">
        <v>0</v>
      </c>
      <c r="R1406" s="106">
        <v>0</v>
      </c>
      <c r="S1406" s="106">
        <v>0</v>
      </c>
      <c r="T1406" s="100">
        <f t="shared" si="21"/>
        <v>0</v>
      </c>
    </row>
    <row r="1407" spans="2:20" ht="15.5" x14ac:dyDescent="0.35">
      <c r="B1407" s="101" t="s">
        <v>7578</v>
      </c>
      <c r="C1407" s="102" t="s">
        <v>5112</v>
      </c>
      <c r="D1407" s="102"/>
      <c r="E1407" s="102" t="s">
        <v>4634</v>
      </c>
      <c r="F1407" s="102" t="s">
        <v>4635</v>
      </c>
      <c r="G1407" s="102" t="s">
        <v>4478</v>
      </c>
      <c r="H1407" s="103">
        <v>40298</v>
      </c>
      <c r="I1407" s="104">
        <v>1</v>
      </c>
      <c r="J1407" s="105" t="s">
        <v>7579</v>
      </c>
      <c r="K1407" s="105" t="s">
        <v>4478</v>
      </c>
      <c r="L1407" s="103">
        <v>40298</v>
      </c>
      <c r="M1407" s="103">
        <v>44196</v>
      </c>
      <c r="N1407" s="103"/>
      <c r="O1407" s="106">
        <v>146667</v>
      </c>
      <c r="P1407" s="106">
        <v>146667</v>
      </c>
      <c r="Q1407" s="107">
        <v>0</v>
      </c>
      <c r="R1407" s="106">
        <v>0</v>
      </c>
      <c r="S1407" s="106">
        <v>0</v>
      </c>
      <c r="T1407" s="100">
        <f t="shared" si="21"/>
        <v>0</v>
      </c>
    </row>
    <row r="1408" spans="2:20" ht="15.5" x14ac:dyDescent="0.35">
      <c r="B1408" s="101" t="s">
        <v>7580</v>
      </c>
      <c r="C1408" s="102" t="s">
        <v>5112</v>
      </c>
      <c r="D1408" s="102"/>
      <c r="E1408" s="102" t="s">
        <v>4634</v>
      </c>
      <c r="F1408" s="102" t="s">
        <v>4635</v>
      </c>
      <c r="G1408" s="102" t="s">
        <v>4478</v>
      </c>
      <c r="H1408" s="103">
        <v>40298</v>
      </c>
      <c r="I1408" s="104">
        <v>1</v>
      </c>
      <c r="J1408" s="105" t="s">
        <v>7581</v>
      </c>
      <c r="K1408" s="105" t="s">
        <v>4478</v>
      </c>
      <c r="L1408" s="103">
        <v>40298</v>
      </c>
      <c r="M1408" s="103">
        <v>44196</v>
      </c>
      <c r="N1408" s="103"/>
      <c r="O1408" s="106">
        <v>146667</v>
      </c>
      <c r="P1408" s="106">
        <v>146667</v>
      </c>
      <c r="Q1408" s="107">
        <v>0</v>
      </c>
      <c r="R1408" s="106">
        <v>0</v>
      </c>
      <c r="S1408" s="106">
        <v>0</v>
      </c>
      <c r="T1408" s="100">
        <f t="shared" si="21"/>
        <v>0</v>
      </c>
    </row>
    <row r="1409" spans="2:20" ht="15.5" x14ac:dyDescent="0.35">
      <c r="B1409" s="101" t="s">
        <v>7582</v>
      </c>
      <c r="C1409" s="102" t="s">
        <v>5112</v>
      </c>
      <c r="D1409" s="102"/>
      <c r="E1409" s="102" t="s">
        <v>4634</v>
      </c>
      <c r="F1409" s="102" t="s">
        <v>4635</v>
      </c>
      <c r="G1409" s="102" t="s">
        <v>4478</v>
      </c>
      <c r="H1409" s="103">
        <v>40298</v>
      </c>
      <c r="I1409" s="104">
        <v>1</v>
      </c>
      <c r="J1409" s="105" t="s">
        <v>7583</v>
      </c>
      <c r="K1409" s="105" t="s">
        <v>4478</v>
      </c>
      <c r="L1409" s="103">
        <v>40298</v>
      </c>
      <c r="M1409" s="103">
        <v>44196</v>
      </c>
      <c r="N1409" s="103"/>
      <c r="O1409" s="106">
        <v>146667</v>
      </c>
      <c r="P1409" s="106">
        <v>146667</v>
      </c>
      <c r="Q1409" s="107">
        <v>0</v>
      </c>
      <c r="R1409" s="106">
        <v>0</v>
      </c>
      <c r="S1409" s="106">
        <v>0</v>
      </c>
      <c r="T1409" s="100">
        <f t="shared" si="21"/>
        <v>0</v>
      </c>
    </row>
    <row r="1410" spans="2:20" ht="15.5" x14ac:dyDescent="0.35">
      <c r="B1410" s="101" t="s">
        <v>7584</v>
      </c>
      <c r="C1410" s="102" t="s">
        <v>7585</v>
      </c>
      <c r="D1410" s="102"/>
      <c r="E1410" s="102" t="s">
        <v>4634</v>
      </c>
      <c r="F1410" s="102" t="s">
        <v>4635</v>
      </c>
      <c r="G1410" s="102" t="s">
        <v>4478</v>
      </c>
      <c r="H1410" s="103">
        <v>40452</v>
      </c>
      <c r="I1410" s="104">
        <v>1</v>
      </c>
      <c r="J1410" s="105" t="s">
        <v>7586</v>
      </c>
      <c r="K1410" s="105" t="s">
        <v>4478</v>
      </c>
      <c r="L1410" s="103">
        <v>40452</v>
      </c>
      <c r="M1410" s="103">
        <v>44196</v>
      </c>
      <c r="N1410" s="103"/>
      <c r="O1410" s="106">
        <v>45000000</v>
      </c>
      <c r="P1410" s="106">
        <v>45000000</v>
      </c>
      <c r="Q1410" s="107">
        <v>0</v>
      </c>
      <c r="R1410" s="106">
        <v>0</v>
      </c>
      <c r="S1410" s="106">
        <v>0</v>
      </c>
      <c r="T1410" s="100">
        <f t="shared" si="21"/>
        <v>0</v>
      </c>
    </row>
    <row r="1411" spans="2:20" ht="15.5" x14ac:dyDescent="0.35">
      <c r="B1411" s="101" t="s">
        <v>7587</v>
      </c>
      <c r="C1411" s="102" t="s">
        <v>4987</v>
      </c>
      <c r="D1411" s="102"/>
      <c r="E1411" s="102" t="s">
        <v>4634</v>
      </c>
      <c r="F1411" s="102" t="s">
        <v>4635</v>
      </c>
      <c r="G1411" s="102" t="s">
        <v>4478</v>
      </c>
      <c r="H1411" s="103">
        <v>40463</v>
      </c>
      <c r="I1411" s="104">
        <v>1</v>
      </c>
      <c r="J1411" s="105" t="s">
        <v>7588</v>
      </c>
      <c r="K1411" s="105" t="s">
        <v>4478</v>
      </c>
      <c r="L1411" s="103">
        <v>40463</v>
      </c>
      <c r="M1411" s="103">
        <v>44196</v>
      </c>
      <c r="N1411" s="103"/>
      <c r="O1411" s="106">
        <v>794600</v>
      </c>
      <c r="P1411" s="106">
        <v>794600</v>
      </c>
      <c r="Q1411" s="107">
        <v>0</v>
      </c>
      <c r="R1411" s="106">
        <v>0</v>
      </c>
      <c r="S1411" s="106">
        <v>0</v>
      </c>
      <c r="T1411" s="100">
        <f t="shared" si="21"/>
        <v>0</v>
      </c>
    </row>
    <row r="1412" spans="2:20" ht="15.5" x14ac:dyDescent="0.35">
      <c r="B1412" s="101" t="s">
        <v>7589</v>
      </c>
      <c r="C1412" s="102" t="s">
        <v>4475</v>
      </c>
      <c r="D1412" s="102"/>
      <c r="E1412" s="102" t="s">
        <v>4476</v>
      </c>
      <c r="F1412" s="102" t="s">
        <v>4477</v>
      </c>
      <c r="G1412" s="102" t="s">
        <v>4478</v>
      </c>
      <c r="H1412" s="103">
        <v>40451</v>
      </c>
      <c r="I1412" s="104">
        <v>1</v>
      </c>
      <c r="J1412" s="105" t="s">
        <v>7590</v>
      </c>
      <c r="K1412" s="105" t="s">
        <v>4478</v>
      </c>
      <c r="L1412" s="103">
        <v>40451</v>
      </c>
      <c r="M1412" s="103">
        <v>44196</v>
      </c>
      <c r="N1412" s="103"/>
      <c r="O1412" s="106">
        <v>751463</v>
      </c>
      <c r="P1412" s="106">
        <v>751463</v>
      </c>
      <c r="Q1412" s="107">
        <v>0</v>
      </c>
      <c r="R1412" s="106">
        <v>0</v>
      </c>
      <c r="S1412" s="106">
        <v>0</v>
      </c>
      <c r="T1412" s="100">
        <f t="shared" si="21"/>
        <v>0</v>
      </c>
    </row>
    <row r="1413" spans="2:20" ht="15.5" x14ac:dyDescent="0.35">
      <c r="B1413" s="101" t="s">
        <v>7591</v>
      </c>
      <c r="C1413" s="102" t="s">
        <v>4475</v>
      </c>
      <c r="D1413" s="102"/>
      <c r="E1413" s="102" t="s">
        <v>4476</v>
      </c>
      <c r="F1413" s="102" t="s">
        <v>4477</v>
      </c>
      <c r="G1413" s="102" t="s">
        <v>4478</v>
      </c>
      <c r="H1413" s="103">
        <v>40451</v>
      </c>
      <c r="I1413" s="104">
        <v>1</v>
      </c>
      <c r="J1413" s="105" t="s">
        <v>7592</v>
      </c>
      <c r="K1413" s="105" t="s">
        <v>4478</v>
      </c>
      <c r="L1413" s="103">
        <v>40451</v>
      </c>
      <c r="M1413" s="103">
        <v>44196</v>
      </c>
      <c r="N1413" s="103"/>
      <c r="O1413" s="106">
        <v>751463</v>
      </c>
      <c r="P1413" s="106">
        <v>751463</v>
      </c>
      <c r="Q1413" s="107">
        <v>0</v>
      </c>
      <c r="R1413" s="106">
        <v>0</v>
      </c>
      <c r="S1413" s="106">
        <v>0</v>
      </c>
      <c r="T1413" s="100">
        <f t="shared" si="21"/>
        <v>0</v>
      </c>
    </row>
    <row r="1414" spans="2:20" ht="15.5" x14ac:dyDescent="0.35">
      <c r="B1414" s="101" t="s">
        <v>7593</v>
      </c>
      <c r="C1414" s="102" t="s">
        <v>4475</v>
      </c>
      <c r="D1414" s="102"/>
      <c r="E1414" s="102" t="s">
        <v>4476</v>
      </c>
      <c r="F1414" s="102" t="s">
        <v>4477</v>
      </c>
      <c r="G1414" s="102" t="s">
        <v>4478</v>
      </c>
      <c r="H1414" s="103">
        <v>40451</v>
      </c>
      <c r="I1414" s="104">
        <v>1</v>
      </c>
      <c r="J1414" s="105" t="s">
        <v>7594</v>
      </c>
      <c r="K1414" s="105" t="s">
        <v>4478</v>
      </c>
      <c r="L1414" s="103">
        <v>40451</v>
      </c>
      <c r="M1414" s="103">
        <v>44196</v>
      </c>
      <c r="N1414" s="103"/>
      <c r="O1414" s="106">
        <v>751463</v>
      </c>
      <c r="P1414" s="106">
        <v>751463</v>
      </c>
      <c r="Q1414" s="107">
        <v>0</v>
      </c>
      <c r="R1414" s="106">
        <v>0</v>
      </c>
      <c r="S1414" s="106">
        <v>0</v>
      </c>
      <c r="T1414" s="100">
        <f t="shared" si="21"/>
        <v>0</v>
      </c>
    </row>
    <row r="1415" spans="2:20" ht="15.5" x14ac:dyDescent="0.35">
      <c r="B1415" s="101" t="s">
        <v>7595</v>
      </c>
      <c r="C1415" s="102" t="s">
        <v>4475</v>
      </c>
      <c r="D1415" s="102"/>
      <c r="E1415" s="102" t="s">
        <v>4476</v>
      </c>
      <c r="F1415" s="102" t="s">
        <v>4477</v>
      </c>
      <c r="G1415" s="102" t="s">
        <v>4478</v>
      </c>
      <c r="H1415" s="103">
        <v>40451</v>
      </c>
      <c r="I1415" s="104">
        <v>1</v>
      </c>
      <c r="J1415" s="105" t="s">
        <v>7596</v>
      </c>
      <c r="K1415" s="105" t="s">
        <v>4478</v>
      </c>
      <c r="L1415" s="103">
        <v>40451</v>
      </c>
      <c r="M1415" s="103">
        <v>44196</v>
      </c>
      <c r="N1415" s="103"/>
      <c r="O1415" s="106">
        <v>751463</v>
      </c>
      <c r="P1415" s="106">
        <v>751463</v>
      </c>
      <c r="Q1415" s="107">
        <v>0</v>
      </c>
      <c r="R1415" s="106">
        <v>0</v>
      </c>
      <c r="S1415" s="106">
        <v>0</v>
      </c>
      <c r="T1415" s="100">
        <f t="shared" si="21"/>
        <v>0</v>
      </c>
    </row>
    <row r="1416" spans="2:20" ht="15.5" x14ac:dyDescent="0.35">
      <c r="B1416" s="101" t="s">
        <v>7597</v>
      </c>
      <c r="C1416" s="102" t="s">
        <v>4475</v>
      </c>
      <c r="D1416" s="102"/>
      <c r="E1416" s="102" t="s">
        <v>4476</v>
      </c>
      <c r="F1416" s="102" t="s">
        <v>4477</v>
      </c>
      <c r="G1416" s="102" t="s">
        <v>4478</v>
      </c>
      <c r="H1416" s="103">
        <v>40451</v>
      </c>
      <c r="I1416" s="104">
        <v>1</v>
      </c>
      <c r="J1416" s="105" t="s">
        <v>7598</v>
      </c>
      <c r="K1416" s="105" t="s">
        <v>4478</v>
      </c>
      <c r="L1416" s="103">
        <v>40451</v>
      </c>
      <c r="M1416" s="103">
        <v>44196</v>
      </c>
      <c r="N1416" s="103"/>
      <c r="O1416" s="106">
        <v>751463</v>
      </c>
      <c r="P1416" s="106">
        <v>751463</v>
      </c>
      <c r="Q1416" s="107">
        <v>0</v>
      </c>
      <c r="R1416" s="106">
        <v>0</v>
      </c>
      <c r="S1416" s="106">
        <v>0</v>
      </c>
      <c r="T1416" s="100">
        <f t="shared" si="21"/>
        <v>0</v>
      </c>
    </row>
    <row r="1417" spans="2:20" ht="15.5" x14ac:dyDescent="0.35">
      <c r="B1417" s="101" t="s">
        <v>7599</v>
      </c>
      <c r="C1417" s="102" t="s">
        <v>4475</v>
      </c>
      <c r="D1417" s="102"/>
      <c r="E1417" s="102" t="s">
        <v>4476</v>
      </c>
      <c r="F1417" s="102" t="s">
        <v>4477</v>
      </c>
      <c r="G1417" s="102" t="s">
        <v>4478</v>
      </c>
      <c r="H1417" s="103">
        <v>40451</v>
      </c>
      <c r="I1417" s="104">
        <v>1</v>
      </c>
      <c r="J1417" s="105" t="s">
        <v>7600</v>
      </c>
      <c r="K1417" s="105" t="s">
        <v>4478</v>
      </c>
      <c r="L1417" s="103">
        <v>40451</v>
      </c>
      <c r="M1417" s="103">
        <v>44196</v>
      </c>
      <c r="N1417" s="103"/>
      <c r="O1417" s="106">
        <v>751463</v>
      </c>
      <c r="P1417" s="106">
        <v>751463</v>
      </c>
      <c r="Q1417" s="107">
        <v>0</v>
      </c>
      <c r="R1417" s="106">
        <v>0</v>
      </c>
      <c r="S1417" s="106">
        <v>0</v>
      </c>
      <c r="T1417" s="100">
        <f t="shared" si="21"/>
        <v>0</v>
      </c>
    </row>
    <row r="1418" spans="2:20" ht="15.5" x14ac:dyDescent="0.35">
      <c r="B1418" s="101" t="s">
        <v>7601</v>
      </c>
      <c r="C1418" s="102" t="s">
        <v>4475</v>
      </c>
      <c r="D1418" s="102"/>
      <c r="E1418" s="102" t="s">
        <v>4476</v>
      </c>
      <c r="F1418" s="102" t="s">
        <v>4477</v>
      </c>
      <c r="G1418" s="102" t="s">
        <v>4478</v>
      </c>
      <c r="H1418" s="103">
        <v>40451</v>
      </c>
      <c r="I1418" s="104">
        <v>1</v>
      </c>
      <c r="J1418" s="105" t="s">
        <v>7602</v>
      </c>
      <c r="K1418" s="105" t="s">
        <v>4478</v>
      </c>
      <c r="L1418" s="103">
        <v>40451</v>
      </c>
      <c r="M1418" s="103">
        <v>44196</v>
      </c>
      <c r="N1418" s="103"/>
      <c r="O1418" s="106">
        <v>751463</v>
      </c>
      <c r="P1418" s="106">
        <v>751463</v>
      </c>
      <c r="Q1418" s="107">
        <v>0</v>
      </c>
      <c r="R1418" s="106">
        <v>0</v>
      </c>
      <c r="S1418" s="106">
        <v>0</v>
      </c>
      <c r="T1418" s="100">
        <f t="shared" ref="T1418:T1481" si="22">SUM(Q1418,R1418,S1418)</f>
        <v>0</v>
      </c>
    </row>
    <row r="1419" spans="2:20" ht="15.5" x14ac:dyDescent="0.35">
      <c r="B1419" s="101" t="s">
        <v>7603</v>
      </c>
      <c r="C1419" s="102" t="s">
        <v>4475</v>
      </c>
      <c r="D1419" s="102"/>
      <c r="E1419" s="102" t="s">
        <v>4476</v>
      </c>
      <c r="F1419" s="102" t="s">
        <v>4477</v>
      </c>
      <c r="G1419" s="102" t="s">
        <v>4478</v>
      </c>
      <c r="H1419" s="103">
        <v>40451</v>
      </c>
      <c r="I1419" s="104">
        <v>1</v>
      </c>
      <c r="J1419" s="105" t="s">
        <v>7604</v>
      </c>
      <c r="K1419" s="105" t="s">
        <v>4478</v>
      </c>
      <c r="L1419" s="103">
        <v>40451</v>
      </c>
      <c r="M1419" s="103">
        <v>44196</v>
      </c>
      <c r="N1419" s="103"/>
      <c r="O1419" s="106">
        <v>751463</v>
      </c>
      <c r="P1419" s="106">
        <v>751463</v>
      </c>
      <c r="Q1419" s="107">
        <v>0</v>
      </c>
      <c r="R1419" s="106">
        <v>0</v>
      </c>
      <c r="S1419" s="106">
        <v>0</v>
      </c>
      <c r="T1419" s="100">
        <f t="shared" si="22"/>
        <v>0</v>
      </c>
    </row>
    <row r="1420" spans="2:20" ht="15.5" x14ac:dyDescent="0.35">
      <c r="B1420" s="101" t="s">
        <v>7605</v>
      </c>
      <c r="C1420" s="102" t="s">
        <v>4475</v>
      </c>
      <c r="D1420" s="102"/>
      <c r="E1420" s="102" t="s">
        <v>4476</v>
      </c>
      <c r="F1420" s="102" t="s">
        <v>4477</v>
      </c>
      <c r="G1420" s="102" t="s">
        <v>4478</v>
      </c>
      <c r="H1420" s="103">
        <v>40451</v>
      </c>
      <c r="I1420" s="104">
        <v>1</v>
      </c>
      <c r="J1420" s="105" t="s">
        <v>7606</v>
      </c>
      <c r="K1420" s="105" t="s">
        <v>4478</v>
      </c>
      <c r="L1420" s="103">
        <v>40451</v>
      </c>
      <c r="M1420" s="103">
        <v>44196</v>
      </c>
      <c r="N1420" s="103"/>
      <c r="O1420" s="106">
        <v>751463</v>
      </c>
      <c r="P1420" s="106">
        <v>751463</v>
      </c>
      <c r="Q1420" s="107">
        <v>0</v>
      </c>
      <c r="R1420" s="106">
        <v>0</v>
      </c>
      <c r="S1420" s="106">
        <v>0</v>
      </c>
      <c r="T1420" s="100">
        <f t="shared" si="22"/>
        <v>0</v>
      </c>
    </row>
    <row r="1421" spans="2:20" ht="15.5" x14ac:dyDescent="0.35">
      <c r="B1421" s="101" t="s">
        <v>7607</v>
      </c>
      <c r="C1421" s="102" t="s">
        <v>4475</v>
      </c>
      <c r="D1421" s="102"/>
      <c r="E1421" s="102" t="s">
        <v>4476</v>
      </c>
      <c r="F1421" s="102" t="s">
        <v>4477</v>
      </c>
      <c r="G1421" s="102" t="s">
        <v>4478</v>
      </c>
      <c r="H1421" s="103">
        <v>40451</v>
      </c>
      <c r="I1421" s="104">
        <v>1</v>
      </c>
      <c r="J1421" s="105" t="s">
        <v>7608</v>
      </c>
      <c r="K1421" s="105" t="s">
        <v>4478</v>
      </c>
      <c r="L1421" s="103">
        <v>40451</v>
      </c>
      <c r="M1421" s="103">
        <v>44196</v>
      </c>
      <c r="N1421" s="103"/>
      <c r="O1421" s="106">
        <v>751463</v>
      </c>
      <c r="P1421" s="106">
        <v>751463</v>
      </c>
      <c r="Q1421" s="107">
        <v>0</v>
      </c>
      <c r="R1421" s="106">
        <v>0</v>
      </c>
      <c r="S1421" s="106">
        <v>0</v>
      </c>
      <c r="T1421" s="100">
        <f t="shared" si="22"/>
        <v>0</v>
      </c>
    </row>
    <row r="1422" spans="2:20" ht="15.5" x14ac:dyDescent="0.35">
      <c r="B1422" s="101" t="s">
        <v>7609</v>
      </c>
      <c r="C1422" s="102" t="s">
        <v>4475</v>
      </c>
      <c r="D1422" s="102"/>
      <c r="E1422" s="102" t="s">
        <v>4476</v>
      </c>
      <c r="F1422" s="102" t="s">
        <v>4477</v>
      </c>
      <c r="G1422" s="102" t="s">
        <v>4478</v>
      </c>
      <c r="H1422" s="103">
        <v>40451</v>
      </c>
      <c r="I1422" s="104">
        <v>1</v>
      </c>
      <c r="J1422" s="105" t="s">
        <v>7610</v>
      </c>
      <c r="K1422" s="105" t="s">
        <v>4478</v>
      </c>
      <c r="L1422" s="103">
        <v>40451</v>
      </c>
      <c r="M1422" s="103">
        <v>44196</v>
      </c>
      <c r="N1422" s="103"/>
      <c r="O1422" s="106">
        <v>751463</v>
      </c>
      <c r="P1422" s="106">
        <v>751463</v>
      </c>
      <c r="Q1422" s="107">
        <v>0</v>
      </c>
      <c r="R1422" s="106">
        <v>0</v>
      </c>
      <c r="S1422" s="106">
        <v>0</v>
      </c>
      <c r="T1422" s="100">
        <f t="shared" si="22"/>
        <v>0</v>
      </c>
    </row>
    <row r="1423" spans="2:20" ht="15.5" x14ac:dyDescent="0.35">
      <c r="B1423" s="101" t="s">
        <v>7611</v>
      </c>
      <c r="C1423" s="102" t="s">
        <v>4475</v>
      </c>
      <c r="D1423" s="102"/>
      <c r="E1423" s="102" t="s">
        <v>4476</v>
      </c>
      <c r="F1423" s="102" t="s">
        <v>4477</v>
      </c>
      <c r="G1423" s="102" t="s">
        <v>4478</v>
      </c>
      <c r="H1423" s="103">
        <v>40451</v>
      </c>
      <c r="I1423" s="104">
        <v>1</v>
      </c>
      <c r="J1423" s="105" t="s">
        <v>7612</v>
      </c>
      <c r="K1423" s="105" t="s">
        <v>4478</v>
      </c>
      <c r="L1423" s="103">
        <v>40451</v>
      </c>
      <c r="M1423" s="103">
        <v>44196</v>
      </c>
      <c r="N1423" s="103"/>
      <c r="O1423" s="106">
        <v>751463</v>
      </c>
      <c r="P1423" s="106">
        <v>751463</v>
      </c>
      <c r="Q1423" s="107">
        <v>0</v>
      </c>
      <c r="R1423" s="106">
        <v>0</v>
      </c>
      <c r="S1423" s="106">
        <v>0</v>
      </c>
      <c r="T1423" s="100">
        <f t="shared" si="22"/>
        <v>0</v>
      </c>
    </row>
    <row r="1424" spans="2:20" ht="15.5" x14ac:dyDescent="0.35">
      <c r="B1424" s="101" t="s">
        <v>7613</v>
      </c>
      <c r="C1424" s="102" t="s">
        <v>4475</v>
      </c>
      <c r="D1424" s="102"/>
      <c r="E1424" s="102" t="s">
        <v>4476</v>
      </c>
      <c r="F1424" s="102" t="s">
        <v>4477</v>
      </c>
      <c r="G1424" s="102" t="s">
        <v>4478</v>
      </c>
      <c r="H1424" s="103">
        <v>40451</v>
      </c>
      <c r="I1424" s="104">
        <v>1</v>
      </c>
      <c r="J1424" s="105" t="s">
        <v>7614</v>
      </c>
      <c r="K1424" s="105" t="s">
        <v>4478</v>
      </c>
      <c r="L1424" s="103">
        <v>40451</v>
      </c>
      <c r="M1424" s="103">
        <v>44196</v>
      </c>
      <c r="N1424" s="103"/>
      <c r="O1424" s="106">
        <v>751463</v>
      </c>
      <c r="P1424" s="106">
        <v>751463</v>
      </c>
      <c r="Q1424" s="107">
        <v>0</v>
      </c>
      <c r="R1424" s="106">
        <v>0</v>
      </c>
      <c r="S1424" s="106">
        <v>0</v>
      </c>
      <c r="T1424" s="100">
        <f t="shared" si="22"/>
        <v>0</v>
      </c>
    </row>
    <row r="1425" spans="2:20" ht="15.5" x14ac:dyDescent="0.35">
      <c r="B1425" s="101" t="s">
        <v>7615</v>
      </c>
      <c r="C1425" s="102" t="s">
        <v>4475</v>
      </c>
      <c r="D1425" s="102"/>
      <c r="E1425" s="102" t="s">
        <v>4476</v>
      </c>
      <c r="F1425" s="102" t="s">
        <v>4477</v>
      </c>
      <c r="G1425" s="102" t="s">
        <v>4478</v>
      </c>
      <c r="H1425" s="103">
        <v>40451</v>
      </c>
      <c r="I1425" s="104">
        <v>1</v>
      </c>
      <c r="J1425" s="105" t="s">
        <v>7616</v>
      </c>
      <c r="K1425" s="105" t="s">
        <v>4478</v>
      </c>
      <c r="L1425" s="103">
        <v>40451</v>
      </c>
      <c r="M1425" s="103">
        <v>44196</v>
      </c>
      <c r="N1425" s="103"/>
      <c r="O1425" s="106">
        <v>751463</v>
      </c>
      <c r="P1425" s="106">
        <v>751463</v>
      </c>
      <c r="Q1425" s="107">
        <v>0</v>
      </c>
      <c r="R1425" s="106">
        <v>0</v>
      </c>
      <c r="S1425" s="106">
        <v>0</v>
      </c>
      <c r="T1425" s="100">
        <f t="shared" si="22"/>
        <v>0</v>
      </c>
    </row>
    <row r="1426" spans="2:20" ht="15.5" x14ac:dyDescent="0.35">
      <c r="B1426" s="101" t="s">
        <v>7617</v>
      </c>
      <c r="C1426" s="102" t="s">
        <v>4475</v>
      </c>
      <c r="D1426" s="102"/>
      <c r="E1426" s="102" t="s">
        <v>4476</v>
      </c>
      <c r="F1426" s="102" t="s">
        <v>4477</v>
      </c>
      <c r="G1426" s="102" t="s">
        <v>4478</v>
      </c>
      <c r="H1426" s="103">
        <v>40451</v>
      </c>
      <c r="I1426" s="104">
        <v>1</v>
      </c>
      <c r="J1426" s="105" t="s">
        <v>7618</v>
      </c>
      <c r="K1426" s="105" t="s">
        <v>4478</v>
      </c>
      <c r="L1426" s="103">
        <v>40451</v>
      </c>
      <c r="M1426" s="103">
        <v>44196</v>
      </c>
      <c r="N1426" s="103"/>
      <c r="O1426" s="106">
        <v>751463</v>
      </c>
      <c r="P1426" s="106">
        <v>751463</v>
      </c>
      <c r="Q1426" s="107">
        <v>0</v>
      </c>
      <c r="R1426" s="106">
        <v>0</v>
      </c>
      <c r="S1426" s="106">
        <v>0</v>
      </c>
      <c r="T1426" s="100">
        <f t="shared" si="22"/>
        <v>0</v>
      </c>
    </row>
    <row r="1427" spans="2:20" ht="15.5" x14ac:dyDescent="0.35">
      <c r="B1427" s="101" t="s">
        <v>7619</v>
      </c>
      <c r="C1427" s="102" t="s">
        <v>5375</v>
      </c>
      <c r="D1427" s="102"/>
      <c r="E1427" s="102" t="s">
        <v>4492</v>
      </c>
      <c r="F1427" s="102" t="s">
        <v>4493</v>
      </c>
      <c r="G1427" s="102" t="s">
        <v>4478</v>
      </c>
      <c r="H1427" s="103">
        <v>41182</v>
      </c>
      <c r="I1427" s="104">
        <v>1</v>
      </c>
      <c r="J1427" s="105" t="s">
        <v>7620</v>
      </c>
      <c r="K1427" s="105" t="s">
        <v>4478</v>
      </c>
      <c r="L1427" s="103">
        <v>41182</v>
      </c>
      <c r="M1427" s="103">
        <v>44196</v>
      </c>
      <c r="N1427" s="103"/>
      <c r="O1427" s="106">
        <v>2102500</v>
      </c>
      <c r="P1427" s="106">
        <v>2102500</v>
      </c>
      <c r="Q1427" s="107">
        <v>0</v>
      </c>
      <c r="R1427" s="106">
        <v>0</v>
      </c>
      <c r="S1427" s="106">
        <v>0</v>
      </c>
      <c r="T1427" s="100">
        <f t="shared" si="22"/>
        <v>0</v>
      </c>
    </row>
    <row r="1428" spans="2:20" ht="15.5" x14ac:dyDescent="0.35">
      <c r="B1428" s="101" t="s">
        <v>7621</v>
      </c>
      <c r="C1428" s="102" t="s">
        <v>5390</v>
      </c>
      <c r="D1428" s="102"/>
      <c r="E1428" s="102" t="s">
        <v>4553</v>
      </c>
      <c r="F1428" s="102" t="s">
        <v>4554</v>
      </c>
      <c r="G1428" s="102" t="s">
        <v>4478</v>
      </c>
      <c r="H1428" s="103">
        <v>41425</v>
      </c>
      <c r="I1428" s="104">
        <v>1</v>
      </c>
      <c r="J1428" s="105" t="s">
        <v>7622</v>
      </c>
      <c r="K1428" s="105" t="s">
        <v>4478</v>
      </c>
      <c r="L1428" s="103">
        <v>41425</v>
      </c>
      <c r="M1428" s="103">
        <v>44196</v>
      </c>
      <c r="N1428" s="103"/>
      <c r="O1428" s="106">
        <v>625482</v>
      </c>
      <c r="P1428" s="106">
        <v>625482</v>
      </c>
      <c r="Q1428" s="107">
        <v>0</v>
      </c>
      <c r="R1428" s="106">
        <v>0</v>
      </c>
      <c r="S1428" s="106">
        <v>0</v>
      </c>
      <c r="T1428" s="100">
        <f t="shared" si="22"/>
        <v>0</v>
      </c>
    </row>
    <row r="1429" spans="2:20" ht="15.5" x14ac:dyDescent="0.35">
      <c r="B1429" s="101" t="s">
        <v>7623</v>
      </c>
      <c r="C1429" s="102" t="s">
        <v>4475</v>
      </c>
      <c r="D1429" s="102"/>
      <c r="E1429" s="102" t="s">
        <v>4476</v>
      </c>
      <c r="F1429" s="102" t="s">
        <v>4477</v>
      </c>
      <c r="G1429" s="102" t="s">
        <v>4478</v>
      </c>
      <c r="H1429" s="103">
        <v>40451</v>
      </c>
      <c r="I1429" s="104">
        <v>1</v>
      </c>
      <c r="J1429" s="105" t="s">
        <v>7624</v>
      </c>
      <c r="K1429" s="105" t="s">
        <v>4478</v>
      </c>
      <c r="L1429" s="103">
        <v>40451</v>
      </c>
      <c r="M1429" s="103">
        <v>44196</v>
      </c>
      <c r="N1429" s="103"/>
      <c r="O1429" s="106">
        <v>751463</v>
      </c>
      <c r="P1429" s="106">
        <v>751463</v>
      </c>
      <c r="Q1429" s="107">
        <v>0</v>
      </c>
      <c r="R1429" s="106">
        <v>0</v>
      </c>
      <c r="S1429" s="106">
        <v>0</v>
      </c>
      <c r="T1429" s="100">
        <f t="shared" si="22"/>
        <v>0</v>
      </c>
    </row>
    <row r="1430" spans="2:20" ht="15.5" x14ac:dyDescent="0.35">
      <c r="B1430" s="101" t="s">
        <v>7625</v>
      </c>
      <c r="C1430" s="102" t="s">
        <v>7626</v>
      </c>
      <c r="D1430" s="102" t="s">
        <v>7627</v>
      </c>
      <c r="E1430" s="102" t="s">
        <v>5061</v>
      </c>
      <c r="F1430" s="102" t="s">
        <v>5062</v>
      </c>
      <c r="G1430" s="102" t="s">
        <v>4478</v>
      </c>
      <c r="H1430" s="103">
        <v>41205</v>
      </c>
      <c r="I1430" s="104">
        <v>1</v>
      </c>
      <c r="J1430" s="105" t="s">
        <v>7628</v>
      </c>
      <c r="K1430" s="105" t="s">
        <v>4478</v>
      </c>
      <c r="L1430" s="103">
        <v>41205</v>
      </c>
      <c r="M1430" s="103">
        <v>44196</v>
      </c>
      <c r="N1430" s="103"/>
      <c r="O1430" s="106">
        <v>70000000</v>
      </c>
      <c r="P1430" s="106">
        <v>70000000</v>
      </c>
      <c r="Q1430" s="107">
        <v>0</v>
      </c>
      <c r="R1430" s="106">
        <v>0</v>
      </c>
      <c r="S1430" s="106">
        <v>0</v>
      </c>
      <c r="T1430" s="100">
        <f t="shared" si="22"/>
        <v>0</v>
      </c>
    </row>
    <row r="1431" spans="2:20" ht="15.5" x14ac:dyDescent="0.35">
      <c r="B1431" s="101" t="s">
        <v>7629</v>
      </c>
      <c r="C1431" s="102" t="s">
        <v>7630</v>
      </c>
      <c r="D1431" s="102" t="s">
        <v>7631</v>
      </c>
      <c r="E1431" s="102" t="s">
        <v>5061</v>
      </c>
      <c r="F1431" s="102" t="s">
        <v>5062</v>
      </c>
      <c r="G1431" s="102" t="s">
        <v>4478</v>
      </c>
      <c r="H1431" s="103">
        <v>41247</v>
      </c>
      <c r="I1431" s="104">
        <v>1</v>
      </c>
      <c r="J1431" s="105" t="s">
        <v>7632</v>
      </c>
      <c r="K1431" s="105" t="s">
        <v>4478</v>
      </c>
      <c r="L1431" s="103">
        <v>41247</v>
      </c>
      <c r="M1431" s="103">
        <v>44196</v>
      </c>
      <c r="N1431" s="103"/>
      <c r="O1431" s="106">
        <v>70000000</v>
      </c>
      <c r="P1431" s="106">
        <v>70000000</v>
      </c>
      <c r="Q1431" s="107">
        <v>0</v>
      </c>
      <c r="R1431" s="106">
        <v>0</v>
      </c>
      <c r="S1431" s="106">
        <v>0</v>
      </c>
      <c r="T1431" s="100">
        <f t="shared" si="22"/>
        <v>0</v>
      </c>
    </row>
    <row r="1432" spans="2:20" ht="15.5" x14ac:dyDescent="0.35">
      <c r="B1432" s="101" t="s">
        <v>7633</v>
      </c>
      <c r="C1432" s="102" t="s">
        <v>5981</v>
      </c>
      <c r="D1432" s="102"/>
      <c r="E1432" s="102" t="s">
        <v>4634</v>
      </c>
      <c r="F1432" s="102" t="s">
        <v>4635</v>
      </c>
      <c r="G1432" s="102" t="s">
        <v>4478</v>
      </c>
      <c r="H1432" s="103">
        <v>39546</v>
      </c>
      <c r="I1432" s="104">
        <v>1</v>
      </c>
      <c r="J1432" s="105" t="s">
        <v>7634</v>
      </c>
      <c r="K1432" s="105" t="s">
        <v>4478</v>
      </c>
      <c r="L1432" s="103">
        <v>39546</v>
      </c>
      <c r="M1432" s="103">
        <v>44196</v>
      </c>
      <c r="N1432" s="103"/>
      <c r="O1432" s="106">
        <v>720000</v>
      </c>
      <c r="P1432" s="106">
        <v>720000</v>
      </c>
      <c r="Q1432" s="107">
        <v>0</v>
      </c>
      <c r="R1432" s="106">
        <v>0</v>
      </c>
      <c r="S1432" s="106">
        <v>0</v>
      </c>
      <c r="T1432" s="100">
        <f t="shared" si="22"/>
        <v>0</v>
      </c>
    </row>
    <row r="1433" spans="2:20" ht="15.5" x14ac:dyDescent="0.35">
      <c r="B1433" s="101" t="s">
        <v>6837</v>
      </c>
      <c r="C1433" s="102" t="s">
        <v>6838</v>
      </c>
      <c r="D1433" s="102"/>
      <c r="E1433" s="102" t="s">
        <v>4492</v>
      </c>
      <c r="F1433" s="102" t="s">
        <v>4493</v>
      </c>
      <c r="G1433" s="102" t="s">
        <v>4518</v>
      </c>
      <c r="H1433" s="103">
        <v>43192</v>
      </c>
      <c r="I1433" s="104">
        <v>1</v>
      </c>
      <c r="J1433" s="105" t="s">
        <v>6839</v>
      </c>
      <c r="K1433" s="105" t="s">
        <v>4518</v>
      </c>
      <c r="L1433" s="103">
        <v>43192</v>
      </c>
      <c r="M1433" s="103">
        <v>44196</v>
      </c>
      <c r="N1433" s="103"/>
      <c r="O1433" s="106">
        <v>1017437</v>
      </c>
      <c r="P1433" s="106">
        <v>694736.03</v>
      </c>
      <c r="Q1433" s="107">
        <v>322700.96999999997</v>
      </c>
      <c r="R1433" s="106">
        <v>0</v>
      </c>
      <c r="S1433" s="106">
        <v>0</v>
      </c>
      <c r="T1433" s="100">
        <f t="shared" si="22"/>
        <v>322700.96999999997</v>
      </c>
    </row>
    <row r="1434" spans="2:20" ht="15.5" x14ac:dyDescent="0.35">
      <c r="B1434" s="101" t="s">
        <v>9952</v>
      </c>
      <c r="C1434" s="102" t="s">
        <v>6838</v>
      </c>
      <c r="D1434" s="102"/>
      <c r="E1434" s="102" t="s">
        <v>4492</v>
      </c>
      <c r="F1434" s="102" t="s">
        <v>4493</v>
      </c>
      <c r="G1434" s="102" t="s">
        <v>4518</v>
      </c>
      <c r="H1434" s="103">
        <v>43192</v>
      </c>
      <c r="I1434" s="104">
        <v>1</v>
      </c>
      <c r="J1434" s="105" t="s">
        <v>9953</v>
      </c>
      <c r="K1434" s="105" t="s">
        <v>4518</v>
      </c>
      <c r="L1434" s="103">
        <v>43192</v>
      </c>
      <c r="M1434" s="103">
        <v>44196</v>
      </c>
      <c r="N1434" s="103"/>
      <c r="O1434" s="106">
        <v>1017437</v>
      </c>
      <c r="P1434" s="106">
        <v>694736.03</v>
      </c>
      <c r="Q1434" s="107">
        <v>322700.96999999997</v>
      </c>
      <c r="R1434" s="106">
        <v>0</v>
      </c>
      <c r="S1434" s="106">
        <v>0</v>
      </c>
      <c r="T1434" s="100">
        <f t="shared" si="22"/>
        <v>322700.96999999997</v>
      </c>
    </row>
    <row r="1435" spans="2:20" ht="15.5" x14ac:dyDescent="0.35">
      <c r="B1435" s="101" t="s">
        <v>7635</v>
      </c>
      <c r="C1435" s="102" t="s">
        <v>6085</v>
      </c>
      <c r="D1435" s="102"/>
      <c r="E1435" s="102" t="s">
        <v>5203</v>
      </c>
      <c r="F1435" s="102" t="s">
        <v>5204</v>
      </c>
      <c r="G1435" s="102" t="s">
        <v>4478</v>
      </c>
      <c r="H1435" s="103">
        <v>41260</v>
      </c>
      <c r="I1435" s="104">
        <v>1</v>
      </c>
      <c r="J1435" s="105" t="s">
        <v>7636</v>
      </c>
      <c r="K1435" s="105" t="s">
        <v>4478</v>
      </c>
      <c r="L1435" s="103">
        <v>41260</v>
      </c>
      <c r="M1435" s="103">
        <v>44196</v>
      </c>
      <c r="N1435" s="103"/>
      <c r="O1435" s="106">
        <v>70000000</v>
      </c>
      <c r="P1435" s="106">
        <v>70000000</v>
      </c>
      <c r="Q1435" s="107">
        <v>0</v>
      </c>
      <c r="R1435" s="106">
        <v>0</v>
      </c>
      <c r="S1435" s="106">
        <v>0</v>
      </c>
      <c r="T1435" s="100">
        <f t="shared" si="22"/>
        <v>0</v>
      </c>
    </row>
    <row r="1436" spans="2:20" ht="15.5" x14ac:dyDescent="0.35">
      <c r="B1436" s="101" t="s">
        <v>7637</v>
      </c>
      <c r="C1436" s="102" t="s">
        <v>7638</v>
      </c>
      <c r="D1436" s="102"/>
      <c r="E1436" s="102" t="s">
        <v>7639</v>
      </c>
      <c r="F1436" s="102" t="s">
        <v>7640</v>
      </c>
      <c r="G1436" s="102" t="s">
        <v>4478</v>
      </c>
      <c r="H1436" s="103">
        <v>41881</v>
      </c>
      <c r="I1436" s="104">
        <v>1</v>
      </c>
      <c r="J1436" s="105" t="s">
        <v>7641</v>
      </c>
      <c r="K1436" s="105" t="s">
        <v>4478</v>
      </c>
      <c r="L1436" s="103">
        <v>41881</v>
      </c>
      <c r="M1436" s="103">
        <v>44196</v>
      </c>
      <c r="N1436" s="103"/>
      <c r="O1436" s="106">
        <v>2240189</v>
      </c>
      <c r="P1436" s="106">
        <v>2240189</v>
      </c>
      <c r="Q1436" s="107">
        <v>0</v>
      </c>
      <c r="R1436" s="106">
        <v>0</v>
      </c>
      <c r="S1436" s="106">
        <v>0</v>
      </c>
      <c r="T1436" s="100">
        <f t="shared" si="22"/>
        <v>0</v>
      </c>
    </row>
    <row r="1437" spans="2:20" ht="15.5" x14ac:dyDescent="0.35">
      <c r="B1437" s="101" t="s">
        <v>7642</v>
      </c>
      <c r="C1437" s="102" t="s">
        <v>7643</v>
      </c>
      <c r="D1437" s="102"/>
      <c r="E1437" s="102" t="s">
        <v>5203</v>
      </c>
      <c r="F1437" s="102" t="s">
        <v>5204</v>
      </c>
      <c r="G1437" s="102" t="s">
        <v>4478</v>
      </c>
      <c r="H1437" s="103">
        <v>42216</v>
      </c>
      <c r="I1437" s="104">
        <v>1</v>
      </c>
      <c r="J1437" s="105" t="s">
        <v>7644</v>
      </c>
      <c r="K1437" s="105" t="s">
        <v>4478</v>
      </c>
      <c r="L1437" s="103">
        <v>42216</v>
      </c>
      <c r="M1437" s="103">
        <v>44196</v>
      </c>
      <c r="N1437" s="103"/>
      <c r="O1437" s="106">
        <v>2524160</v>
      </c>
      <c r="P1437" s="106">
        <v>2524160</v>
      </c>
      <c r="Q1437" s="107">
        <v>0</v>
      </c>
      <c r="R1437" s="106">
        <v>0</v>
      </c>
      <c r="S1437" s="106">
        <v>0</v>
      </c>
      <c r="T1437" s="100">
        <f t="shared" si="22"/>
        <v>0</v>
      </c>
    </row>
    <row r="1438" spans="2:20" ht="15.5" x14ac:dyDescent="0.35">
      <c r="B1438" s="101" t="s">
        <v>7645</v>
      </c>
      <c r="C1438" s="102" t="s">
        <v>7646</v>
      </c>
      <c r="D1438" s="102"/>
      <c r="E1438" s="102" t="s">
        <v>6127</v>
      </c>
      <c r="F1438" s="102" t="s">
        <v>6128</v>
      </c>
      <c r="G1438" s="102" t="s">
        <v>4478</v>
      </c>
      <c r="H1438" s="103">
        <v>42338</v>
      </c>
      <c r="I1438" s="104">
        <v>1</v>
      </c>
      <c r="J1438" s="105" t="s">
        <v>7647</v>
      </c>
      <c r="K1438" s="105" t="s">
        <v>4478</v>
      </c>
      <c r="L1438" s="103">
        <v>42338</v>
      </c>
      <c r="M1438" s="103">
        <v>44196</v>
      </c>
      <c r="N1438" s="103"/>
      <c r="O1438" s="106">
        <v>35000000</v>
      </c>
      <c r="P1438" s="106">
        <v>35000000</v>
      </c>
      <c r="Q1438" s="107">
        <v>0</v>
      </c>
      <c r="R1438" s="106">
        <v>0</v>
      </c>
      <c r="S1438" s="106">
        <v>0</v>
      </c>
      <c r="T1438" s="100">
        <f t="shared" si="22"/>
        <v>0</v>
      </c>
    </row>
    <row r="1439" spans="2:20" ht="15.5" x14ac:dyDescent="0.35">
      <c r="B1439" s="101" t="s">
        <v>6855</v>
      </c>
      <c r="C1439" s="102" t="s">
        <v>5210</v>
      </c>
      <c r="D1439" s="102"/>
      <c r="E1439" s="102" t="s">
        <v>5203</v>
      </c>
      <c r="F1439" s="102" t="s">
        <v>5204</v>
      </c>
      <c r="G1439" s="102" t="s">
        <v>4518</v>
      </c>
      <c r="H1439" s="103">
        <v>42825</v>
      </c>
      <c r="I1439" s="104">
        <v>1</v>
      </c>
      <c r="J1439" s="105" t="s">
        <v>6856</v>
      </c>
      <c r="K1439" s="105" t="s">
        <v>4518</v>
      </c>
      <c r="L1439" s="103">
        <v>42825</v>
      </c>
      <c r="M1439" s="103">
        <v>44196</v>
      </c>
      <c r="N1439" s="103"/>
      <c r="O1439" s="106">
        <v>394794</v>
      </c>
      <c r="P1439" s="106">
        <v>348934.57</v>
      </c>
      <c r="Q1439" s="107">
        <v>45859.43</v>
      </c>
      <c r="R1439" s="106">
        <v>0</v>
      </c>
      <c r="S1439" s="106">
        <v>0</v>
      </c>
      <c r="T1439" s="100">
        <f t="shared" si="22"/>
        <v>45859.43</v>
      </c>
    </row>
    <row r="1440" spans="2:20" ht="15.5" x14ac:dyDescent="0.35">
      <c r="B1440" s="101" t="s">
        <v>5216</v>
      </c>
      <c r="C1440" s="102" t="s">
        <v>5217</v>
      </c>
      <c r="D1440" s="102"/>
      <c r="E1440" s="102" t="s">
        <v>5218</v>
      </c>
      <c r="F1440" s="102" t="s">
        <v>5219</v>
      </c>
      <c r="G1440" s="102" t="s">
        <v>4518</v>
      </c>
      <c r="H1440" s="103">
        <v>42842</v>
      </c>
      <c r="I1440" s="104">
        <v>1</v>
      </c>
      <c r="J1440" s="105" t="s">
        <v>5220</v>
      </c>
      <c r="K1440" s="105" t="s">
        <v>4518</v>
      </c>
      <c r="L1440" s="103">
        <v>42842</v>
      </c>
      <c r="M1440" s="103">
        <v>44196</v>
      </c>
      <c r="N1440" s="103"/>
      <c r="O1440" s="106">
        <v>2277503</v>
      </c>
      <c r="P1440" s="106">
        <v>1991675.03</v>
      </c>
      <c r="Q1440" s="107">
        <v>285827.96999999997</v>
      </c>
      <c r="R1440" s="106">
        <v>0</v>
      </c>
      <c r="S1440" s="106">
        <v>0</v>
      </c>
      <c r="T1440" s="100">
        <f t="shared" si="22"/>
        <v>285827.96999999997</v>
      </c>
    </row>
    <row r="1441" spans="2:20" ht="15.5" x14ac:dyDescent="0.35">
      <c r="B1441" s="101" t="s">
        <v>9232</v>
      </c>
      <c r="C1441" s="102" t="s">
        <v>9233</v>
      </c>
      <c r="D1441" s="102"/>
      <c r="E1441" s="102" t="s">
        <v>5203</v>
      </c>
      <c r="F1441" s="102" t="s">
        <v>5204</v>
      </c>
      <c r="G1441" s="102" t="s">
        <v>4518</v>
      </c>
      <c r="H1441" s="103">
        <v>42639</v>
      </c>
      <c r="I1441" s="104">
        <v>1</v>
      </c>
      <c r="J1441" s="105" t="s">
        <v>9234</v>
      </c>
      <c r="K1441" s="105" t="s">
        <v>4518</v>
      </c>
      <c r="L1441" s="103">
        <v>42639</v>
      </c>
      <c r="M1441" s="103">
        <v>44196</v>
      </c>
      <c r="N1441" s="103"/>
      <c r="O1441" s="106">
        <v>952818</v>
      </c>
      <c r="P1441" s="106">
        <v>939636.98</v>
      </c>
      <c r="Q1441" s="107">
        <v>13181.02</v>
      </c>
      <c r="R1441" s="106">
        <v>0</v>
      </c>
      <c r="S1441" s="106">
        <v>0</v>
      </c>
      <c r="T1441" s="100">
        <f t="shared" si="22"/>
        <v>13181.02</v>
      </c>
    </row>
    <row r="1442" spans="2:20" ht="15.5" x14ac:dyDescent="0.35">
      <c r="B1442" s="101" t="s">
        <v>7652</v>
      </c>
      <c r="C1442" s="102" t="s">
        <v>7653</v>
      </c>
      <c r="D1442" s="102" t="s">
        <v>7654</v>
      </c>
      <c r="E1442" s="102" t="s">
        <v>5061</v>
      </c>
      <c r="F1442" s="102" t="s">
        <v>5062</v>
      </c>
      <c r="G1442" s="102" t="s">
        <v>4478</v>
      </c>
      <c r="H1442" s="103">
        <v>41840</v>
      </c>
      <c r="I1442" s="104">
        <v>1</v>
      </c>
      <c r="J1442" s="105" t="s">
        <v>7655</v>
      </c>
      <c r="K1442" s="105" t="s">
        <v>4478</v>
      </c>
      <c r="L1442" s="103">
        <v>41840</v>
      </c>
      <c r="M1442" s="103">
        <v>44196</v>
      </c>
      <c r="N1442" s="103"/>
      <c r="O1442" s="106">
        <v>77660000</v>
      </c>
      <c r="P1442" s="106">
        <v>77660000</v>
      </c>
      <c r="Q1442" s="107">
        <v>0</v>
      </c>
      <c r="R1442" s="106">
        <v>0</v>
      </c>
      <c r="S1442" s="106">
        <v>61200000</v>
      </c>
      <c r="T1442" s="100">
        <f t="shared" si="22"/>
        <v>61200000</v>
      </c>
    </row>
    <row r="1443" spans="2:20" ht="15.5" x14ac:dyDescent="0.35">
      <c r="B1443" s="101" t="s">
        <v>7656</v>
      </c>
      <c r="C1443" s="102" t="s">
        <v>7657</v>
      </c>
      <c r="D1443" s="102" t="s">
        <v>7658</v>
      </c>
      <c r="E1443" s="102" t="s">
        <v>5061</v>
      </c>
      <c r="F1443" s="102" t="s">
        <v>5062</v>
      </c>
      <c r="G1443" s="102" t="s">
        <v>4478</v>
      </c>
      <c r="H1443" s="103">
        <v>41866</v>
      </c>
      <c r="I1443" s="104">
        <v>1</v>
      </c>
      <c r="J1443" s="105" t="s">
        <v>7659</v>
      </c>
      <c r="K1443" s="105" t="s">
        <v>4478</v>
      </c>
      <c r="L1443" s="103">
        <v>41866</v>
      </c>
      <c r="M1443" s="103">
        <v>44196</v>
      </c>
      <c r="N1443" s="103"/>
      <c r="O1443" s="106">
        <v>96726400</v>
      </c>
      <c r="P1443" s="106">
        <v>96726400</v>
      </c>
      <c r="Q1443" s="107">
        <v>0</v>
      </c>
      <c r="R1443" s="106">
        <v>0</v>
      </c>
      <c r="S1443" s="106">
        <v>93700000</v>
      </c>
      <c r="T1443" s="100">
        <f t="shared" si="22"/>
        <v>93700000</v>
      </c>
    </row>
    <row r="1444" spans="2:20" ht="15.5" x14ac:dyDescent="0.35">
      <c r="B1444" s="101" t="s">
        <v>8484</v>
      </c>
      <c r="C1444" s="102" t="s">
        <v>8485</v>
      </c>
      <c r="D1444" s="102"/>
      <c r="E1444" s="102" t="s">
        <v>4492</v>
      </c>
      <c r="F1444" s="102" t="s">
        <v>4493</v>
      </c>
      <c r="G1444" s="102" t="s">
        <v>4518</v>
      </c>
      <c r="H1444" s="103">
        <v>43647</v>
      </c>
      <c r="I1444" s="104">
        <v>1</v>
      </c>
      <c r="J1444" s="105" t="s">
        <v>8486</v>
      </c>
      <c r="K1444" s="105" t="s">
        <v>4518</v>
      </c>
      <c r="L1444" s="103">
        <v>43647</v>
      </c>
      <c r="M1444" s="103">
        <v>44439</v>
      </c>
      <c r="N1444" s="103"/>
      <c r="O1444" s="106">
        <v>1212721</v>
      </c>
      <c r="P1444" s="106">
        <v>525512.02</v>
      </c>
      <c r="Q1444" s="107">
        <v>687208.98</v>
      </c>
      <c r="R1444" s="106">
        <v>0</v>
      </c>
      <c r="S1444" s="106">
        <v>0</v>
      </c>
      <c r="T1444" s="100">
        <f t="shared" si="22"/>
        <v>687208.98</v>
      </c>
    </row>
    <row r="1445" spans="2:20" ht="15.5" x14ac:dyDescent="0.35">
      <c r="B1445" s="101" t="s">
        <v>7660</v>
      </c>
      <c r="C1445" s="102" t="s">
        <v>7661</v>
      </c>
      <c r="D1445" s="102"/>
      <c r="E1445" s="102" t="s">
        <v>4492</v>
      </c>
      <c r="F1445" s="102" t="s">
        <v>4493</v>
      </c>
      <c r="G1445" s="102" t="s">
        <v>4478</v>
      </c>
      <c r="H1445" s="103">
        <v>43944</v>
      </c>
      <c r="I1445" s="104">
        <v>1</v>
      </c>
      <c r="J1445" s="105" t="s">
        <v>7662</v>
      </c>
      <c r="K1445" s="105" t="s">
        <v>4478</v>
      </c>
      <c r="L1445" s="103">
        <v>43944</v>
      </c>
      <c r="M1445" s="103">
        <v>44439</v>
      </c>
      <c r="N1445" s="103"/>
      <c r="O1445" s="106">
        <v>594300</v>
      </c>
      <c r="P1445" s="106">
        <v>594300</v>
      </c>
      <c r="Q1445" s="107">
        <v>0</v>
      </c>
      <c r="R1445" s="106">
        <v>0</v>
      </c>
      <c r="S1445" s="106">
        <v>0</v>
      </c>
      <c r="T1445" s="100">
        <f t="shared" si="22"/>
        <v>0</v>
      </c>
    </row>
    <row r="1446" spans="2:20" ht="15.5" x14ac:dyDescent="0.35">
      <c r="B1446" s="101" t="s">
        <v>7663</v>
      </c>
      <c r="C1446" s="102" t="s">
        <v>4475</v>
      </c>
      <c r="D1446" s="102"/>
      <c r="E1446" s="102" t="s">
        <v>4476</v>
      </c>
      <c r="F1446" s="102" t="s">
        <v>4477</v>
      </c>
      <c r="G1446" s="102" t="s">
        <v>4478</v>
      </c>
      <c r="H1446" s="103">
        <v>40451</v>
      </c>
      <c r="I1446" s="104">
        <v>1</v>
      </c>
      <c r="J1446" s="105" t="s">
        <v>7664</v>
      </c>
      <c r="K1446" s="105" t="s">
        <v>4478</v>
      </c>
      <c r="L1446" s="103">
        <v>40451</v>
      </c>
      <c r="M1446" s="103">
        <v>44196</v>
      </c>
      <c r="N1446" s="103"/>
      <c r="O1446" s="106">
        <v>751463</v>
      </c>
      <c r="P1446" s="106">
        <v>751463</v>
      </c>
      <c r="Q1446" s="107">
        <v>0</v>
      </c>
      <c r="R1446" s="106">
        <v>0</v>
      </c>
      <c r="S1446" s="106">
        <v>0</v>
      </c>
      <c r="T1446" s="100">
        <f t="shared" si="22"/>
        <v>0</v>
      </c>
    </row>
    <row r="1447" spans="2:20" ht="15.5" x14ac:dyDescent="0.35">
      <c r="B1447" s="101" t="s">
        <v>7665</v>
      </c>
      <c r="C1447" s="102" t="s">
        <v>7666</v>
      </c>
      <c r="D1447" s="102"/>
      <c r="E1447" s="102" t="s">
        <v>4476</v>
      </c>
      <c r="F1447" s="102" t="s">
        <v>4477</v>
      </c>
      <c r="G1447" s="102" t="s">
        <v>4478</v>
      </c>
      <c r="H1447" s="103">
        <v>42318</v>
      </c>
      <c r="I1447" s="104">
        <v>1</v>
      </c>
      <c r="J1447" s="105" t="s">
        <v>7667</v>
      </c>
      <c r="K1447" s="105" t="s">
        <v>4478</v>
      </c>
      <c r="L1447" s="103">
        <v>42318</v>
      </c>
      <c r="M1447" s="103">
        <v>44196</v>
      </c>
      <c r="N1447" s="103"/>
      <c r="O1447" s="106">
        <v>3505133</v>
      </c>
      <c r="P1447" s="106">
        <v>3505133</v>
      </c>
      <c r="Q1447" s="107">
        <v>0</v>
      </c>
      <c r="R1447" s="106">
        <v>0</v>
      </c>
      <c r="S1447" s="106">
        <v>0</v>
      </c>
      <c r="T1447" s="100">
        <f t="shared" si="22"/>
        <v>0</v>
      </c>
    </row>
    <row r="1448" spans="2:20" ht="15.5" x14ac:dyDescent="0.35">
      <c r="B1448" s="101" t="s">
        <v>7668</v>
      </c>
      <c r="C1448" s="102" t="s">
        <v>7669</v>
      </c>
      <c r="D1448" s="102" t="s">
        <v>7670</v>
      </c>
      <c r="E1448" s="102" t="s">
        <v>5061</v>
      </c>
      <c r="F1448" s="102" t="s">
        <v>5062</v>
      </c>
      <c r="G1448" s="102" t="s">
        <v>4544</v>
      </c>
      <c r="H1448" s="103">
        <v>41205</v>
      </c>
      <c r="I1448" s="104">
        <v>1</v>
      </c>
      <c r="J1448" s="105" t="s">
        <v>7671</v>
      </c>
      <c r="K1448" s="105" t="s">
        <v>4544</v>
      </c>
      <c r="L1448" s="103">
        <v>41205</v>
      </c>
      <c r="M1448" s="103">
        <v>44074</v>
      </c>
      <c r="N1448" s="103">
        <v>44135</v>
      </c>
      <c r="O1448" s="106">
        <v>0</v>
      </c>
      <c r="P1448" s="106">
        <v>0</v>
      </c>
      <c r="Q1448" s="107">
        <v>0</v>
      </c>
      <c r="R1448" s="106">
        <v>0</v>
      </c>
      <c r="S1448" s="106">
        <v>0</v>
      </c>
      <c r="T1448" s="100">
        <f t="shared" si="22"/>
        <v>0</v>
      </c>
    </row>
    <row r="1449" spans="2:20" ht="15.5" x14ac:dyDescent="0.35">
      <c r="B1449" s="101" t="s">
        <v>6142</v>
      </c>
      <c r="C1449" s="102" t="s">
        <v>6143</v>
      </c>
      <c r="D1449" s="102"/>
      <c r="E1449" s="102" t="s">
        <v>5203</v>
      </c>
      <c r="F1449" s="102" t="s">
        <v>5204</v>
      </c>
      <c r="G1449" s="102" t="s">
        <v>4518</v>
      </c>
      <c r="H1449" s="103">
        <v>43374</v>
      </c>
      <c r="I1449" s="104">
        <v>1</v>
      </c>
      <c r="J1449" s="105" t="s">
        <v>6144</v>
      </c>
      <c r="K1449" s="105" t="s">
        <v>4518</v>
      </c>
      <c r="L1449" s="103">
        <v>43374</v>
      </c>
      <c r="M1449" s="103">
        <v>44196</v>
      </c>
      <c r="N1449" s="103"/>
      <c r="O1449" s="106">
        <v>97000000</v>
      </c>
      <c r="P1449" s="106">
        <v>56583337.600000001</v>
      </c>
      <c r="Q1449" s="107">
        <v>40416662.399999999</v>
      </c>
      <c r="R1449" s="106">
        <v>0</v>
      </c>
      <c r="S1449" s="106">
        <v>0</v>
      </c>
      <c r="T1449" s="100">
        <f t="shared" si="22"/>
        <v>40416662.399999999</v>
      </c>
    </row>
    <row r="1450" spans="2:20" ht="15.5" x14ac:dyDescent="0.35">
      <c r="B1450" s="101" t="s">
        <v>8498</v>
      </c>
      <c r="C1450" s="102" t="s">
        <v>5260</v>
      </c>
      <c r="D1450" s="102"/>
      <c r="E1450" s="102" t="s">
        <v>4634</v>
      </c>
      <c r="F1450" s="102" t="s">
        <v>4635</v>
      </c>
      <c r="G1450" s="102" t="s">
        <v>4478</v>
      </c>
      <c r="H1450" s="103">
        <v>43963</v>
      </c>
      <c r="I1450" s="104">
        <v>1</v>
      </c>
      <c r="J1450" s="105" t="s">
        <v>8499</v>
      </c>
      <c r="K1450" s="105" t="s">
        <v>4478</v>
      </c>
      <c r="L1450" s="103">
        <v>43963</v>
      </c>
      <c r="M1450" s="103">
        <v>44439</v>
      </c>
      <c r="N1450" s="103"/>
      <c r="O1450" s="106">
        <v>380800</v>
      </c>
      <c r="P1450" s="106">
        <v>380800</v>
      </c>
      <c r="Q1450" s="107">
        <v>0</v>
      </c>
      <c r="R1450" s="106">
        <v>0</v>
      </c>
      <c r="S1450" s="106">
        <v>0</v>
      </c>
      <c r="T1450" s="100">
        <f t="shared" si="22"/>
        <v>0</v>
      </c>
    </row>
    <row r="1451" spans="2:20" ht="15.5" x14ac:dyDescent="0.35">
      <c r="B1451" s="101" t="s">
        <v>10786</v>
      </c>
      <c r="C1451" s="102" t="s">
        <v>9380</v>
      </c>
      <c r="D1451" s="102"/>
      <c r="E1451" s="102" t="s">
        <v>4492</v>
      </c>
      <c r="F1451" s="102" t="s">
        <v>4493</v>
      </c>
      <c r="G1451" s="102" t="s">
        <v>4478</v>
      </c>
      <c r="H1451" s="103">
        <v>41517</v>
      </c>
      <c r="I1451" s="104">
        <v>1</v>
      </c>
      <c r="J1451" s="105" t="s">
        <v>10792</v>
      </c>
      <c r="K1451" s="105" t="s">
        <v>4478</v>
      </c>
      <c r="L1451" s="103">
        <v>41517</v>
      </c>
      <c r="M1451" s="103">
        <v>44439</v>
      </c>
      <c r="N1451" s="103"/>
      <c r="O1451" s="106">
        <v>2720807</v>
      </c>
      <c r="P1451" s="106">
        <v>2720807</v>
      </c>
      <c r="Q1451" s="107">
        <v>0</v>
      </c>
      <c r="R1451" s="106">
        <v>0</v>
      </c>
      <c r="S1451" s="106">
        <v>0</v>
      </c>
      <c r="T1451" s="100">
        <f t="shared" si="22"/>
        <v>0</v>
      </c>
    </row>
    <row r="1452" spans="2:20" ht="15.5" x14ac:dyDescent="0.35">
      <c r="B1452" s="101" t="s">
        <v>7687</v>
      </c>
      <c r="C1452" s="102" t="s">
        <v>4633</v>
      </c>
      <c r="D1452" s="102"/>
      <c r="E1452" s="102" t="s">
        <v>4634</v>
      </c>
      <c r="F1452" s="102" t="s">
        <v>4635</v>
      </c>
      <c r="G1452" s="102" t="s">
        <v>4478</v>
      </c>
      <c r="H1452" s="103">
        <v>39685</v>
      </c>
      <c r="I1452" s="104">
        <v>1</v>
      </c>
      <c r="J1452" s="105" t="s">
        <v>7688</v>
      </c>
      <c r="K1452" s="105" t="s">
        <v>4478</v>
      </c>
      <c r="L1452" s="103">
        <v>39685</v>
      </c>
      <c r="M1452" s="103">
        <v>44196</v>
      </c>
      <c r="N1452" s="103"/>
      <c r="O1452" s="106">
        <v>75000</v>
      </c>
      <c r="P1452" s="106">
        <v>75000</v>
      </c>
      <c r="Q1452" s="107">
        <v>0</v>
      </c>
      <c r="R1452" s="106">
        <v>0</v>
      </c>
      <c r="S1452" s="106">
        <v>0</v>
      </c>
      <c r="T1452" s="100">
        <f t="shared" si="22"/>
        <v>0</v>
      </c>
    </row>
    <row r="1453" spans="2:20" ht="15.5" x14ac:dyDescent="0.35">
      <c r="B1453" s="101" t="s">
        <v>7689</v>
      </c>
      <c r="C1453" s="102" t="s">
        <v>4633</v>
      </c>
      <c r="D1453" s="102"/>
      <c r="E1453" s="102" t="s">
        <v>4634</v>
      </c>
      <c r="F1453" s="102" t="s">
        <v>4635</v>
      </c>
      <c r="G1453" s="102" t="s">
        <v>4478</v>
      </c>
      <c r="H1453" s="103">
        <v>39685</v>
      </c>
      <c r="I1453" s="104">
        <v>1</v>
      </c>
      <c r="J1453" s="105" t="s">
        <v>7690</v>
      </c>
      <c r="K1453" s="105" t="s">
        <v>4478</v>
      </c>
      <c r="L1453" s="103">
        <v>39685</v>
      </c>
      <c r="M1453" s="103">
        <v>44196</v>
      </c>
      <c r="N1453" s="103"/>
      <c r="O1453" s="106">
        <v>75000</v>
      </c>
      <c r="P1453" s="106">
        <v>75000</v>
      </c>
      <c r="Q1453" s="107">
        <v>0</v>
      </c>
      <c r="R1453" s="106">
        <v>0</v>
      </c>
      <c r="S1453" s="106">
        <v>0</v>
      </c>
      <c r="T1453" s="100">
        <f t="shared" si="22"/>
        <v>0</v>
      </c>
    </row>
    <row r="1454" spans="2:20" ht="15.5" x14ac:dyDescent="0.35">
      <c r="B1454" s="101" t="s">
        <v>7691</v>
      </c>
      <c r="C1454" s="102" t="s">
        <v>4633</v>
      </c>
      <c r="D1454" s="102"/>
      <c r="E1454" s="102" t="s">
        <v>4634</v>
      </c>
      <c r="F1454" s="102" t="s">
        <v>4635</v>
      </c>
      <c r="G1454" s="102" t="s">
        <v>4478</v>
      </c>
      <c r="H1454" s="103">
        <v>39685</v>
      </c>
      <c r="I1454" s="104">
        <v>1</v>
      </c>
      <c r="J1454" s="105" t="s">
        <v>7692</v>
      </c>
      <c r="K1454" s="105" t="s">
        <v>4478</v>
      </c>
      <c r="L1454" s="103">
        <v>39685</v>
      </c>
      <c r="M1454" s="103">
        <v>44196</v>
      </c>
      <c r="N1454" s="103"/>
      <c r="O1454" s="106">
        <v>75000</v>
      </c>
      <c r="P1454" s="106">
        <v>75000</v>
      </c>
      <c r="Q1454" s="107">
        <v>0</v>
      </c>
      <c r="R1454" s="106">
        <v>0</v>
      </c>
      <c r="S1454" s="106">
        <v>0</v>
      </c>
      <c r="T1454" s="100">
        <f t="shared" si="22"/>
        <v>0</v>
      </c>
    </row>
    <row r="1455" spans="2:20" ht="15.5" x14ac:dyDescent="0.35">
      <c r="B1455" s="101" t="s">
        <v>7693</v>
      </c>
      <c r="C1455" s="102" t="s">
        <v>4633</v>
      </c>
      <c r="D1455" s="102"/>
      <c r="E1455" s="102" t="s">
        <v>4634</v>
      </c>
      <c r="F1455" s="102" t="s">
        <v>4635</v>
      </c>
      <c r="G1455" s="102" t="s">
        <v>4478</v>
      </c>
      <c r="H1455" s="103">
        <v>39685</v>
      </c>
      <c r="I1455" s="104">
        <v>1</v>
      </c>
      <c r="J1455" s="105" t="s">
        <v>7694</v>
      </c>
      <c r="K1455" s="105" t="s">
        <v>4478</v>
      </c>
      <c r="L1455" s="103">
        <v>39685</v>
      </c>
      <c r="M1455" s="103">
        <v>44196</v>
      </c>
      <c r="N1455" s="103"/>
      <c r="O1455" s="106">
        <v>75000</v>
      </c>
      <c r="P1455" s="106">
        <v>75000</v>
      </c>
      <c r="Q1455" s="107">
        <v>0</v>
      </c>
      <c r="R1455" s="106">
        <v>0</v>
      </c>
      <c r="S1455" s="106">
        <v>0</v>
      </c>
      <c r="T1455" s="100">
        <f t="shared" si="22"/>
        <v>0</v>
      </c>
    </row>
    <row r="1456" spans="2:20" ht="15.5" x14ac:dyDescent="0.35">
      <c r="B1456" s="101" t="s">
        <v>7695</v>
      </c>
      <c r="C1456" s="102" t="s">
        <v>4633</v>
      </c>
      <c r="D1456" s="102"/>
      <c r="E1456" s="102" t="s">
        <v>4634</v>
      </c>
      <c r="F1456" s="102" t="s">
        <v>4635</v>
      </c>
      <c r="G1456" s="102" t="s">
        <v>4478</v>
      </c>
      <c r="H1456" s="103">
        <v>39685</v>
      </c>
      <c r="I1456" s="104">
        <v>1</v>
      </c>
      <c r="J1456" s="105" t="s">
        <v>7696</v>
      </c>
      <c r="K1456" s="105" t="s">
        <v>4478</v>
      </c>
      <c r="L1456" s="103">
        <v>39685</v>
      </c>
      <c r="M1456" s="103">
        <v>44196</v>
      </c>
      <c r="N1456" s="103"/>
      <c r="O1456" s="106">
        <v>75000</v>
      </c>
      <c r="P1456" s="106">
        <v>75000</v>
      </c>
      <c r="Q1456" s="107">
        <v>0</v>
      </c>
      <c r="R1456" s="106">
        <v>0</v>
      </c>
      <c r="S1456" s="106">
        <v>0</v>
      </c>
      <c r="T1456" s="100">
        <f t="shared" si="22"/>
        <v>0</v>
      </c>
    </row>
    <row r="1457" spans="2:20" ht="15.5" x14ac:dyDescent="0.35">
      <c r="B1457" s="101" t="s">
        <v>7697</v>
      </c>
      <c r="C1457" s="102" t="s">
        <v>4712</v>
      </c>
      <c r="D1457" s="102"/>
      <c r="E1457" s="102" t="s">
        <v>4634</v>
      </c>
      <c r="F1457" s="102" t="s">
        <v>4635</v>
      </c>
      <c r="G1457" s="102" t="s">
        <v>4478</v>
      </c>
      <c r="H1457" s="103">
        <v>39783</v>
      </c>
      <c r="I1457" s="104">
        <v>1</v>
      </c>
      <c r="J1457" s="105" t="s">
        <v>7698</v>
      </c>
      <c r="K1457" s="105" t="s">
        <v>4478</v>
      </c>
      <c r="L1457" s="103">
        <v>39783</v>
      </c>
      <c r="M1457" s="103">
        <v>44196</v>
      </c>
      <c r="N1457" s="103"/>
      <c r="O1457" s="106">
        <v>1149560</v>
      </c>
      <c r="P1457" s="106">
        <v>1149560</v>
      </c>
      <c r="Q1457" s="107">
        <v>0</v>
      </c>
      <c r="R1457" s="106">
        <v>0</v>
      </c>
      <c r="S1457" s="106">
        <v>0</v>
      </c>
      <c r="T1457" s="100">
        <f t="shared" si="22"/>
        <v>0</v>
      </c>
    </row>
    <row r="1458" spans="2:20" ht="15.5" x14ac:dyDescent="0.35">
      <c r="B1458" s="101" t="s">
        <v>7699</v>
      </c>
      <c r="C1458" s="102" t="s">
        <v>4633</v>
      </c>
      <c r="D1458" s="102"/>
      <c r="E1458" s="102" t="s">
        <v>4634</v>
      </c>
      <c r="F1458" s="102" t="s">
        <v>4635</v>
      </c>
      <c r="G1458" s="102" t="s">
        <v>4478</v>
      </c>
      <c r="H1458" s="103">
        <v>39933</v>
      </c>
      <c r="I1458" s="104">
        <v>1</v>
      </c>
      <c r="J1458" s="105" t="s">
        <v>7700</v>
      </c>
      <c r="K1458" s="105" t="s">
        <v>4478</v>
      </c>
      <c r="L1458" s="103">
        <v>39933</v>
      </c>
      <c r="M1458" s="103">
        <v>44196</v>
      </c>
      <c r="N1458" s="103"/>
      <c r="O1458" s="106">
        <v>69000</v>
      </c>
      <c r="P1458" s="106">
        <v>69000</v>
      </c>
      <c r="Q1458" s="107">
        <v>0</v>
      </c>
      <c r="R1458" s="106">
        <v>0</v>
      </c>
      <c r="S1458" s="106">
        <v>0</v>
      </c>
      <c r="T1458" s="100">
        <f t="shared" si="22"/>
        <v>0</v>
      </c>
    </row>
    <row r="1459" spans="2:20" ht="15.5" x14ac:dyDescent="0.35">
      <c r="B1459" s="101" t="s">
        <v>7701</v>
      </c>
      <c r="C1459" s="102" t="s">
        <v>4633</v>
      </c>
      <c r="D1459" s="102"/>
      <c r="E1459" s="102" t="s">
        <v>4634</v>
      </c>
      <c r="F1459" s="102" t="s">
        <v>4635</v>
      </c>
      <c r="G1459" s="102" t="s">
        <v>4478</v>
      </c>
      <c r="H1459" s="103">
        <v>39933</v>
      </c>
      <c r="I1459" s="104">
        <v>1</v>
      </c>
      <c r="J1459" s="105" t="s">
        <v>7702</v>
      </c>
      <c r="K1459" s="105" t="s">
        <v>4478</v>
      </c>
      <c r="L1459" s="103">
        <v>39933</v>
      </c>
      <c r="M1459" s="103">
        <v>44196</v>
      </c>
      <c r="N1459" s="103"/>
      <c r="O1459" s="106">
        <v>69000</v>
      </c>
      <c r="P1459" s="106">
        <v>69000</v>
      </c>
      <c r="Q1459" s="107">
        <v>0</v>
      </c>
      <c r="R1459" s="106">
        <v>0</v>
      </c>
      <c r="S1459" s="106">
        <v>0</v>
      </c>
      <c r="T1459" s="100">
        <f t="shared" si="22"/>
        <v>0</v>
      </c>
    </row>
    <row r="1460" spans="2:20" ht="15.5" x14ac:dyDescent="0.35">
      <c r="B1460" s="101" t="s">
        <v>7703</v>
      </c>
      <c r="C1460" s="102" t="s">
        <v>4633</v>
      </c>
      <c r="D1460" s="102"/>
      <c r="E1460" s="102" t="s">
        <v>4634</v>
      </c>
      <c r="F1460" s="102" t="s">
        <v>4635</v>
      </c>
      <c r="G1460" s="102" t="s">
        <v>4478</v>
      </c>
      <c r="H1460" s="103">
        <v>39933</v>
      </c>
      <c r="I1460" s="104">
        <v>1</v>
      </c>
      <c r="J1460" s="105" t="s">
        <v>7704</v>
      </c>
      <c r="K1460" s="105" t="s">
        <v>4478</v>
      </c>
      <c r="L1460" s="103">
        <v>39933</v>
      </c>
      <c r="M1460" s="103">
        <v>44196</v>
      </c>
      <c r="N1460" s="103"/>
      <c r="O1460" s="106">
        <v>69000</v>
      </c>
      <c r="P1460" s="106">
        <v>69000</v>
      </c>
      <c r="Q1460" s="107">
        <v>0</v>
      </c>
      <c r="R1460" s="106">
        <v>0</v>
      </c>
      <c r="S1460" s="106">
        <v>0</v>
      </c>
      <c r="T1460" s="100">
        <f t="shared" si="22"/>
        <v>0</v>
      </c>
    </row>
    <row r="1461" spans="2:20" ht="15.5" x14ac:dyDescent="0.35">
      <c r="B1461" s="101" t="s">
        <v>7705</v>
      </c>
      <c r="C1461" s="102" t="s">
        <v>4633</v>
      </c>
      <c r="D1461" s="102"/>
      <c r="E1461" s="102" t="s">
        <v>4634</v>
      </c>
      <c r="F1461" s="102" t="s">
        <v>4635</v>
      </c>
      <c r="G1461" s="102" t="s">
        <v>4478</v>
      </c>
      <c r="H1461" s="103">
        <v>39933</v>
      </c>
      <c r="I1461" s="104">
        <v>1</v>
      </c>
      <c r="J1461" s="105" t="s">
        <v>7706</v>
      </c>
      <c r="K1461" s="105" t="s">
        <v>4478</v>
      </c>
      <c r="L1461" s="103">
        <v>39933</v>
      </c>
      <c r="M1461" s="103">
        <v>44196</v>
      </c>
      <c r="N1461" s="103"/>
      <c r="O1461" s="106">
        <v>69000</v>
      </c>
      <c r="P1461" s="106">
        <v>69000</v>
      </c>
      <c r="Q1461" s="107">
        <v>0</v>
      </c>
      <c r="R1461" s="106">
        <v>0</v>
      </c>
      <c r="S1461" s="106">
        <v>0</v>
      </c>
      <c r="T1461" s="100">
        <f t="shared" si="22"/>
        <v>0</v>
      </c>
    </row>
    <row r="1462" spans="2:20" ht="15.5" x14ac:dyDescent="0.35">
      <c r="B1462" s="101" t="s">
        <v>7707</v>
      </c>
      <c r="C1462" s="102" t="s">
        <v>4633</v>
      </c>
      <c r="D1462" s="102"/>
      <c r="E1462" s="102" t="s">
        <v>4634</v>
      </c>
      <c r="F1462" s="102" t="s">
        <v>4635</v>
      </c>
      <c r="G1462" s="102" t="s">
        <v>4478</v>
      </c>
      <c r="H1462" s="103">
        <v>39933</v>
      </c>
      <c r="I1462" s="104">
        <v>1</v>
      </c>
      <c r="J1462" s="105" t="s">
        <v>7708</v>
      </c>
      <c r="K1462" s="105" t="s">
        <v>4478</v>
      </c>
      <c r="L1462" s="103">
        <v>39933</v>
      </c>
      <c r="M1462" s="103">
        <v>44196</v>
      </c>
      <c r="N1462" s="103"/>
      <c r="O1462" s="106">
        <v>69000</v>
      </c>
      <c r="P1462" s="106">
        <v>69000</v>
      </c>
      <c r="Q1462" s="107">
        <v>0</v>
      </c>
      <c r="R1462" s="106">
        <v>0</v>
      </c>
      <c r="S1462" s="106">
        <v>0</v>
      </c>
      <c r="T1462" s="100">
        <f t="shared" si="22"/>
        <v>0</v>
      </c>
    </row>
    <row r="1463" spans="2:20" ht="15.5" x14ac:dyDescent="0.35">
      <c r="B1463" s="101" t="s">
        <v>7709</v>
      </c>
      <c r="C1463" s="102" t="s">
        <v>4987</v>
      </c>
      <c r="D1463" s="102"/>
      <c r="E1463" s="102" t="s">
        <v>4634</v>
      </c>
      <c r="F1463" s="102" t="s">
        <v>4635</v>
      </c>
      <c r="G1463" s="102" t="s">
        <v>4478</v>
      </c>
      <c r="H1463" s="103">
        <v>40463</v>
      </c>
      <c r="I1463" s="104">
        <v>1</v>
      </c>
      <c r="J1463" s="105" t="s">
        <v>7710</v>
      </c>
      <c r="K1463" s="105" t="s">
        <v>4478</v>
      </c>
      <c r="L1463" s="103">
        <v>40463</v>
      </c>
      <c r="M1463" s="103">
        <v>44196</v>
      </c>
      <c r="N1463" s="103"/>
      <c r="O1463" s="106">
        <v>794600</v>
      </c>
      <c r="P1463" s="106">
        <v>794600</v>
      </c>
      <c r="Q1463" s="107">
        <v>0</v>
      </c>
      <c r="R1463" s="106">
        <v>0</v>
      </c>
      <c r="S1463" s="106">
        <v>0</v>
      </c>
      <c r="T1463" s="100">
        <f t="shared" si="22"/>
        <v>0</v>
      </c>
    </row>
    <row r="1464" spans="2:20" ht="15.5" x14ac:dyDescent="0.35">
      <c r="B1464" s="101" t="s">
        <v>6931</v>
      </c>
      <c r="C1464" s="102" t="s">
        <v>4814</v>
      </c>
      <c r="D1464" s="102"/>
      <c r="E1464" s="102" t="s">
        <v>4634</v>
      </c>
      <c r="F1464" s="102" t="s">
        <v>4635</v>
      </c>
      <c r="G1464" s="102" t="s">
        <v>4518</v>
      </c>
      <c r="H1464" s="103">
        <v>41333</v>
      </c>
      <c r="I1464" s="104">
        <v>1</v>
      </c>
      <c r="J1464" s="105" t="s">
        <v>6932</v>
      </c>
      <c r="K1464" s="105" t="s">
        <v>4518</v>
      </c>
      <c r="L1464" s="103">
        <v>41333</v>
      </c>
      <c r="M1464" s="103">
        <v>44196</v>
      </c>
      <c r="N1464" s="103"/>
      <c r="O1464" s="106">
        <v>426880</v>
      </c>
      <c r="P1464" s="106">
        <v>362987.62</v>
      </c>
      <c r="Q1464" s="107">
        <v>63892.38</v>
      </c>
      <c r="R1464" s="106">
        <v>0</v>
      </c>
      <c r="S1464" s="106">
        <v>0</v>
      </c>
      <c r="T1464" s="100">
        <f t="shared" si="22"/>
        <v>63892.38</v>
      </c>
    </row>
    <row r="1465" spans="2:20" ht="15.5" x14ac:dyDescent="0.35">
      <c r="B1465" s="101" t="s">
        <v>10007</v>
      </c>
      <c r="C1465" s="102" t="s">
        <v>4921</v>
      </c>
      <c r="D1465" s="102"/>
      <c r="E1465" s="102" t="s">
        <v>4835</v>
      </c>
      <c r="F1465" s="102" t="s">
        <v>4836</v>
      </c>
      <c r="G1465" s="102" t="s">
        <v>4518</v>
      </c>
      <c r="H1465" s="103">
        <v>42388</v>
      </c>
      <c r="I1465" s="104">
        <v>1</v>
      </c>
      <c r="J1465" s="105" t="s">
        <v>10008</v>
      </c>
      <c r="K1465" s="105" t="s">
        <v>4518</v>
      </c>
      <c r="L1465" s="103">
        <v>42388</v>
      </c>
      <c r="M1465" s="103">
        <v>44196</v>
      </c>
      <c r="N1465" s="103"/>
      <c r="O1465" s="106">
        <v>94200</v>
      </c>
      <c r="P1465" s="106">
        <v>52924.7</v>
      </c>
      <c r="Q1465" s="107">
        <v>41275.300000000003</v>
      </c>
      <c r="R1465" s="106">
        <v>0</v>
      </c>
      <c r="S1465" s="106">
        <v>0</v>
      </c>
      <c r="T1465" s="100">
        <f t="shared" si="22"/>
        <v>41275.300000000003</v>
      </c>
    </row>
    <row r="1466" spans="2:20" ht="15.5" x14ac:dyDescent="0.35">
      <c r="B1466" s="101" t="s">
        <v>8545</v>
      </c>
      <c r="C1466" s="102" t="s">
        <v>4921</v>
      </c>
      <c r="D1466" s="102"/>
      <c r="E1466" s="102" t="s">
        <v>4835</v>
      </c>
      <c r="F1466" s="102" t="s">
        <v>4836</v>
      </c>
      <c r="G1466" s="102" t="s">
        <v>4518</v>
      </c>
      <c r="H1466" s="103">
        <v>42388</v>
      </c>
      <c r="I1466" s="104">
        <v>1</v>
      </c>
      <c r="J1466" s="105" t="s">
        <v>8546</v>
      </c>
      <c r="K1466" s="105" t="s">
        <v>4518</v>
      </c>
      <c r="L1466" s="103">
        <v>42388</v>
      </c>
      <c r="M1466" s="103">
        <v>44196</v>
      </c>
      <c r="N1466" s="103"/>
      <c r="O1466" s="106">
        <v>94200</v>
      </c>
      <c r="P1466" s="106">
        <v>52924.7</v>
      </c>
      <c r="Q1466" s="107">
        <v>41275.300000000003</v>
      </c>
      <c r="R1466" s="106">
        <v>0</v>
      </c>
      <c r="S1466" s="106">
        <v>0</v>
      </c>
      <c r="T1466" s="100">
        <f t="shared" si="22"/>
        <v>41275.300000000003</v>
      </c>
    </row>
    <row r="1467" spans="2:20" ht="15.5" x14ac:dyDescent="0.35">
      <c r="B1467" s="101" t="s">
        <v>7715</v>
      </c>
      <c r="C1467" s="102" t="s">
        <v>7716</v>
      </c>
      <c r="D1467" s="102"/>
      <c r="E1467" s="102" t="s">
        <v>4516</v>
      </c>
      <c r="F1467" s="102" t="s">
        <v>4517</v>
      </c>
      <c r="G1467" s="102" t="s">
        <v>4544</v>
      </c>
      <c r="H1467" s="103">
        <v>38006</v>
      </c>
      <c r="I1467" s="104">
        <v>1</v>
      </c>
      <c r="J1467" s="105" t="s">
        <v>7717</v>
      </c>
      <c r="K1467" s="105" t="s">
        <v>4544</v>
      </c>
      <c r="L1467" s="103">
        <v>38006</v>
      </c>
      <c r="M1467" s="103">
        <v>43951</v>
      </c>
      <c r="N1467" s="103">
        <v>44043</v>
      </c>
      <c r="O1467" s="106">
        <v>0</v>
      </c>
      <c r="P1467" s="106">
        <v>0</v>
      </c>
      <c r="Q1467" s="107">
        <v>0</v>
      </c>
      <c r="R1467" s="106">
        <v>0</v>
      </c>
      <c r="S1467" s="106">
        <v>0</v>
      </c>
      <c r="T1467" s="100">
        <f t="shared" si="22"/>
        <v>0</v>
      </c>
    </row>
    <row r="1468" spans="2:20" ht="15.5" x14ac:dyDescent="0.35">
      <c r="B1468" s="101" t="s">
        <v>6938</v>
      </c>
      <c r="C1468" s="102" t="s">
        <v>4817</v>
      </c>
      <c r="D1468" s="102"/>
      <c r="E1468" s="102" t="s">
        <v>4516</v>
      </c>
      <c r="F1468" s="102" t="s">
        <v>4517</v>
      </c>
      <c r="G1468" s="102" t="s">
        <v>4518</v>
      </c>
      <c r="H1468" s="103">
        <v>42394</v>
      </c>
      <c r="I1468" s="104">
        <v>1</v>
      </c>
      <c r="J1468" s="105" t="s">
        <v>6939</v>
      </c>
      <c r="K1468" s="105" t="s">
        <v>4518</v>
      </c>
      <c r="L1468" s="103">
        <v>42394</v>
      </c>
      <c r="M1468" s="103">
        <v>44196</v>
      </c>
      <c r="N1468" s="103"/>
      <c r="O1468" s="106">
        <v>313200</v>
      </c>
      <c r="P1468" s="106">
        <v>175470.3</v>
      </c>
      <c r="Q1468" s="107">
        <v>137729.70000000001</v>
      </c>
      <c r="R1468" s="106">
        <v>0</v>
      </c>
      <c r="S1468" s="106">
        <v>0</v>
      </c>
      <c r="T1468" s="100">
        <f t="shared" si="22"/>
        <v>137729.70000000001</v>
      </c>
    </row>
    <row r="1469" spans="2:20" ht="15.5" x14ac:dyDescent="0.35">
      <c r="B1469" s="101" t="s">
        <v>6190</v>
      </c>
      <c r="C1469" s="102" t="s">
        <v>4814</v>
      </c>
      <c r="D1469" s="102"/>
      <c r="E1469" s="102" t="s">
        <v>4887</v>
      </c>
      <c r="F1469" s="102" t="s">
        <v>4477</v>
      </c>
      <c r="G1469" s="102" t="s">
        <v>4518</v>
      </c>
      <c r="H1469" s="103">
        <v>41516</v>
      </c>
      <c r="I1469" s="104">
        <v>1</v>
      </c>
      <c r="J1469" s="105" t="s">
        <v>6191</v>
      </c>
      <c r="K1469" s="105" t="s">
        <v>4518</v>
      </c>
      <c r="L1469" s="103">
        <v>41516</v>
      </c>
      <c r="M1469" s="103">
        <v>44196</v>
      </c>
      <c r="N1469" s="103"/>
      <c r="O1469" s="106">
        <v>215517</v>
      </c>
      <c r="P1469" s="106">
        <v>172522.23</v>
      </c>
      <c r="Q1469" s="107">
        <v>42994.77</v>
      </c>
      <c r="R1469" s="106">
        <v>0</v>
      </c>
      <c r="S1469" s="106">
        <v>0</v>
      </c>
      <c r="T1469" s="100">
        <f t="shared" si="22"/>
        <v>42994.77</v>
      </c>
    </row>
    <row r="1470" spans="2:20" ht="15.5" x14ac:dyDescent="0.35">
      <c r="B1470" s="101" t="s">
        <v>7720</v>
      </c>
      <c r="C1470" s="102" t="s">
        <v>5316</v>
      </c>
      <c r="D1470" s="102"/>
      <c r="E1470" s="102" t="s">
        <v>4887</v>
      </c>
      <c r="F1470" s="102" t="s">
        <v>4477</v>
      </c>
      <c r="G1470" s="102" t="s">
        <v>4518</v>
      </c>
      <c r="H1470" s="103">
        <v>42542</v>
      </c>
      <c r="I1470" s="104">
        <v>1</v>
      </c>
      <c r="J1470" s="105" t="s">
        <v>7721</v>
      </c>
      <c r="K1470" s="105" t="s">
        <v>4518</v>
      </c>
      <c r="L1470" s="103">
        <v>42542</v>
      </c>
      <c r="M1470" s="103">
        <v>44196</v>
      </c>
      <c r="N1470" s="103"/>
      <c r="O1470" s="106">
        <v>449998</v>
      </c>
      <c r="P1470" s="106">
        <v>233736.95</v>
      </c>
      <c r="Q1470" s="107">
        <v>216261.05</v>
      </c>
      <c r="R1470" s="106">
        <v>0</v>
      </c>
      <c r="S1470" s="106">
        <v>0</v>
      </c>
      <c r="T1470" s="100">
        <f t="shared" si="22"/>
        <v>216261.05</v>
      </c>
    </row>
    <row r="1471" spans="2:20" ht="15.5" x14ac:dyDescent="0.35">
      <c r="B1471" s="101" t="s">
        <v>10015</v>
      </c>
      <c r="C1471" s="102" t="s">
        <v>5316</v>
      </c>
      <c r="D1471" s="102"/>
      <c r="E1471" s="102" t="s">
        <v>4887</v>
      </c>
      <c r="F1471" s="102" t="s">
        <v>4477</v>
      </c>
      <c r="G1471" s="102" t="s">
        <v>4518</v>
      </c>
      <c r="H1471" s="103">
        <v>42542</v>
      </c>
      <c r="I1471" s="104">
        <v>1</v>
      </c>
      <c r="J1471" s="105" t="s">
        <v>10016</v>
      </c>
      <c r="K1471" s="105" t="s">
        <v>4518</v>
      </c>
      <c r="L1471" s="103">
        <v>42542</v>
      </c>
      <c r="M1471" s="103">
        <v>44196</v>
      </c>
      <c r="N1471" s="103"/>
      <c r="O1471" s="106">
        <v>449998</v>
      </c>
      <c r="P1471" s="106">
        <v>233736.95</v>
      </c>
      <c r="Q1471" s="107">
        <v>216261.05</v>
      </c>
      <c r="R1471" s="106">
        <v>0</v>
      </c>
      <c r="S1471" s="106">
        <v>0</v>
      </c>
      <c r="T1471" s="100">
        <f t="shared" si="22"/>
        <v>216261.05</v>
      </c>
    </row>
    <row r="1472" spans="2:20" ht="15.5" x14ac:dyDescent="0.35">
      <c r="B1472" s="101" t="s">
        <v>7722</v>
      </c>
      <c r="C1472" s="102" t="s">
        <v>7723</v>
      </c>
      <c r="D1472" s="102"/>
      <c r="E1472" s="102" t="s">
        <v>4492</v>
      </c>
      <c r="F1472" s="102" t="s">
        <v>4493</v>
      </c>
      <c r="G1472" s="102" t="s">
        <v>4478</v>
      </c>
      <c r="H1472" s="103">
        <v>38968</v>
      </c>
      <c r="I1472" s="104">
        <v>1</v>
      </c>
      <c r="J1472" s="105" t="s">
        <v>7724</v>
      </c>
      <c r="K1472" s="105" t="s">
        <v>4478</v>
      </c>
      <c r="L1472" s="103">
        <v>38968</v>
      </c>
      <c r="M1472" s="103">
        <v>44196</v>
      </c>
      <c r="N1472" s="103"/>
      <c r="O1472" s="106">
        <v>2393782</v>
      </c>
      <c r="P1472" s="106">
        <v>2393782</v>
      </c>
      <c r="Q1472" s="107">
        <v>0</v>
      </c>
      <c r="R1472" s="106">
        <v>0</v>
      </c>
      <c r="S1472" s="106">
        <v>0</v>
      </c>
      <c r="T1472" s="100">
        <f t="shared" si="22"/>
        <v>0</v>
      </c>
    </row>
    <row r="1473" spans="2:20" ht="15.5" x14ac:dyDescent="0.35">
      <c r="B1473" s="101" t="s">
        <v>7725</v>
      </c>
      <c r="C1473" s="102" t="s">
        <v>7726</v>
      </c>
      <c r="D1473" s="102"/>
      <c r="E1473" s="102" t="s">
        <v>4492</v>
      </c>
      <c r="F1473" s="102" t="s">
        <v>4493</v>
      </c>
      <c r="G1473" s="102" t="s">
        <v>4544</v>
      </c>
      <c r="H1473" s="103">
        <v>39081</v>
      </c>
      <c r="I1473" s="104">
        <v>1</v>
      </c>
      <c r="J1473" s="105" t="s">
        <v>7727</v>
      </c>
      <c r="K1473" s="105" t="s">
        <v>4544</v>
      </c>
      <c r="L1473" s="103">
        <v>39081</v>
      </c>
      <c r="M1473" s="103">
        <v>43951</v>
      </c>
      <c r="N1473" s="103">
        <v>44043</v>
      </c>
      <c r="O1473" s="106">
        <v>0</v>
      </c>
      <c r="P1473" s="106">
        <v>0</v>
      </c>
      <c r="Q1473" s="107">
        <v>0</v>
      </c>
      <c r="R1473" s="106">
        <v>0</v>
      </c>
      <c r="S1473" s="106">
        <v>0</v>
      </c>
      <c r="T1473" s="100">
        <f t="shared" si="22"/>
        <v>0</v>
      </c>
    </row>
    <row r="1474" spans="2:20" ht="15.5" x14ac:dyDescent="0.35">
      <c r="B1474" s="101" t="s">
        <v>7728</v>
      </c>
      <c r="C1474" s="102" t="s">
        <v>4579</v>
      </c>
      <c r="D1474" s="102"/>
      <c r="E1474" s="102" t="s">
        <v>4492</v>
      </c>
      <c r="F1474" s="102" t="s">
        <v>4493</v>
      </c>
      <c r="G1474" s="102" t="s">
        <v>4478</v>
      </c>
      <c r="H1474" s="103">
        <v>39458</v>
      </c>
      <c r="I1474" s="104">
        <v>1</v>
      </c>
      <c r="J1474" s="105" t="s">
        <v>7729</v>
      </c>
      <c r="K1474" s="105" t="s">
        <v>4478</v>
      </c>
      <c r="L1474" s="103">
        <v>39458</v>
      </c>
      <c r="M1474" s="103">
        <v>44196</v>
      </c>
      <c r="N1474" s="103"/>
      <c r="O1474" s="106">
        <v>310000</v>
      </c>
      <c r="P1474" s="106">
        <v>310000</v>
      </c>
      <c r="Q1474" s="107">
        <v>0</v>
      </c>
      <c r="R1474" s="106">
        <v>0</v>
      </c>
      <c r="S1474" s="106">
        <v>0</v>
      </c>
      <c r="T1474" s="100">
        <f t="shared" si="22"/>
        <v>0</v>
      </c>
    </row>
    <row r="1475" spans="2:20" ht="15.5" x14ac:dyDescent="0.35">
      <c r="B1475" s="101" t="s">
        <v>7730</v>
      </c>
      <c r="C1475" s="102" t="s">
        <v>4592</v>
      </c>
      <c r="D1475" s="102"/>
      <c r="E1475" s="102" t="s">
        <v>4492</v>
      </c>
      <c r="F1475" s="102" t="s">
        <v>4493</v>
      </c>
      <c r="G1475" s="102" t="s">
        <v>4478</v>
      </c>
      <c r="H1475" s="103">
        <v>39930</v>
      </c>
      <c r="I1475" s="104">
        <v>1</v>
      </c>
      <c r="J1475" s="105" t="s">
        <v>7731</v>
      </c>
      <c r="K1475" s="105" t="s">
        <v>4478</v>
      </c>
      <c r="L1475" s="103">
        <v>39930</v>
      </c>
      <c r="M1475" s="103">
        <v>44196</v>
      </c>
      <c r="N1475" s="103"/>
      <c r="O1475" s="106">
        <v>1322586</v>
      </c>
      <c r="P1475" s="106">
        <v>1322586</v>
      </c>
      <c r="Q1475" s="107">
        <v>0</v>
      </c>
      <c r="R1475" s="106">
        <v>0</v>
      </c>
      <c r="S1475" s="106">
        <v>0</v>
      </c>
      <c r="T1475" s="100">
        <f t="shared" si="22"/>
        <v>0</v>
      </c>
    </row>
    <row r="1476" spans="2:20" ht="15.5" x14ac:dyDescent="0.35">
      <c r="B1476" s="101" t="s">
        <v>7735</v>
      </c>
      <c r="C1476" s="102" t="s">
        <v>5323</v>
      </c>
      <c r="D1476" s="102"/>
      <c r="E1476" s="102" t="s">
        <v>4516</v>
      </c>
      <c r="F1476" s="102" t="s">
        <v>4517</v>
      </c>
      <c r="G1476" s="102" t="s">
        <v>4518</v>
      </c>
      <c r="H1476" s="103">
        <v>43647</v>
      </c>
      <c r="I1476" s="104">
        <v>1</v>
      </c>
      <c r="J1476" s="105" t="s">
        <v>7736</v>
      </c>
      <c r="K1476" s="105" t="s">
        <v>4518</v>
      </c>
      <c r="L1476" s="103">
        <v>43647</v>
      </c>
      <c r="M1476" s="103">
        <v>44439</v>
      </c>
      <c r="N1476" s="103"/>
      <c r="O1476" s="106">
        <v>241681</v>
      </c>
      <c r="P1476" s="106">
        <v>104728.02</v>
      </c>
      <c r="Q1476" s="107">
        <v>136952.98000000001</v>
      </c>
      <c r="R1476" s="106">
        <v>0</v>
      </c>
      <c r="S1476" s="106">
        <v>0</v>
      </c>
      <c r="T1476" s="100">
        <f t="shared" si="22"/>
        <v>136952.98000000001</v>
      </c>
    </row>
    <row r="1477" spans="2:20" ht="15.5" x14ac:dyDescent="0.35">
      <c r="B1477" s="101" t="s">
        <v>10775</v>
      </c>
      <c r="C1477" s="102" t="s">
        <v>5323</v>
      </c>
      <c r="D1477" s="102"/>
      <c r="E1477" s="102" t="s">
        <v>4516</v>
      </c>
      <c r="F1477" s="102" t="s">
        <v>4517</v>
      </c>
      <c r="G1477" s="102" t="s">
        <v>4518</v>
      </c>
      <c r="H1477" s="103">
        <v>43647</v>
      </c>
      <c r="I1477" s="104">
        <v>1</v>
      </c>
      <c r="J1477" s="105" t="s">
        <v>10776</v>
      </c>
      <c r="K1477" s="105" t="s">
        <v>4518</v>
      </c>
      <c r="L1477" s="103">
        <v>43647</v>
      </c>
      <c r="M1477" s="103">
        <v>44439</v>
      </c>
      <c r="N1477" s="103"/>
      <c r="O1477" s="106">
        <v>241681</v>
      </c>
      <c r="P1477" s="106">
        <v>104728.02</v>
      </c>
      <c r="Q1477" s="107">
        <v>136952.98000000001</v>
      </c>
      <c r="R1477" s="106">
        <v>0</v>
      </c>
      <c r="S1477" s="106">
        <v>0</v>
      </c>
      <c r="T1477" s="100">
        <f t="shared" si="22"/>
        <v>136952.98000000001</v>
      </c>
    </row>
    <row r="1478" spans="2:20" ht="15.5" x14ac:dyDescent="0.35">
      <c r="B1478" s="101" t="s">
        <v>7741</v>
      </c>
      <c r="C1478" s="102" t="s">
        <v>4475</v>
      </c>
      <c r="D1478" s="102"/>
      <c r="E1478" s="102" t="s">
        <v>4476</v>
      </c>
      <c r="F1478" s="102" t="s">
        <v>4477</v>
      </c>
      <c r="G1478" s="102" t="s">
        <v>4478</v>
      </c>
      <c r="H1478" s="103">
        <v>40451</v>
      </c>
      <c r="I1478" s="104">
        <v>1</v>
      </c>
      <c r="J1478" s="105" t="s">
        <v>7742</v>
      </c>
      <c r="K1478" s="105" t="s">
        <v>4478</v>
      </c>
      <c r="L1478" s="103">
        <v>40451</v>
      </c>
      <c r="M1478" s="103">
        <v>44196</v>
      </c>
      <c r="N1478" s="103"/>
      <c r="O1478" s="106">
        <v>751463</v>
      </c>
      <c r="P1478" s="106">
        <v>751463</v>
      </c>
      <c r="Q1478" s="107">
        <v>0</v>
      </c>
      <c r="R1478" s="106">
        <v>0</v>
      </c>
      <c r="S1478" s="106">
        <v>0</v>
      </c>
      <c r="T1478" s="100">
        <f t="shared" si="22"/>
        <v>0</v>
      </c>
    </row>
    <row r="1479" spans="2:20" ht="15.5" x14ac:dyDescent="0.35">
      <c r="B1479" s="101" t="s">
        <v>7743</v>
      </c>
      <c r="C1479" s="102" t="s">
        <v>4475</v>
      </c>
      <c r="D1479" s="102"/>
      <c r="E1479" s="102" t="s">
        <v>4476</v>
      </c>
      <c r="F1479" s="102" t="s">
        <v>4477</v>
      </c>
      <c r="G1479" s="102" t="s">
        <v>4478</v>
      </c>
      <c r="H1479" s="103">
        <v>40451</v>
      </c>
      <c r="I1479" s="104">
        <v>1</v>
      </c>
      <c r="J1479" s="105" t="s">
        <v>7744</v>
      </c>
      <c r="K1479" s="105" t="s">
        <v>4478</v>
      </c>
      <c r="L1479" s="103">
        <v>40451</v>
      </c>
      <c r="M1479" s="103">
        <v>44196</v>
      </c>
      <c r="N1479" s="103"/>
      <c r="O1479" s="106">
        <v>751463</v>
      </c>
      <c r="P1479" s="106">
        <v>751463</v>
      </c>
      <c r="Q1479" s="107">
        <v>0</v>
      </c>
      <c r="R1479" s="106">
        <v>0</v>
      </c>
      <c r="S1479" s="106">
        <v>0</v>
      </c>
      <c r="T1479" s="100">
        <f t="shared" si="22"/>
        <v>0</v>
      </c>
    </row>
    <row r="1480" spans="2:20" ht="15.5" x14ac:dyDescent="0.35">
      <c r="B1480" s="101" t="s">
        <v>7745</v>
      </c>
      <c r="C1480" s="102" t="s">
        <v>4475</v>
      </c>
      <c r="D1480" s="102"/>
      <c r="E1480" s="102" t="s">
        <v>4476</v>
      </c>
      <c r="F1480" s="102" t="s">
        <v>4477</v>
      </c>
      <c r="G1480" s="102" t="s">
        <v>4478</v>
      </c>
      <c r="H1480" s="103">
        <v>40451</v>
      </c>
      <c r="I1480" s="104">
        <v>1</v>
      </c>
      <c r="J1480" s="105" t="s">
        <v>7746</v>
      </c>
      <c r="K1480" s="105" t="s">
        <v>4478</v>
      </c>
      <c r="L1480" s="103">
        <v>40451</v>
      </c>
      <c r="M1480" s="103">
        <v>44196</v>
      </c>
      <c r="N1480" s="103"/>
      <c r="O1480" s="106">
        <v>751463</v>
      </c>
      <c r="P1480" s="106">
        <v>751463</v>
      </c>
      <c r="Q1480" s="107">
        <v>0</v>
      </c>
      <c r="R1480" s="106">
        <v>0</v>
      </c>
      <c r="S1480" s="106">
        <v>0</v>
      </c>
      <c r="T1480" s="100">
        <f t="shared" si="22"/>
        <v>0</v>
      </c>
    </row>
    <row r="1481" spans="2:20" ht="15.5" x14ac:dyDescent="0.35">
      <c r="B1481" s="101" t="s">
        <v>7747</v>
      </c>
      <c r="C1481" s="102" t="s">
        <v>4475</v>
      </c>
      <c r="D1481" s="102"/>
      <c r="E1481" s="102" t="s">
        <v>4476</v>
      </c>
      <c r="F1481" s="102" t="s">
        <v>4477</v>
      </c>
      <c r="G1481" s="102" t="s">
        <v>4478</v>
      </c>
      <c r="H1481" s="103">
        <v>40451</v>
      </c>
      <c r="I1481" s="104">
        <v>1</v>
      </c>
      <c r="J1481" s="105" t="s">
        <v>7748</v>
      </c>
      <c r="K1481" s="105" t="s">
        <v>4478</v>
      </c>
      <c r="L1481" s="103">
        <v>40451</v>
      </c>
      <c r="M1481" s="103">
        <v>44196</v>
      </c>
      <c r="N1481" s="103"/>
      <c r="O1481" s="106">
        <v>751463</v>
      </c>
      <c r="P1481" s="106">
        <v>751463</v>
      </c>
      <c r="Q1481" s="107">
        <v>0</v>
      </c>
      <c r="R1481" s="106">
        <v>0</v>
      </c>
      <c r="S1481" s="106">
        <v>0</v>
      </c>
      <c r="T1481" s="100">
        <f t="shared" si="22"/>
        <v>0</v>
      </c>
    </row>
    <row r="1482" spans="2:20" ht="15.5" x14ac:dyDescent="0.35">
      <c r="B1482" s="101" t="s">
        <v>7749</v>
      </c>
      <c r="C1482" s="102" t="s">
        <v>4475</v>
      </c>
      <c r="D1482" s="102"/>
      <c r="E1482" s="102" t="s">
        <v>4476</v>
      </c>
      <c r="F1482" s="102" t="s">
        <v>4477</v>
      </c>
      <c r="G1482" s="102" t="s">
        <v>4478</v>
      </c>
      <c r="H1482" s="103">
        <v>40451</v>
      </c>
      <c r="I1482" s="104">
        <v>1</v>
      </c>
      <c r="J1482" s="105" t="s">
        <v>7750</v>
      </c>
      <c r="K1482" s="105" t="s">
        <v>4478</v>
      </c>
      <c r="L1482" s="103">
        <v>40451</v>
      </c>
      <c r="M1482" s="103">
        <v>44196</v>
      </c>
      <c r="N1482" s="103"/>
      <c r="O1482" s="106">
        <v>751463</v>
      </c>
      <c r="P1482" s="106">
        <v>751463</v>
      </c>
      <c r="Q1482" s="107">
        <v>0</v>
      </c>
      <c r="R1482" s="106">
        <v>0</v>
      </c>
      <c r="S1482" s="106">
        <v>0</v>
      </c>
      <c r="T1482" s="100">
        <f t="shared" ref="T1482:T1545" si="23">SUM(Q1482,R1482,S1482)</f>
        <v>0</v>
      </c>
    </row>
    <row r="1483" spans="2:20" ht="15.5" x14ac:dyDescent="0.35">
      <c r="B1483" s="101" t="s">
        <v>7751</v>
      </c>
      <c r="C1483" s="102" t="s">
        <v>4475</v>
      </c>
      <c r="D1483" s="102"/>
      <c r="E1483" s="102" t="s">
        <v>4476</v>
      </c>
      <c r="F1483" s="102" t="s">
        <v>4477</v>
      </c>
      <c r="G1483" s="102" t="s">
        <v>4478</v>
      </c>
      <c r="H1483" s="103">
        <v>40451</v>
      </c>
      <c r="I1483" s="104">
        <v>1</v>
      </c>
      <c r="J1483" s="105" t="s">
        <v>7752</v>
      </c>
      <c r="K1483" s="105" t="s">
        <v>4478</v>
      </c>
      <c r="L1483" s="103">
        <v>40451</v>
      </c>
      <c r="M1483" s="103">
        <v>44196</v>
      </c>
      <c r="N1483" s="103"/>
      <c r="O1483" s="106">
        <v>751463</v>
      </c>
      <c r="P1483" s="106">
        <v>751463</v>
      </c>
      <c r="Q1483" s="107">
        <v>0</v>
      </c>
      <c r="R1483" s="106">
        <v>0</v>
      </c>
      <c r="S1483" s="106">
        <v>0</v>
      </c>
      <c r="T1483" s="100">
        <f t="shared" si="23"/>
        <v>0</v>
      </c>
    </row>
    <row r="1484" spans="2:20" ht="15.5" x14ac:dyDescent="0.35">
      <c r="B1484" s="101" t="s">
        <v>7753</v>
      </c>
      <c r="C1484" s="102" t="s">
        <v>4475</v>
      </c>
      <c r="D1484" s="102"/>
      <c r="E1484" s="102" t="s">
        <v>4476</v>
      </c>
      <c r="F1484" s="102" t="s">
        <v>4477</v>
      </c>
      <c r="G1484" s="102" t="s">
        <v>4478</v>
      </c>
      <c r="H1484" s="103">
        <v>40451</v>
      </c>
      <c r="I1484" s="104">
        <v>1</v>
      </c>
      <c r="J1484" s="105" t="s">
        <v>7754</v>
      </c>
      <c r="K1484" s="105" t="s">
        <v>4478</v>
      </c>
      <c r="L1484" s="103">
        <v>40451</v>
      </c>
      <c r="M1484" s="103">
        <v>44196</v>
      </c>
      <c r="N1484" s="103"/>
      <c r="O1484" s="106">
        <v>751463</v>
      </c>
      <c r="P1484" s="106">
        <v>751463</v>
      </c>
      <c r="Q1484" s="107">
        <v>0</v>
      </c>
      <c r="R1484" s="106">
        <v>0</v>
      </c>
      <c r="S1484" s="106">
        <v>0</v>
      </c>
      <c r="T1484" s="100">
        <f t="shared" si="23"/>
        <v>0</v>
      </c>
    </row>
    <row r="1485" spans="2:20" ht="15.5" x14ac:dyDescent="0.35">
      <c r="B1485" s="101" t="s">
        <v>7755</v>
      </c>
      <c r="C1485" s="102" t="s">
        <v>4475</v>
      </c>
      <c r="D1485" s="102"/>
      <c r="E1485" s="102" t="s">
        <v>4476</v>
      </c>
      <c r="F1485" s="102" t="s">
        <v>4477</v>
      </c>
      <c r="G1485" s="102" t="s">
        <v>4478</v>
      </c>
      <c r="H1485" s="103">
        <v>40451</v>
      </c>
      <c r="I1485" s="104">
        <v>1</v>
      </c>
      <c r="J1485" s="105" t="s">
        <v>7756</v>
      </c>
      <c r="K1485" s="105" t="s">
        <v>4478</v>
      </c>
      <c r="L1485" s="103">
        <v>40451</v>
      </c>
      <c r="M1485" s="103">
        <v>44196</v>
      </c>
      <c r="N1485" s="103"/>
      <c r="O1485" s="106">
        <v>751463</v>
      </c>
      <c r="P1485" s="106">
        <v>751463</v>
      </c>
      <c r="Q1485" s="107">
        <v>0</v>
      </c>
      <c r="R1485" s="106">
        <v>0</v>
      </c>
      <c r="S1485" s="106">
        <v>0</v>
      </c>
      <c r="T1485" s="100">
        <f t="shared" si="23"/>
        <v>0</v>
      </c>
    </row>
    <row r="1486" spans="2:20" ht="15.5" x14ac:dyDescent="0.35">
      <c r="B1486" s="101" t="s">
        <v>7757</v>
      </c>
      <c r="C1486" s="102" t="s">
        <v>4475</v>
      </c>
      <c r="D1486" s="102"/>
      <c r="E1486" s="102" t="s">
        <v>4476</v>
      </c>
      <c r="F1486" s="102" t="s">
        <v>4477</v>
      </c>
      <c r="G1486" s="102" t="s">
        <v>4478</v>
      </c>
      <c r="H1486" s="103">
        <v>40451</v>
      </c>
      <c r="I1486" s="104">
        <v>1</v>
      </c>
      <c r="J1486" s="105" t="s">
        <v>7758</v>
      </c>
      <c r="K1486" s="105" t="s">
        <v>4478</v>
      </c>
      <c r="L1486" s="103">
        <v>40451</v>
      </c>
      <c r="M1486" s="103">
        <v>44196</v>
      </c>
      <c r="N1486" s="103"/>
      <c r="O1486" s="106">
        <v>751463</v>
      </c>
      <c r="P1486" s="106">
        <v>751463</v>
      </c>
      <c r="Q1486" s="107">
        <v>0</v>
      </c>
      <c r="R1486" s="106">
        <v>0</v>
      </c>
      <c r="S1486" s="106">
        <v>0</v>
      </c>
      <c r="T1486" s="100">
        <f t="shared" si="23"/>
        <v>0</v>
      </c>
    </row>
    <row r="1487" spans="2:20" ht="15.5" x14ac:dyDescent="0.35">
      <c r="B1487" s="101" t="s">
        <v>7759</v>
      </c>
      <c r="C1487" s="102" t="s">
        <v>4475</v>
      </c>
      <c r="D1487" s="102"/>
      <c r="E1487" s="102" t="s">
        <v>4476</v>
      </c>
      <c r="F1487" s="102" t="s">
        <v>4477</v>
      </c>
      <c r="G1487" s="102" t="s">
        <v>4478</v>
      </c>
      <c r="H1487" s="103">
        <v>40451</v>
      </c>
      <c r="I1487" s="104">
        <v>1</v>
      </c>
      <c r="J1487" s="105" t="s">
        <v>7760</v>
      </c>
      <c r="K1487" s="105" t="s">
        <v>4478</v>
      </c>
      <c r="L1487" s="103">
        <v>40451</v>
      </c>
      <c r="M1487" s="103">
        <v>44196</v>
      </c>
      <c r="N1487" s="103"/>
      <c r="O1487" s="106">
        <v>751463</v>
      </c>
      <c r="P1487" s="106">
        <v>751463</v>
      </c>
      <c r="Q1487" s="107">
        <v>0</v>
      </c>
      <c r="R1487" s="106">
        <v>0</v>
      </c>
      <c r="S1487" s="106">
        <v>0</v>
      </c>
      <c r="T1487" s="100">
        <f t="shared" si="23"/>
        <v>0</v>
      </c>
    </row>
    <row r="1488" spans="2:20" ht="15.5" x14ac:dyDescent="0.35">
      <c r="B1488" s="101" t="s">
        <v>7761</v>
      </c>
      <c r="C1488" s="102" t="s">
        <v>4475</v>
      </c>
      <c r="D1488" s="102"/>
      <c r="E1488" s="102" t="s">
        <v>4476</v>
      </c>
      <c r="F1488" s="102" t="s">
        <v>4477</v>
      </c>
      <c r="G1488" s="102" t="s">
        <v>4478</v>
      </c>
      <c r="H1488" s="103">
        <v>40451</v>
      </c>
      <c r="I1488" s="104">
        <v>1</v>
      </c>
      <c r="J1488" s="105" t="s">
        <v>7762</v>
      </c>
      <c r="K1488" s="105" t="s">
        <v>4478</v>
      </c>
      <c r="L1488" s="103">
        <v>40451</v>
      </c>
      <c r="M1488" s="103">
        <v>44196</v>
      </c>
      <c r="N1488" s="103"/>
      <c r="O1488" s="106">
        <v>751463</v>
      </c>
      <c r="P1488" s="106">
        <v>751463</v>
      </c>
      <c r="Q1488" s="107">
        <v>0</v>
      </c>
      <c r="R1488" s="106">
        <v>0</v>
      </c>
      <c r="S1488" s="106">
        <v>0</v>
      </c>
      <c r="T1488" s="100">
        <f t="shared" si="23"/>
        <v>0</v>
      </c>
    </row>
    <row r="1489" spans="2:20" ht="15.5" x14ac:dyDescent="0.35">
      <c r="B1489" s="101" t="s">
        <v>7763</v>
      </c>
      <c r="C1489" s="102" t="s">
        <v>4475</v>
      </c>
      <c r="D1489" s="102"/>
      <c r="E1489" s="102" t="s">
        <v>4476</v>
      </c>
      <c r="F1489" s="102" t="s">
        <v>4477</v>
      </c>
      <c r="G1489" s="102" t="s">
        <v>4478</v>
      </c>
      <c r="H1489" s="103">
        <v>40451</v>
      </c>
      <c r="I1489" s="104">
        <v>1</v>
      </c>
      <c r="J1489" s="105" t="s">
        <v>7764</v>
      </c>
      <c r="K1489" s="105" t="s">
        <v>4478</v>
      </c>
      <c r="L1489" s="103">
        <v>40451</v>
      </c>
      <c r="M1489" s="103">
        <v>44196</v>
      </c>
      <c r="N1489" s="103"/>
      <c r="O1489" s="106">
        <v>751463</v>
      </c>
      <c r="P1489" s="106">
        <v>751463</v>
      </c>
      <c r="Q1489" s="107">
        <v>0</v>
      </c>
      <c r="R1489" s="106">
        <v>0</v>
      </c>
      <c r="S1489" s="106">
        <v>0</v>
      </c>
      <c r="T1489" s="100">
        <f t="shared" si="23"/>
        <v>0</v>
      </c>
    </row>
    <row r="1490" spans="2:20" ht="15.5" x14ac:dyDescent="0.35">
      <c r="B1490" s="101" t="s">
        <v>7765</v>
      </c>
      <c r="C1490" s="102" t="s">
        <v>4475</v>
      </c>
      <c r="D1490" s="102"/>
      <c r="E1490" s="102" t="s">
        <v>4476</v>
      </c>
      <c r="F1490" s="102" t="s">
        <v>4477</v>
      </c>
      <c r="G1490" s="102" t="s">
        <v>4478</v>
      </c>
      <c r="H1490" s="103">
        <v>40451</v>
      </c>
      <c r="I1490" s="104">
        <v>1</v>
      </c>
      <c r="J1490" s="105" t="s">
        <v>7766</v>
      </c>
      <c r="K1490" s="105" t="s">
        <v>4478</v>
      </c>
      <c r="L1490" s="103">
        <v>40451</v>
      </c>
      <c r="M1490" s="103">
        <v>44196</v>
      </c>
      <c r="N1490" s="103"/>
      <c r="O1490" s="106">
        <v>751463</v>
      </c>
      <c r="P1490" s="106">
        <v>751463</v>
      </c>
      <c r="Q1490" s="107">
        <v>0</v>
      </c>
      <c r="R1490" s="106">
        <v>0</v>
      </c>
      <c r="S1490" s="106">
        <v>0</v>
      </c>
      <c r="T1490" s="100">
        <f t="shared" si="23"/>
        <v>0</v>
      </c>
    </row>
    <row r="1491" spans="2:20" ht="15.5" x14ac:dyDescent="0.35">
      <c r="B1491" s="101" t="s">
        <v>7767</v>
      </c>
      <c r="C1491" s="102" t="s">
        <v>4475</v>
      </c>
      <c r="D1491" s="102"/>
      <c r="E1491" s="102" t="s">
        <v>4476</v>
      </c>
      <c r="F1491" s="102" t="s">
        <v>4477</v>
      </c>
      <c r="G1491" s="102" t="s">
        <v>4478</v>
      </c>
      <c r="H1491" s="103">
        <v>40451</v>
      </c>
      <c r="I1491" s="104">
        <v>1</v>
      </c>
      <c r="J1491" s="105" t="s">
        <v>7768</v>
      </c>
      <c r="K1491" s="105" t="s">
        <v>4478</v>
      </c>
      <c r="L1491" s="103">
        <v>40451</v>
      </c>
      <c r="M1491" s="103">
        <v>44196</v>
      </c>
      <c r="N1491" s="103"/>
      <c r="O1491" s="106">
        <v>751463</v>
      </c>
      <c r="P1491" s="106">
        <v>751463</v>
      </c>
      <c r="Q1491" s="107">
        <v>0</v>
      </c>
      <c r="R1491" s="106">
        <v>0</v>
      </c>
      <c r="S1491" s="106">
        <v>0</v>
      </c>
      <c r="T1491" s="100">
        <f t="shared" si="23"/>
        <v>0</v>
      </c>
    </row>
    <row r="1492" spans="2:20" ht="15.5" x14ac:dyDescent="0.35">
      <c r="B1492" s="101" t="s">
        <v>7769</v>
      </c>
      <c r="C1492" s="102" t="s">
        <v>7770</v>
      </c>
      <c r="D1492" s="102"/>
      <c r="E1492" s="102" t="s">
        <v>4492</v>
      </c>
      <c r="F1492" s="102" t="s">
        <v>4493</v>
      </c>
      <c r="G1492" s="102" t="s">
        <v>4478</v>
      </c>
      <c r="H1492" s="103">
        <v>38786</v>
      </c>
      <c r="I1492" s="104">
        <v>1</v>
      </c>
      <c r="J1492" s="105" t="s">
        <v>7771</v>
      </c>
      <c r="K1492" s="105" t="s">
        <v>4478</v>
      </c>
      <c r="L1492" s="103">
        <v>38786</v>
      </c>
      <c r="M1492" s="103">
        <v>44196</v>
      </c>
      <c r="N1492" s="103"/>
      <c r="O1492" s="106">
        <v>2000000</v>
      </c>
      <c r="P1492" s="106">
        <v>2000000</v>
      </c>
      <c r="Q1492" s="107">
        <v>0</v>
      </c>
      <c r="R1492" s="106">
        <v>0</v>
      </c>
      <c r="S1492" s="106">
        <v>0</v>
      </c>
      <c r="T1492" s="100">
        <f t="shared" si="23"/>
        <v>0</v>
      </c>
    </row>
    <row r="1493" spans="2:20" ht="15.5" x14ac:dyDescent="0.35">
      <c r="B1493" s="101" t="s">
        <v>7775</v>
      </c>
      <c r="C1493" s="102" t="s">
        <v>4552</v>
      </c>
      <c r="D1493" s="102"/>
      <c r="E1493" s="102" t="s">
        <v>4492</v>
      </c>
      <c r="F1493" s="102" t="s">
        <v>4493</v>
      </c>
      <c r="G1493" s="102" t="s">
        <v>4478</v>
      </c>
      <c r="H1493" s="103">
        <v>39082</v>
      </c>
      <c r="I1493" s="104">
        <v>1</v>
      </c>
      <c r="J1493" s="105" t="s">
        <v>7776</v>
      </c>
      <c r="K1493" s="105" t="s">
        <v>4478</v>
      </c>
      <c r="L1493" s="103">
        <v>39082</v>
      </c>
      <c r="M1493" s="103">
        <v>44196</v>
      </c>
      <c r="N1493" s="103"/>
      <c r="O1493" s="106">
        <v>290000</v>
      </c>
      <c r="P1493" s="106">
        <v>290000</v>
      </c>
      <c r="Q1493" s="107">
        <v>0</v>
      </c>
      <c r="R1493" s="106">
        <v>0</v>
      </c>
      <c r="S1493" s="106">
        <v>0</v>
      </c>
      <c r="T1493" s="100">
        <f t="shared" si="23"/>
        <v>0</v>
      </c>
    </row>
    <row r="1494" spans="2:20" ht="15.5" x14ac:dyDescent="0.35">
      <c r="B1494" s="101" t="s">
        <v>7777</v>
      </c>
      <c r="C1494" s="102" t="s">
        <v>7778</v>
      </c>
      <c r="D1494" s="102"/>
      <c r="E1494" s="102" t="s">
        <v>4492</v>
      </c>
      <c r="F1494" s="102" t="s">
        <v>4493</v>
      </c>
      <c r="G1494" s="102" t="s">
        <v>4478</v>
      </c>
      <c r="H1494" s="103">
        <v>39416</v>
      </c>
      <c r="I1494" s="104">
        <v>1</v>
      </c>
      <c r="J1494" s="105" t="s">
        <v>7779</v>
      </c>
      <c r="K1494" s="105" t="s">
        <v>4478</v>
      </c>
      <c r="L1494" s="103">
        <v>39416</v>
      </c>
      <c r="M1494" s="103">
        <v>44196</v>
      </c>
      <c r="N1494" s="103"/>
      <c r="O1494" s="106">
        <v>6780000</v>
      </c>
      <c r="P1494" s="106">
        <v>6780000</v>
      </c>
      <c r="Q1494" s="107">
        <v>0</v>
      </c>
      <c r="R1494" s="106">
        <v>0</v>
      </c>
      <c r="S1494" s="106">
        <v>0</v>
      </c>
      <c r="T1494" s="100">
        <f t="shared" si="23"/>
        <v>0</v>
      </c>
    </row>
    <row r="1495" spans="2:20" ht="15.5" x14ac:dyDescent="0.35">
      <c r="B1495" s="101" t="s">
        <v>7780</v>
      </c>
      <c r="C1495" s="102" t="s">
        <v>4475</v>
      </c>
      <c r="D1495" s="102"/>
      <c r="E1495" s="102" t="s">
        <v>4476</v>
      </c>
      <c r="F1495" s="102" t="s">
        <v>4477</v>
      </c>
      <c r="G1495" s="102" t="s">
        <v>4478</v>
      </c>
      <c r="H1495" s="103">
        <v>40451</v>
      </c>
      <c r="I1495" s="104">
        <v>1</v>
      </c>
      <c r="J1495" s="105" t="s">
        <v>7781</v>
      </c>
      <c r="K1495" s="105" t="s">
        <v>4478</v>
      </c>
      <c r="L1495" s="103">
        <v>40451</v>
      </c>
      <c r="M1495" s="103">
        <v>44196</v>
      </c>
      <c r="N1495" s="103"/>
      <c r="O1495" s="106">
        <v>751463</v>
      </c>
      <c r="P1495" s="106">
        <v>751463</v>
      </c>
      <c r="Q1495" s="107">
        <v>0</v>
      </c>
      <c r="R1495" s="106">
        <v>0</v>
      </c>
      <c r="S1495" s="106">
        <v>0</v>
      </c>
      <c r="T1495" s="100">
        <f t="shared" si="23"/>
        <v>0</v>
      </c>
    </row>
    <row r="1496" spans="2:20" ht="15.5" x14ac:dyDescent="0.35">
      <c r="B1496" s="101" t="s">
        <v>7782</v>
      </c>
      <c r="C1496" s="102" t="s">
        <v>4475</v>
      </c>
      <c r="D1496" s="102"/>
      <c r="E1496" s="102" t="s">
        <v>4476</v>
      </c>
      <c r="F1496" s="102" t="s">
        <v>4477</v>
      </c>
      <c r="G1496" s="102" t="s">
        <v>4478</v>
      </c>
      <c r="H1496" s="103">
        <v>40451</v>
      </c>
      <c r="I1496" s="104">
        <v>1</v>
      </c>
      <c r="J1496" s="105" t="s">
        <v>7783</v>
      </c>
      <c r="K1496" s="105" t="s">
        <v>4478</v>
      </c>
      <c r="L1496" s="103">
        <v>40451</v>
      </c>
      <c r="M1496" s="103">
        <v>44196</v>
      </c>
      <c r="N1496" s="103"/>
      <c r="O1496" s="106">
        <v>751463</v>
      </c>
      <c r="P1496" s="106">
        <v>751463</v>
      </c>
      <c r="Q1496" s="107">
        <v>0</v>
      </c>
      <c r="R1496" s="106">
        <v>0</v>
      </c>
      <c r="S1496" s="106">
        <v>0</v>
      </c>
      <c r="T1496" s="100">
        <f t="shared" si="23"/>
        <v>0</v>
      </c>
    </row>
    <row r="1497" spans="2:20" ht="15.5" x14ac:dyDescent="0.35">
      <c r="B1497" s="101" t="s">
        <v>7784</v>
      </c>
      <c r="C1497" s="102" t="s">
        <v>5353</v>
      </c>
      <c r="D1497" s="102"/>
      <c r="E1497" s="102" t="s">
        <v>4821</v>
      </c>
      <c r="F1497" s="102" t="s">
        <v>4822</v>
      </c>
      <c r="G1497" s="102" t="s">
        <v>4518</v>
      </c>
      <c r="H1497" s="103">
        <v>42635</v>
      </c>
      <c r="I1497" s="104">
        <v>1</v>
      </c>
      <c r="J1497" s="105" t="s">
        <v>7785</v>
      </c>
      <c r="K1497" s="105" t="s">
        <v>4518</v>
      </c>
      <c r="L1497" s="103">
        <v>42635</v>
      </c>
      <c r="M1497" s="103">
        <v>44196</v>
      </c>
      <c r="N1497" s="103"/>
      <c r="O1497" s="106">
        <v>349394</v>
      </c>
      <c r="P1497" s="106">
        <v>172666.32</v>
      </c>
      <c r="Q1497" s="107">
        <v>176727.67999999999</v>
      </c>
      <c r="R1497" s="106">
        <v>0</v>
      </c>
      <c r="S1497" s="106">
        <v>0</v>
      </c>
      <c r="T1497" s="100">
        <f t="shared" si="23"/>
        <v>176727.67999999999</v>
      </c>
    </row>
    <row r="1498" spans="2:20" ht="15.5" x14ac:dyDescent="0.35">
      <c r="B1498" s="101" t="s">
        <v>8608</v>
      </c>
      <c r="C1498" s="102" t="s">
        <v>4515</v>
      </c>
      <c r="D1498" s="102"/>
      <c r="E1498" s="102" t="s">
        <v>4516</v>
      </c>
      <c r="F1498" s="102" t="s">
        <v>4517</v>
      </c>
      <c r="G1498" s="102" t="s">
        <v>4518</v>
      </c>
      <c r="H1498" s="103">
        <v>42709</v>
      </c>
      <c r="I1498" s="104">
        <v>1</v>
      </c>
      <c r="J1498" s="105" t="s">
        <v>8609</v>
      </c>
      <c r="K1498" s="105" t="s">
        <v>4518</v>
      </c>
      <c r="L1498" s="103">
        <v>42709</v>
      </c>
      <c r="M1498" s="103">
        <v>44196</v>
      </c>
      <c r="N1498" s="103"/>
      <c r="O1498" s="106">
        <v>310187</v>
      </c>
      <c r="P1498" s="106">
        <v>147006.54</v>
      </c>
      <c r="Q1498" s="107">
        <v>163180.46</v>
      </c>
      <c r="R1498" s="106">
        <v>0</v>
      </c>
      <c r="S1498" s="106">
        <v>0</v>
      </c>
      <c r="T1498" s="100">
        <f t="shared" si="23"/>
        <v>163180.46</v>
      </c>
    </row>
    <row r="1499" spans="2:20" ht="15.5" x14ac:dyDescent="0.35">
      <c r="B1499" s="101" t="s">
        <v>7788</v>
      </c>
      <c r="C1499" s="102" t="s">
        <v>4475</v>
      </c>
      <c r="D1499" s="102"/>
      <c r="E1499" s="102" t="s">
        <v>4476</v>
      </c>
      <c r="F1499" s="102" t="s">
        <v>4477</v>
      </c>
      <c r="G1499" s="102" t="s">
        <v>4478</v>
      </c>
      <c r="H1499" s="103">
        <v>40451</v>
      </c>
      <c r="I1499" s="104">
        <v>1</v>
      </c>
      <c r="J1499" s="105" t="s">
        <v>7789</v>
      </c>
      <c r="K1499" s="105" t="s">
        <v>4478</v>
      </c>
      <c r="L1499" s="103">
        <v>40451</v>
      </c>
      <c r="M1499" s="103">
        <v>44196</v>
      </c>
      <c r="N1499" s="103"/>
      <c r="O1499" s="106">
        <v>751463</v>
      </c>
      <c r="P1499" s="106">
        <v>751463</v>
      </c>
      <c r="Q1499" s="107">
        <v>0</v>
      </c>
      <c r="R1499" s="106">
        <v>0</v>
      </c>
      <c r="S1499" s="106">
        <v>0</v>
      </c>
      <c r="T1499" s="100">
        <f t="shared" si="23"/>
        <v>0</v>
      </c>
    </row>
    <row r="1500" spans="2:20" ht="15.5" x14ac:dyDescent="0.35">
      <c r="B1500" s="101" t="s">
        <v>7790</v>
      </c>
      <c r="C1500" s="102" t="s">
        <v>4475</v>
      </c>
      <c r="D1500" s="102"/>
      <c r="E1500" s="102" t="s">
        <v>4476</v>
      </c>
      <c r="F1500" s="102" t="s">
        <v>4477</v>
      </c>
      <c r="G1500" s="102" t="s">
        <v>4478</v>
      </c>
      <c r="H1500" s="103">
        <v>40451</v>
      </c>
      <c r="I1500" s="104">
        <v>1</v>
      </c>
      <c r="J1500" s="105" t="s">
        <v>7791</v>
      </c>
      <c r="K1500" s="105" t="s">
        <v>4478</v>
      </c>
      <c r="L1500" s="103">
        <v>40451</v>
      </c>
      <c r="M1500" s="103">
        <v>44196</v>
      </c>
      <c r="N1500" s="103"/>
      <c r="O1500" s="106">
        <v>751463</v>
      </c>
      <c r="P1500" s="106">
        <v>751463</v>
      </c>
      <c r="Q1500" s="107">
        <v>0</v>
      </c>
      <c r="R1500" s="106">
        <v>0</v>
      </c>
      <c r="S1500" s="106">
        <v>0</v>
      </c>
      <c r="T1500" s="100">
        <f t="shared" si="23"/>
        <v>0</v>
      </c>
    </row>
    <row r="1501" spans="2:20" ht="15.5" x14ac:dyDescent="0.35">
      <c r="B1501" s="101" t="s">
        <v>7792</v>
      </c>
      <c r="C1501" s="102" t="s">
        <v>4475</v>
      </c>
      <c r="D1501" s="102"/>
      <c r="E1501" s="102" t="s">
        <v>4476</v>
      </c>
      <c r="F1501" s="102" t="s">
        <v>4477</v>
      </c>
      <c r="G1501" s="102" t="s">
        <v>4478</v>
      </c>
      <c r="H1501" s="103">
        <v>40451</v>
      </c>
      <c r="I1501" s="104">
        <v>1</v>
      </c>
      <c r="J1501" s="105" t="s">
        <v>7793</v>
      </c>
      <c r="K1501" s="105" t="s">
        <v>4478</v>
      </c>
      <c r="L1501" s="103">
        <v>40451</v>
      </c>
      <c r="M1501" s="103">
        <v>44196</v>
      </c>
      <c r="N1501" s="103"/>
      <c r="O1501" s="106">
        <v>751463</v>
      </c>
      <c r="P1501" s="106">
        <v>751463</v>
      </c>
      <c r="Q1501" s="107">
        <v>0</v>
      </c>
      <c r="R1501" s="106">
        <v>0</v>
      </c>
      <c r="S1501" s="106">
        <v>0</v>
      </c>
      <c r="T1501" s="100">
        <f t="shared" si="23"/>
        <v>0</v>
      </c>
    </row>
    <row r="1502" spans="2:20" ht="15.5" x14ac:dyDescent="0.35">
      <c r="B1502" s="101" t="s">
        <v>7794</v>
      </c>
      <c r="C1502" s="102" t="s">
        <v>4475</v>
      </c>
      <c r="D1502" s="102"/>
      <c r="E1502" s="102" t="s">
        <v>4476</v>
      </c>
      <c r="F1502" s="102" t="s">
        <v>4477</v>
      </c>
      <c r="G1502" s="102" t="s">
        <v>4478</v>
      </c>
      <c r="H1502" s="103">
        <v>40451</v>
      </c>
      <c r="I1502" s="104">
        <v>1</v>
      </c>
      <c r="J1502" s="105" t="s">
        <v>7795</v>
      </c>
      <c r="K1502" s="105" t="s">
        <v>4478</v>
      </c>
      <c r="L1502" s="103">
        <v>40451</v>
      </c>
      <c r="M1502" s="103">
        <v>44196</v>
      </c>
      <c r="N1502" s="103"/>
      <c r="O1502" s="106">
        <v>751463</v>
      </c>
      <c r="P1502" s="106">
        <v>751463</v>
      </c>
      <c r="Q1502" s="107">
        <v>0</v>
      </c>
      <c r="R1502" s="106">
        <v>0</v>
      </c>
      <c r="S1502" s="106">
        <v>0</v>
      </c>
      <c r="T1502" s="100">
        <f t="shared" si="23"/>
        <v>0</v>
      </c>
    </row>
    <row r="1503" spans="2:20" ht="15.5" x14ac:dyDescent="0.35">
      <c r="B1503" s="101" t="s">
        <v>7796</v>
      </c>
      <c r="C1503" s="102" t="s">
        <v>4475</v>
      </c>
      <c r="D1503" s="102"/>
      <c r="E1503" s="102" t="s">
        <v>4476</v>
      </c>
      <c r="F1503" s="102" t="s">
        <v>4477</v>
      </c>
      <c r="G1503" s="102" t="s">
        <v>4478</v>
      </c>
      <c r="H1503" s="103">
        <v>40451</v>
      </c>
      <c r="I1503" s="104">
        <v>1</v>
      </c>
      <c r="J1503" s="105" t="s">
        <v>7797</v>
      </c>
      <c r="K1503" s="105" t="s">
        <v>4478</v>
      </c>
      <c r="L1503" s="103">
        <v>40451</v>
      </c>
      <c r="M1503" s="103">
        <v>44196</v>
      </c>
      <c r="N1503" s="103"/>
      <c r="O1503" s="106">
        <v>751463</v>
      </c>
      <c r="P1503" s="106">
        <v>751463</v>
      </c>
      <c r="Q1503" s="107">
        <v>0</v>
      </c>
      <c r="R1503" s="106">
        <v>0</v>
      </c>
      <c r="S1503" s="106">
        <v>0</v>
      </c>
      <c r="T1503" s="100">
        <f t="shared" si="23"/>
        <v>0</v>
      </c>
    </row>
    <row r="1504" spans="2:20" ht="15.5" x14ac:dyDescent="0.35">
      <c r="B1504" s="101" t="s">
        <v>7798</v>
      </c>
      <c r="C1504" s="102" t="s">
        <v>4475</v>
      </c>
      <c r="D1504" s="102"/>
      <c r="E1504" s="102" t="s">
        <v>4476</v>
      </c>
      <c r="F1504" s="102" t="s">
        <v>4477</v>
      </c>
      <c r="G1504" s="102" t="s">
        <v>4478</v>
      </c>
      <c r="H1504" s="103">
        <v>40451</v>
      </c>
      <c r="I1504" s="104">
        <v>1</v>
      </c>
      <c r="J1504" s="105" t="s">
        <v>7799</v>
      </c>
      <c r="K1504" s="105" t="s">
        <v>4478</v>
      </c>
      <c r="L1504" s="103">
        <v>40451</v>
      </c>
      <c r="M1504" s="103">
        <v>44196</v>
      </c>
      <c r="N1504" s="103"/>
      <c r="O1504" s="106">
        <v>751463</v>
      </c>
      <c r="P1504" s="106">
        <v>751463</v>
      </c>
      <c r="Q1504" s="107">
        <v>0</v>
      </c>
      <c r="R1504" s="106">
        <v>0</v>
      </c>
      <c r="S1504" s="106">
        <v>0</v>
      </c>
      <c r="T1504" s="100">
        <f t="shared" si="23"/>
        <v>0</v>
      </c>
    </row>
    <row r="1505" spans="2:20" ht="15.5" x14ac:dyDescent="0.35">
      <c r="B1505" s="101" t="s">
        <v>7800</v>
      </c>
      <c r="C1505" s="102" t="s">
        <v>7801</v>
      </c>
      <c r="D1505" s="102"/>
      <c r="E1505" s="102" t="s">
        <v>4492</v>
      </c>
      <c r="F1505" s="102" t="s">
        <v>4493</v>
      </c>
      <c r="G1505" s="102" t="s">
        <v>4544</v>
      </c>
      <c r="H1505" s="103">
        <v>41305</v>
      </c>
      <c r="I1505" s="104">
        <v>1</v>
      </c>
      <c r="J1505" s="105" t="s">
        <v>7802</v>
      </c>
      <c r="K1505" s="105" t="s">
        <v>4544</v>
      </c>
      <c r="L1505" s="103">
        <v>41305</v>
      </c>
      <c r="M1505" s="103">
        <v>43951</v>
      </c>
      <c r="N1505" s="103">
        <v>44043</v>
      </c>
      <c r="O1505" s="106">
        <v>0</v>
      </c>
      <c r="P1505" s="106">
        <v>0</v>
      </c>
      <c r="Q1505" s="107">
        <v>0</v>
      </c>
      <c r="R1505" s="106">
        <v>0</v>
      </c>
      <c r="S1505" s="106">
        <v>0</v>
      </c>
      <c r="T1505" s="100">
        <f t="shared" si="23"/>
        <v>0</v>
      </c>
    </row>
    <row r="1506" spans="2:20" ht="15.5" x14ac:dyDescent="0.35">
      <c r="B1506" s="101" t="s">
        <v>7803</v>
      </c>
      <c r="C1506" s="102" t="s">
        <v>7804</v>
      </c>
      <c r="D1506" s="102"/>
      <c r="E1506" s="102" t="s">
        <v>4492</v>
      </c>
      <c r="F1506" s="102" t="s">
        <v>4493</v>
      </c>
      <c r="G1506" s="102" t="s">
        <v>4478</v>
      </c>
      <c r="H1506" s="103">
        <v>41305</v>
      </c>
      <c r="I1506" s="104">
        <v>1</v>
      </c>
      <c r="J1506" s="105" t="s">
        <v>7805</v>
      </c>
      <c r="K1506" s="105" t="s">
        <v>4478</v>
      </c>
      <c r="L1506" s="103">
        <v>41305</v>
      </c>
      <c r="M1506" s="103">
        <v>44196</v>
      </c>
      <c r="N1506" s="103"/>
      <c r="O1506" s="106">
        <v>22330000</v>
      </c>
      <c r="P1506" s="106">
        <v>22330000</v>
      </c>
      <c r="Q1506" s="107">
        <v>0</v>
      </c>
      <c r="R1506" s="106">
        <v>0</v>
      </c>
      <c r="S1506" s="106">
        <v>0</v>
      </c>
      <c r="T1506" s="100">
        <f t="shared" si="23"/>
        <v>0</v>
      </c>
    </row>
    <row r="1507" spans="2:20" ht="15.5" x14ac:dyDescent="0.35">
      <c r="B1507" s="101" t="s">
        <v>7806</v>
      </c>
      <c r="C1507" s="102" t="s">
        <v>4547</v>
      </c>
      <c r="D1507" s="102"/>
      <c r="E1507" s="102" t="s">
        <v>4548</v>
      </c>
      <c r="F1507" s="102" t="s">
        <v>4549</v>
      </c>
      <c r="G1507" s="102" t="s">
        <v>4478</v>
      </c>
      <c r="H1507" s="103">
        <v>38993</v>
      </c>
      <c r="I1507" s="104">
        <v>1</v>
      </c>
      <c r="J1507" s="105" t="s">
        <v>7807</v>
      </c>
      <c r="K1507" s="105" t="s">
        <v>4478</v>
      </c>
      <c r="L1507" s="103">
        <v>38993</v>
      </c>
      <c r="M1507" s="103">
        <v>44196</v>
      </c>
      <c r="N1507" s="103"/>
      <c r="O1507" s="106">
        <v>525000</v>
      </c>
      <c r="P1507" s="106">
        <v>525000</v>
      </c>
      <c r="Q1507" s="107">
        <v>0</v>
      </c>
      <c r="R1507" s="106">
        <v>0</v>
      </c>
      <c r="S1507" s="106">
        <v>0</v>
      </c>
      <c r="T1507" s="100">
        <f t="shared" si="23"/>
        <v>0</v>
      </c>
    </row>
    <row r="1508" spans="2:20" ht="15.5" x14ac:dyDescent="0.35">
      <c r="B1508" s="101" t="s">
        <v>7808</v>
      </c>
      <c r="C1508" s="102" t="s">
        <v>7809</v>
      </c>
      <c r="D1508" s="102"/>
      <c r="E1508" s="102" t="s">
        <v>4548</v>
      </c>
      <c r="F1508" s="102" t="s">
        <v>4549</v>
      </c>
      <c r="G1508" s="102" t="s">
        <v>4478</v>
      </c>
      <c r="H1508" s="103">
        <v>41456</v>
      </c>
      <c r="I1508" s="104">
        <v>1</v>
      </c>
      <c r="J1508" s="105" t="s">
        <v>7810</v>
      </c>
      <c r="K1508" s="105" t="s">
        <v>4478</v>
      </c>
      <c r="L1508" s="103">
        <v>41456</v>
      </c>
      <c r="M1508" s="103">
        <v>44196</v>
      </c>
      <c r="N1508" s="103"/>
      <c r="O1508" s="106">
        <v>14499884</v>
      </c>
      <c r="P1508" s="106">
        <v>14499884</v>
      </c>
      <c r="Q1508" s="107">
        <v>0</v>
      </c>
      <c r="R1508" s="106">
        <v>0</v>
      </c>
      <c r="S1508" s="106">
        <v>0</v>
      </c>
      <c r="T1508" s="100">
        <f t="shared" si="23"/>
        <v>0</v>
      </c>
    </row>
    <row r="1509" spans="2:20" ht="15.5" x14ac:dyDescent="0.35">
      <c r="B1509" s="101" t="s">
        <v>7811</v>
      </c>
      <c r="C1509" s="102" t="s">
        <v>4552</v>
      </c>
      <c r="D1509" s="102"/>
      <c r="E1509" s="102" t="s">
        <v>4553</v>
      </c>
      <c r="F1509" s="102" t="s">
        <v>4554</v>
      </c>
      <c r="G1509" s="102" t="s">
        <v>4478</v>
      </c>
      <c r="H1509" s="103">
        <v>39921</v>
      </c>
      <c r="I1509" s="104">
        <v>1</v>
      </c>
      <c r="J1509" s="105" t="s">
        <v>7812</v>
      </c>
      <c r="K1509" s="105" t="s">
        <v>4478</v>
      </c>
      <c r="L1509" s="103">
        <v>39921</v>
      </c>
      <c r="M1509" s="103">
        <v>44196</v>
      </c>
      <c r="N1509" s="103"/>
      <c r="O1509" s="106">
        <v>144046</v>
      </c>
      <c r="P1509" s="106">
        <v>144046</v>
      </c>
      <c r="Q1509" s="107">
        <v>0</v>
      </c>
      <c r="R1509" s="106">
        <v>0</v>
      </c>
      <c r="S1509" s="106">
        <v>0</v>
      </c>
      <c r="T1509" s="100">
        <f t="shared" si="23"/>
        <v>0</v>
      </c>
    </row>
    <row r="1510" spans="2:20" ht="15.5" x14ac:dyDescent="0.35">
      <c r="B1510" s="101" t="s">
        <v>7813</v>
      </c>
      <c r="C1510" s="102" t="s">
        <v>4552</v>
      </c>
      <c r="D1510" s="102"/>
      <c r="E1510" s="102" t="s">
        <v>4553</v>
      </c>
      <c r="F1510" s="102" t="s">
        <v>4554</v>
      </c>
      <c r="G1510" s="102" t="s">
        <v>4478</v>
      </c>
      <c r="H1510" s="103">
        <v>39992</v>
      </c>
      <c r="I1510" s="104">
        <v>1</v>
      </c>
      <c r="J1510" s="105" t="s">
        <v>7814</v>
      </c>
      <c r="K1510" s="105" t="s">
        <v>4478</v>
      </c>
      <c r="L1510" s="103">
        <v>39992</v>
      </c>
      <c r="M1510" s="103">
        <v>44196</v>
      </c>
      <c r="N1510" s="103"/>
      <c r="O1510" s="106">
        <v>144046</v>
      </c>
      <c r="P1510" s="106">
        <v>144046</v>
      </c>
      <c r="Q1510" s="107">
        <v>0</v>
      </c>
      <c r="R1510" s="106">
        <v>0</v>
      </c>
      <c r="S1510" s="106">
        <v>0</v>
      </c>
      <c r="T1510" s="100">
        <f t="shared" si="23"/>
        <v>0</v>
      </c>
    </row>
    <row r="1511" spans="2:20" ht="15.5" x14ac:dyDescent="0.35">
      <c r="B1511" s="101" t="s">
        <v>7815</v>
      </c>
      <c r="C1511" s="102" t="s">
        <v>4552</v>
      </c>
      <c r="D1511" s="102"/>
      <c r="E1511" s="102" t="s">
        <v>4553</v>
      </c>
      <c r="F1511" s="102" t="s">
        <v>4554</v>
      </c>
      <c r="G1511" s="102" t="s">
        <v>4478</v>
      </c>
      <c r="H1511" s="103">
        <v>39992</v>
      </c>
      <c r="I1511" s="104">
        <v>1</v>
      </c>
      <c r="J1511" s="105" t="s">
        <v>7816</v>
      </c>
      <c r="K1511" s="105" t="s">
        <v>4478</v>
      </c>
      <c r="L1511" s="103">
        <v>39992</v>
      </c>
      <c r="M1511" s="103">
        <v>44196</v>
      </c>
      <c r="N1511" s="103"/>
      <c r="O1511" s="106">
        <v>144046</v>
      </c>
      <c r="P1511" s="106">
        <v>144046</v>
      </c>
      <c r="Q1511" s="107">
        <v>0</v>
      </c>
      <c r="R1511" s="106">
        <v>0</v>
      </c>
      <c r="S1511" s="106">
        <v>0</v>
      </c>
      <c r="T1511" s="100">
        <f t="shared" si="23"/>
        <v>0</v>
      </c>
    </row>
    <row r="1512" spans="2:20" ht="15.5" x14ac:dyDescent="0.35">
      <c r="B1512" s="101" t="s">
        <v>7817</v>
      </c>
      <c r="C1512" s="102" t="s">
        <v>5390</v>
      </c>
      <c r="D1512" s="102"/>
      <c r="E1512" s="102" t="s">
        <v>4553</v>
      </c>
      <c r="F1512" s="102" t="s">
        <v>4554</v>
      </c>
      <c r="G1512" s="102" t="s">
        <v>4478</v>
      </c>
      <c r="H1512" s="103">
        <v>41425</v>
      </c>
      <c r="I1512" s="104">
        <v>1</v>
      </c>
      <c r="J1512" s="105" t="s">
        <v>7818</v>
      </c>
      <c r="K1512" s="105" t="s">
        <v>4478</v>
      </c>
      <c r="L1512" s="103">
        <v>41425</v>
      </c>
      <c r="M1512" s="103">
        <v>44196</v>
      </c>
      <c r="N1512" s="103"/>
      <c r="O1512" s="106">
        <v>625482</v>
      </c>
      <c r="P1512" s="106">
        <v>625482</v>
      </c>
      <c r="Q1512" s="107">
        <v>0</v>
      </c>
      <c r="R1512" s="106">
        <v>0</v>
      </c>
      <c r="S1512" s="106">
        <v>0</v>
      </c>
      <c r="T1512" s="100">
        <f t="shared" si="23"/>
        <v>0</v>
      </c>
    </row>
    <row r="1513" spans="2:20" ht="15.5" x14ac:dyDescent="0.35">
      <c r="B1513" s="101" t="s">
        <v>7819</v>
      </c>
      <c r="C1513" s="102" t="s">
        <v>5397</v>
      </c>
      <c r="D1513" s="102"/>
      <c r="E1513" s="102" t="s">
        <v>4476</v>
      </c>
      <c r="F1513" s="102" t="s">
        <v>4477</v>
      </c>
      <c r="G1513" s="102" t="s">
        <v>4478</v>
      </c>
      <c r="H1513" s="103">
        <v>41262</v>
      </c>
      <c r="I1513" s="104">
        <v>1</v>
      </c>
      <c r="J1513" s="105" t="s">
        <v>7820</v>
      </c>
      <c r="K1513" s="105" t="s">
        <v>4478</v>
      </c>
      <c r="L1513" s="103">
        <v>41262</v>
      </c>
      <c r="M1513" s="103">
        <v>44196</v>
      </c>
      <c r="N1513" s="103"/>
      <c r="O1513" s="106">
        <v>708118</v>
      </c>
      <c r="P1513" s="106">
        <v>708118</v>
      </c>
      <c r="Q1513" s="107">
        <v>0</v>
      </c>
      <c r="R1513" s="106">
        <v>0</v>
      </c>
      <c r="S1513" s="106">
        <v>0</v>
      </c>
      <c r="T1513" s="100">
        <f t="shared" si="23"/>
        <v>0</v>
      </c>
    </row>
    <row r="1514" spans="2:20" ht="15.5" x14ac:dyDescent="0.35">
      <c r="B1514" s="101" t="s">
        <v>7821</v>
      </c>
      <c r="C1514" s="102" t="s">
        <v>4475</v>
      </c>
      <c r="D1514" s="102"/>
      <c r="E1514" s="102" t="s">
        <v>4476</v>
      </c>
      <c r="F1514" s="102" t="s">
        <v>4477</v>
      </c>
      <c r="G1514" s="102" t="s">
        <v>4478</v>
      </c>
      <c r="H1514" s="103">
        <v>40451</v>
      </c>
      <c r="I1514" s="104">
        <v>1</v>
      </c>
      <c r="J1514" s="105" t="s">
        <v>7822</v>
      </c>
      <c r="K1514" s="105" t="s">
        <v>4478</v>
      </c>
      <c r="L1514" s="103">
        <v>40451</v>
      </c>
      <c r="M1514" s="103">
        <v>44196</v>
      </c>
      <c r="N1514" s="103"/>
      <c r="O1514" s="106">
        <v>751463</v>
      </c>
      <c r="P1514" s="106">
        <v>751463</v>
      </c>
      <c r="Q1514" s="107">
        <v>0</v>
      </c>
      <c r="R1514" s="106">
        <v>0</v>
      </c>
      <c r="S1514" s="106">
        <v>0</v>
      </c>
      <c r="T1514" s="100">
        <f t="shared" si="23"/>
        <v>0</v>
      </c>
    </row>
    <row r="1515" spans="2:20" ht="15.5" x14ac:dyDescent="0.35">
      <c r="B1515" s="101" t="s">
        <v>7823</v>
      </c>
      <c r="C1515" s="102" t="s">
        <v>4475</v>
      </c>
      <c r="D1515" s="102"/>
      <c r="E1515" s="102" t="s">
        <v>4476</v>
      </c>
      <c r="F1515" s="102" t="s">
        <v>4477</v>
      </c>
      <c r="G1515" s="102" t="s">
        <v>4478</v>
      </c>
      <c r="H1515" s="103">
        <v>40451</v>
      </c>
      <c r="I1515" s="104">
        <v>1</v>
      </c>
      <c r="J1515" s="105" t="s">
        <v>7824</v>
      </c>
      <c r="K1515" s="105" t="s">
        <v>4478</v>
      </c>
      <c r="L1515" s="103">
        <v>40451</v>
      </c>
      <c r="M1515" s="103">
        <v>44196</v>
      </c>
      <c r="N1515" s="103"/>
      <c r="O1515" s="106">
        <v>751463</v>
      </c>
      <c r="P1515" s="106">
        <v>751463</v>
      </c>
      <c r="Q1515" s="107">
        <v>0</v>
      </c>
      <c r="R1515" s="106">
        <v>0</v>
      </c>
      <c r="S1515" s="106">
        <v>0</v>
      </c>
      <c r="T1515" s="100">
        <f t="shared" si="23"/>
        <v>0</v>
      </c>
    </row>
    <row r="1516" spans="2:20" ht="15.5" x14ac:dyDescent="0.35">
      <c r="B1516" s="101" t="s">
        <v>7825</v>
      </c>
      <c r="C1516" s="102" t="s">
        <v>4475</v>
      </c>
      <c r="D1516" s="102"/>
      <c r="E1516" s="102" t="s">
        <v>4476</v>
      </c>
      <c r="F1516" s="102" t="s">
        <v>4477</v>
      </c>
      <c r="G1516" s="102" t="s">
        <v>4478</v>
      </c>
      <c r="H1516" s="103">
        <v>40451</v>
      </c>
      <c r="I1516" s="104">
        <v>1</v>
      </c>
      <c r="J1516" s="105" t="s">
        <v>7826</v>
      </c>
      <c r="K1516" s="105" t="s">
        <v>4478</v>
      </c>
      <c r="L1516" s="103">
        <v>40451</v>
      </c>
      <c r="M1516" s="103">
        <v>44196</v>
      </c>
      <c r="N1516" s="103"/>
      <c r="O1516" s="106">
        <v>751463</v>
      </c>
      <c r="P1516" s="106">
        <v>751463</v>
      </c>
      <c r="Q1516" s="107">
        <v>0</v>
      </c>
      <c r="R1516" s="106">
        <v>0</v>
      </c>
      <c r="S1516" s="106">
        <v>0</v>
      </c>
      <c r="T1516" s="100">
        <f t="shared" si="23"/>
        <v>0</v>
      </c>
    </row>
    <row r="1517" spans="2:20" ht="15.5" x14ac:dyDescent="0.35">
      <c r="B1517" s="101" t="s">
        <v>7827</v>
      </c>
      <c r="C1517" s="102" t="s">
        <v>4475</v>
      </c>
      <c r="D1517" s="102"/>
      <c r="E1517" s="102" t="s">
        <v>4476</v>
      </c>
      <c r="F1517" s="102" t="s">
        <v>4477</v>
      </c>
      <c r="G1517" s="102" t="s">
        <v>4478</v>
      </c>
      <c r="H1517" s="103">
        <v>40451</v>
      </c>
      <c r="I1517" s="104">
        <v>1</v>
      </c>
      <c r="J1517" s="105" t="s">
        <v>7828</v>
      </c>
      <c r="K1517" s="105" t="s">
        <v>4478</v>
      </c>
      <c r="L1517" s="103">
        <v>40451</v>
      </c>
      <c r="M1517" s="103">
        <v>44196</v>
      </c>
      <c r="N1517" s="103"/>
      <c r="O1517" s="106">
        <v>751463</v>
      </c>
      <c r="P1517" s="106">
        <v>751463</v>
      </c>
      <c r="Q1517" s="107">
        <v>0</v>
      </c>
      <c r="R1517" s="106">
        <v>0</v>
      </c>
      <c r="S1517" s="106">
        <v>0</v>
      </c>
      <c r="T1517" s="100">
        <f t="shared" si="23"/>
        <v>0</v>
      </c>
    </row>
    <row r="1518" spans="2:20" ht="15.5" x14ac:dyDescent="0.35">
      <c r="B1518" s="101" t="s">
        <v>7829</v>
      </c>
      <c r="C1518" s="102" t="s">
        <v>4552</v>
      </c>
      <c r="D1518" s="102"/>
      <c r="E1518" s="102" t="s">
        <v>4492</v>
      </c>
      <c r="F1518" s="102" t="s">
        <v>4493</v>
      </c>
      <c r="G1518" s="102" t="s">
        <v>4478</v>
      </c>
      <c r="H1518" s="103">
        <v>39434</v>
      </c>
      <c r="I1518" s="104">
        <v>1</v>
      </c>
      <c r="J1518" s="105" t="s">
        <v>7830</v>
      </c>
      <c r="K1518" s="105" t="s">
        <v>4478</v>
      </c>
      <c r="L1518" s="103">
        <v>39434</v>
      </c>
      <c r="M1518" s="103">
        <v>44196</v>
      </c>
      <c r="N1518" s="103"/>
      <c r="O1518" s="106">
        <v>1338688</v>
      </c>
      <c r="P1518" s="106">
        <v>1338688</v>
      </c>
      <c r="Q1518" s="107">
        <v>0</v>
      </c>
      <c r="R1518" s="106">
        <v>0</v>
      </c>
      <c r="S1518" s="106">
        <v>0</v>
      </c>
      <c r="T1518" s="100">
        <f t="shared" si="23"/>
        <v>0</v>
      </c>
    </row>
    <row r="1519" spans="2:20" ht="15.5" x14ac:dyDescent="0.35">
      <c r="B1519" s="101" t="s">
        <v>7831</v>
      </c>
      <c r="C1519" s="102" t="s">
        <v>4579</v>
      </c>
      <c r="D1519" s="102"/>
      <c r="E1519" s="102" t="s">
        <v>4492</v>
      </c>
      <c r="F1519" s="102" t="s">
        <v>4493</v>
      </c>
      <c r="G1519" s="102" t="s">
        <v>4478</v>
      </c>
      <c r="H1519" s="103">
        <v>39458</v>
      </c>
      <c r="I1519" s="104">
        <v>1</v>
      </c>
      <c r="J1519" s="105" t="s">
        <v>7832</v>
      </c>
      <c r="K1519" s="105" t="s">
        <v>4478</v>
      </c>
      <c r="L1519" s="103">
        <v>39458</v>
      </c>
      <c r="M1519" s="103">
        <v>44196</v>
      </c>
      <c r="N1519" s="103"/>
      <c r="O1519" s="106">
        <v>310000</v>
      </c>
      <c r="P1519" s="106">
        <v>310000</v>
      </c>
      <c r="Q1519" s="107">
        <v>0</v>
      </c>
      <c r="R1519" s="106">
        <v>0</v>
      </c>
      <c r="S1519" s="106">
        <v>0</v>
      </c>
      <c r="T1519" s="100">
        <f t="shared" si="23"/>
        <v>0</v>
      </c>
    </row>
    <row r="1520" spans="2:20" ht="15.5" x14ac:dyDescent="0.35">
      <c r="B1520" s="101" t="s">
        <v>7833</v>
      </c>
      <c r="C1520" s="102" t="s">
        <v>4579</v>
      </c>
      <c r="D1520" s="102"/>
      <c r="E1520" s="102" t="s">
        <v>4492</v>
      </c>
      <c r="F1520" s="102" t="s">
        <v>4493</v>
      </c>
      <c r="G1520" s="102" t="s">
        <v>4478</v>
      </c>
      <c r="H1520" s="103">
        <v>39458</v>
      </c>
      <c r="I1520" s="104">
        <v>1</v>
      </c>
      <c r="J1520" s="105" t="s">
        <v>7834</v>
      </c>
      <c r="K1520" s="105" t="s">
        <v>4478</v>
      </c>
      <c r="L1520" s="103">
        <v>39458</v>
      </c>
      <c r="M1520" s="103">
        <v>44196</v>
      </c>
      <c r="N1520" s="103"/>
      <c r="O1520" s="106">
        <v>310000</v>
      </c>
      <c r="P1520" s="106">
        <v>310000</v>
      </c>
      <c r="Q1520" s="107">
        <v>0</v>
      </c>
      <c r="R1520" s="106">
        <v>0</v>
      </c>
      <c r="S1520" s="106">
        <v>0</v>
      </c>
      <c r="T1520" s="100">
        <f t="shared" si="23"/>
        <v>0</v>
      </c>
    </row>
    <row r="1521" spans="2:20" ht="15.5" x14ac:dyDescent="0.35">
      <c r="B1521" s="101" t="s">
        <v>7835</v>
      </c>
      <c r="C1521" s="102" t="s">
        <v>4579</v>
      </c>
      <c r="D1521" s="102"/>
      <c r="E1521" s="102" t="s">
        <v>4492</v>
      </c>
      <c r="F1521" s="102" t="s">
        <v>4493</v>
      </c>
      <c r="G1521" s="102" t="s">
        <v>4478</v>
      </c>
      <c r="H1521" s="103">
        <v>39458</v>
      </c>
      <c r="I1521" s="104">
        <v>1</v>
      </c>
      <c r="J1521" s="105" t="s">
        <v>7836</v>
      </c>
      <c r="K1521" s="105" t="s">
        <v>4478</v>
      </c>
      <c r="L1521" s="103">
        <v>39458</v>
      </c>
      <c r="M1521" s="103">
        <v>44196</v>
      </c>
      <c r="N1521" s="103"/>
      <c r="O1521" s="106">
        <v>310000</v>
      </c>
      <c r="P1521" s="106">
        <v>310000</v>
      </c>
      <c r="Q1521" s="107">
        <v>0</v>
      </c>
      <c r="R1521" s="106">
        <v>0</v>
      </c>
      <c r="S1521" s="106">
        <v>0</v>
      </c>
      <c r="T1521" s="100">
        <f t="shared" si="23"/>
        <v>0</v>
      </c>
    </row>
    <row r="1522" spans="2:20" ht="15.5" x14ac:dyDescent="0.35">
      <c r="B1522" s="101" t="s">
        <v>7837</v>
      </c>
      <c r="C1522" s="102" t="s">
        <v>5340</v>
      </c>
      <c r="D1522" s="102"/>
      <c r="E1522" s="102" t="s">
        <v>4492</v>
      </c>
      <c r="F1522" s="102" t="s">
        <v>4493</v>
      </c>
      <c r="G1522" s="102" t="s">
        <v>4478</v>
      </c>
      <c r="H1522" s="103">
        <v>39577</v>
      </c>
      <c r="I1522" s="104">
        <v>1</v>
      </c>
      <c r="J1522" s="105" t="s">
        <v>7838</v>
      </c>
      <c r="K1522" s="105" t="s">
        <v>4478</v>
      </c>
      <c r="L1522" s="103">
        <v>39577</v>
      </c>
      <c r="M1522" s="103">
        <v>44196</v>
      </c>
      <c r="N1522" s="103"/>
      <c r="O1522" s="106">
        <v>6566642</v>
      </c>
      <c r="P1522" s="106">
        <v>6566642</v>
      </c>
      <c r="Q1522" s="107">
        <v>0</v>
      </c>
      <c r="R1522" s="106">
        <v>0</v>
      </c>
      <c r="S1522" s="106">
        <v>0</v>
      </c>
      <c r="T1522" s="100">
        <f t="shared" si="23"/>
        <v>0</v>
      </c>
    </row>
    <row r="1523" spans="2:20" ht="15.5" x14ac:dyDescent="0.35">
      <c r="B1523" s="101" t="s">
        <v>7839</v>
      </c>
      <c r="C1523" s="102" t="s">
        <v>7840</v>
      </c>
      <c r="D1523" s="102"/>
      <c r="E1523" s="102" t="s">
        <v>4492</v>
      </c>
      <c r="F1523" s="102" t="s">
        <v>4493</v>
      </c>
      <c r="G1523" s="102" t="s">
        <v>4478</v>
      </c>
      <c r="H1523" s="103">
        <v>39617</v>
      </c>
      <c r="I1523" s="104">
        <v>1</v>
      </c>
      <c r="J1523" s="105" t="s">
        <v>7841</v>
      </c>
      <c r="K1523" s="105" t="s">
        <v>4478</v>
      </c>
      <c r="L1523" s="103">
        <v>39617</v>
      </c>
      <c r="M1523" s="103">
        <v>44196</v>
      </c>
      <c r="N1523" s="103"/>
      <c r="O1523" s="106">
        <v>12966480</v>
      </c>
      <c r="P1523" s="106">
        <v>12966480</v>
      </c>
      <c r="Q1523" s="107">
        <v>0</v>
      </c>
      <c r="R1523" s="106">
        <v>0</v>
      </c>
      <c r="S1523" s="106">
        <v>0</v>
      </c>
      <c r="T1523" s="100">
        <f t="shared" si="23"/>
        <v>0</v>
      </c>
    </row>
    <row r="1524" spans="2:20" ht="15.5" x14ac:dyDescent="0.35">
      <c r="B1524" s="101" t="s">
        <v>7842</v>
      </c>
      <c r="C1524" s="102" t="s">
        <v>7843</v>
      </c>
      <c r="D1524" s="102"/>
      <c r="E1524" s="102" t="s">
        <v>4492</v>
      </c>
      <c r="F1524" s="102" t="s">
        <v>4493</v>
      </c>
      <c r="G1524" s="102" t="s">
        <v>4478</v>
      </c>
      <c r="H1524" s="103">
        <v>39629</v>
      </c>
      <c r="I1524" s="104">
        <v>1</v>
      </c>
      <c r="J1524" s="105" t="s">
        <v>7844</v>
      </c>
      <c r="K1524" s="105" t="s">
        <v>4478</v>
      </c>
      <c r="L1524" s="103">
        <v>39629</v>
      </c>
      <c r="M1524" s="103">
        <v>44196</v>
      </c>
      <c r="N1524" s="103"/>
      <c r="O1524" s="106">
        <v>46485599</v>
      </c>
      <c r="P1524" s="106">
        <v>46485599</v>
      </c>
      <c r="Q1524" s="107">
        <v>0</v>
      </c>
      <c r="R1524" s="106">
        <v>0</v>
      </c>
      <c r="S1524" s="106">
        <v>0</v>
      </c>
      <c r="T1524" s="100">
        <f t="shared" si="23"/>
        <v>0</v>
      </c>
    </row>
    <row r="1525" spans="2:20" ht="15.5" x14ac:dyDescent="0.35">
      <c r="B1525" s="101" t="s">
        <v>7845</v>
      </c>
      <c r="C1525" s="102" t="s">
        <v>7846</v>
      </c>
      <c r="D1525" s="102"/>
      <c r="E1525" s="102" t="s">
        <v>4492</v>
      </c>
      <c r="F1525" s="102" t="s">
        <v>4493</v>
      </c>
      <c r="G1525" s="102" t="s">
        <v>4478</v>
      </c>
      <c r="H1525" s="103">
        <v>39897</v>
      </c>
      <c r="I1525" s="104">
        <v>1</v>
      </c>
      <c r="J1525" s="105" t="s">
        <v>7847</v>
      </c>
      <c r="K1525" s="105" t="s">
        <v>4478</v>
      </c>
      <c r="L1525" s="103">
        <v>39897</v>
      </c>
      <c r="M1525" s="103">
        <v>44196</v>
      </c>
      <c r="N1525" s="103"/>
      <c r="O1525" s="106">
        <v>1700000</v>
      </c>
      <c r="P1525" s="106">
        <v>1700000</v>
      </c>
      <c r="Q1525" s="107">
        <v>0</v>
      </c>
      <c r="R1525" s="106">
        <v>0</v>
      </c>
      <c r="S1525" s="106">
        <v>0</v>
      </c>
      <c r="T1525" s="100">
        <f t="shared" si="23"/>
        <v>0</v>
      </c>
    </row>
    <row r="1526" spans="2:20" ht="15.5" x14ac:dyDescent="0.35">
      <c r="B1526" s="101" t="s">
        <v>7848</v>
      </c>
      <c r="C1526" s="102" t="s">
        <v>7404</v>
      </c>
      <c r="D1526" s="102"/>
      <c r="E1526" s="102" t="s">
        <v>4492</v>
      </c>
      <c r="F1526" s="102" t="s">
        <v>4493</v>
      </c>
      <c r="G1526" s="102" t="s">
        <v>4478</v>
      </c>
      <c r="H1526" s="103">
        <v>39971</v>
      </c>
      <c r="I1526" s="104">
        <v>1</v>
      </c>
      <c r="J1526" s="105" t="s">
        <v>7849</v>
      </c>
      <c r="K1526" s="105" t="s">
        <v>4478</v>
      </c>
      <c r="L1526" s="103">
        <v>39971</v>
      </c>
      <c r="M1526" s="103">
        <v>44196</v>
      </c>
      <c r="N1526" s="103"/>
      <c r="O1526" s="106">
        <v>5800000</v>
      </c>
      <c r="P1526" s="106">
        <v>5800000</v>
      </c>
      <c r="Q1526" s="107">
        <v>0</v>
      </c>
      <c r="R1526" s="106">
        <v>0</v>
      </c>
      <c r="S1526" s="106">
        <v>0</v>
      </c>
      <c r="T1526" s="100">
        <f t="shared" si="23"/>
        <v>0</v>
      </c>
    </row>
    <row r="1527" spans="2:20" ht="15.5" x14ac:dyDescent="0.35">
      <c r="B1527" s="101" t="s">
        <v>7850</v>
      </c>
      <c r="C1527" s="102" t="s">
        <v>4552</v>
      </c>
      <c r="D1527" s="102"/>
      <c r="E1527" s="102" t="s">
        <v>4492</v>
      </c>
      <c r="F1527" s="102" t="s">
        <v>4493</v>
      </c>
      <c r="G1527" s="102" t="s">
        <v>4478</v>
      </c>
      <c r="H1527" s="103">
        <v>39980</v>
      </c>
      <c r="I1527" s="104">
        <v>1</v>
      </c>
      <c r="J1527" s="105" t="s">
        <v>7851</v>
      </c>
      <c r="K1527" s="105" t="s">
        <v>4478</v>
      </c>
      <c r="L1527" s="103">
        <v>39980</v>
      </c>
      <c r="M1527" s="103">
        <v>44196</v>
      </c>
      <c r="N1527" s="103"/>
      <c r="O1527" s="106">
        <v>274900</v>
      </c>
      <c r="P1527" s="106">
        <v>274900</v>
      </c>
      <c r="Q1527" s="107">
        <v>0</v>
      </c>
      <c r="R1527" s="106">
        <v>0</v>
      </c>
      <c r="S1527" s="106">
        <v>0</v>
      </c>
      <c r="T1527" s="100">
        <f t="shared" si="23"/>
        <v>0</v>
      </c>
    </row>
    <row r="1528" spans="2:20" ht="15.5" x14ac:dyDescent="0.35">
      <c r="B1528" s="101" t="s">
        <v>7852</v>
      </c>
      <c r="C1528" s="102" t="s">
        <v>4552</v>
      </c>
      <c r="D1528" s="102"/>
      <c r="E1528" s="102" t="s">
        <v>4492</v>
      </c>
      <c r="F1528" s="102" t="s">
        <v>4493</v>
      </c>
      <c r="G1528" s="102" t="s">
        <v>4478</v>
      </c>
      <c r="H1528" s="103">
        <v>39980</v>
      </c>
      <c r="I1528" s="104">
        <v>1</v>
      </c>
      <c r="J1528" s="105" t="s">
        <v>7853</v>
      </c>
      <c r="K1528" s="105" t="s">
        <v>4478</v>
      </c>
      <c r="L1528" s="103">
        <v>39980</v>
      </c>
      <c r="M1528" s="103">
        <v>44196</v>
      </c>
      <c r="N1528" s="103"/>
      <c r="O1528" s="106">
        <v>274900</v>
      </c>
      <c r="P1528" s="106">
        <v>274900</v>
      </c>
      <c r="Q1528" s="107">
        <v>0</v>
      </c>
      <c r="R1528" s="106">
        <v>0</v>
      </c>
      <c r="S1528" s="106">
        <v>0</v>
      </c>
      <c r="T1528" s="100">
        <f t="shared" si="23"/>
        <v>0</v>
      </c>
    </row>
    <row r="1529" spans="2:20" ht="15.5" x14ac:dyDescent="0.35">
      <c r="B1529" s="101" t="s">
        <v>7854</v>
      </c>
      <c r="C1529" s="102" t="s">
        <v>4600</v>
      </c>
      <c r="D1529" s="102"/>
      <c r="E1529" s="102" t="s">
        <v>4492</v>
      </c>
      <c r="F1529" s="102" t="s">
        <v>4493</v>
      </c>
      <c r="G1529" s="102" t="s">
        <v>4478</v>
      </c>
      <c r="H1529" s="103">
        <v>40053</v>
      </c>
      <c r="I1529" s="104">
        <v>1</v>
      </c>
      <c r="J1529" s="105" t="s">
        <v>7855</v>
      </c>
      <c r="K1529" s="105" t="s">
        <v>4478</v>
      </c>
      <c r="L1529" s="103">
        <v>40053</v>
      </c>
      <c r="M1529" s="103">
        <v>44196</v>
      </c>
      <c r="N1529" s="103"/>
      <c r="O1529" s="106">
        <v>2568966</v>
      </c>
      <c r="P1529" s="106">
        <v>2568966</v>
      </c>
      <c r="Q1529" s="107">
        <v>0</v>
      </c>
      <c r="R1529" s="106">
        <v>0</v>
      </c>
      <c r="S1529" s="106">
        <v>0</v>
      </c>
      <c r="T1529" s="100">
        <f t="shared" si="23"/>
        <v>0</v>
      </c>
    </row>
    <row r="1530" spans="2:20" ht="15.5" x14ac:dyDescent="0.35">
      <c r="B1530" s="101" t="s">
        <v>7856</v>
      </c>
      <c r="C1530" s="102" t="s">
        <v>7857</v>
      </c>
      <c r="D1530" s="102"/>
      <c r="E1530" s="102" t="s">
        <v>4492</v>
      </c>
      <c r="F1530" s="102" t="s">
        <v>4493</v>
      </c>
      <c r="G1530" s="102" t="s">
        <v>4478</v>
      </c>
      <c r="H1530" s="103">
        <v>40298</v>
      </c>
      <c r="I1530" s="104">
        <v>1</v>
      </c>
      <c r="J1530" s="105" t="s">
        <v>7858</v>
      </c>
      <c r="K1530" s="105" t="s">
        <v>4478</v>
      </c>
      <c r="L1530" s="103">
        <v>40298</v>
      </c>
      <c r="M1530" s="103">
        <v>44196</v>
      </c>
      <c r="N1530" s="103"/>
      <c r="O1530" s="106">
        <v>30719324</v>
      </c>
      <c r="P1530" s="106">
        <v>30719324</v>
      </c>
      <c r="Q1530" s="107">
        <v>0</v>
      </c>
      <c r="R1530" s="106">
        <v>0</v>
      </c>
      <c r="S1530" s="106">
        <v>0</v>
      </c>
      <c r="T1530" s="100">
        <f t="shared" si="23"/>
        <v>0</v>
      </c>
    </row>
    <row r="1531" spans="2:20" ht="15.5" x14ac:dyDescent="0.35">
      <c r="B1531" s="101" t="s">
        <v>7859</v>
      </c>
      <c r="C1531" s="102" t="s">
        <v>4606</v>
      </c>
      <c r="D1531" s="102"/>
      <c r="E1531" s="102" t="s">
        <v>4492</v>
      </c>
      <c r="F1531" s="102" t="s">
        <v>4493</v>
      </c>
      <c r="G1531" s="102" t="s">
        <v>4478</v>
      </c>
      <c r="H1531" s="103">
        <v>40573</v>
      </c>
      <c r="I1531" s="104">
        <v>1</v>
      </c>
      <c r="J1531" s="105" t="s">
        <v>7860</v>
      </c>
      <c r="K1531" s="105" t="s">
        <v>4478</v>
      </c>
      <c r="L1531" s="103">
        <v>40573</v>
      </c>
      <c r="M1531" s="103">
        <v>44196</v>
      </c>
      <c r="N1531" s="103"/>
      <c r="O1531" s="106">
        <v>2773560</v>
      </c>
      <c r="P1531" s="106">
        <v>2773560</v>
      </c>
      <c r="Q1531" s="107">
        <v>0</v>
      </c>
      <c r="R1531" s="106">
        <v>0</v>
      </c>
      <c r="S1531" s="106">
        <v>0</v>
      </c>
      <c r="T1531" s="100">
        <f t="shared" si="23"/>
        <v>0</v>
      </c>
    </row>
    <row r="1532" spans="2:20" ht="15.5" x14ac:dyDescent="0.35">
      <c r="B1532" s="101" t="s">
        <v>7861</v>
      </c>
      <c r="C1532" s="102" t="s">
        <v>4606</v>
      </c>
      <c r="D1532" s="102"/>
      <c r="E1532" s="102" t="s">
        <v>4492</v>
      </c>
      <c r="F1532" s="102" t="s">
        <v>4493</v>
      </c>
      <c r="G1532" s="102" t="s">
        <v>4478</v>
      </c>
      <c r="H1532" s="103">
        <v>40573</v>
      </c>
      <c r="I1532" s="104">
        <v>1</v>
      </c>
      <c r="J1532" s="105" t="s">
        <v>7862</v>
      </c>
      <c r="K1532" s="105" t="s">
        <v>4478</v>
      </c>
      <c r="L1532" s="103">
        <v>40573</v>
      </c>
      <c r="M1532" s="103">
        <v>44196</v>
      </c>
      <c r="N1532" s="103"/>
      <c r="O1532" s="106">
        <v>2773560</v>
      </c>
      <c r="P1532" s="106">
        <v>2773560</v>
      </c>
      <c r="Q1532" s="107">
        <v>0</v>
      </c>
      <c r="R1532" s="106">
        <v>0</v>
      </c>
      <c r="S1532" s="106">
        <v>0</v>
      </c>
      <c r="T1532" s="100">
        <f t="shared" si="23"/>
        <v>0</v>
      </c>
    </row>
    <row r="1533" spans="2:20" ht="15.5" x14ac:dyDescent="0.35">
      <c r="B1533" s="101" t="s">
        <v>7863</v>
      </c>
      <c r="C1533" s="102" t="s">
        <v>4606</v>
      </c>
      <c r="D1533" s="102"/>
      <c r="E1533" s="102" t="s">
        <v>4492</v>
      </c>
      <c r="F1533" s="102" t="s">
        <v>4493</v>
      </c>
      <c r="G1533" s="102" t="s">
        <v>4478</v>
      </c>
      <c r="H1533" s="103">
        <v>40573</v>
      </c>
      <c r="I1533" s="104">
        <v>1</v>
      </c>
      <c r="J1533" s="105" t="s">
        <v>7864</v>
      </c>
      <c r="K1533" s="105" t="s">
        <v>4478</v>
      </c>
      <c r="L1533" s="103">
        <v>40573</v>
      </c>
      <c r="M1533" s="103">
        <v>44196</v>
      </c>
      <c r="N1533" s="103"/>
      <c r="O1533" s="106">
        <v>2773560</v>
      </c>
      <c r="P1533" s="106">
        <v>2773560</v>
      </c>
      <c r="Q1533" s="107">
        <v>0</v>
      </c>
      <c r="R1533" s="106">
        <v>0</v>
      </c>
      <c r="S1533" s="106">
        <v>0</v>
      </c>
      <c r="T1533" s="100">
        <f t="shared" si="23"/>
        <v>0</v>
      </c>
    </row>
    <row r="1534" spans="2:20" ht="15.5" x14ac:dyDescent="0.35">
      <c r="B1534" s="101" t="s">
        <v>7865</v>
      </c>
      <c r="C1534" s="102" t="s">
        <v>4552</v>
      </c>
      <c r="D1534" s="102"/>
      <c r="E1534" s="102" t="s">
        <v>4492</v>
      </c>
      <c r="F1534" s="102" t="s">
        <v>4493</v>
      </c>
      <c r="G1534" s="102" t="s">
        <v>4478</v>
      </c>
      <c r="H1534" s="103">
        <v>40649</v>
      </c>
      <c r="I1534" s="104">
        <v>1</v>
      </c>
      <c r="J1534" s="105" t="s">
        <v>7866</v>
      </c>
      <c r="K1534" s="105" t="s">
        <v>4478</v>
      </c>
      <c r="L1534" s="103">
        <v>40649</v>
      </c>
      <c r="M1534" s="103">
        <v>44196</v>
      </c>
      <c r="N1534" s="103"/>
      <c r="O1534" s="106">
        <v>274900</v>
      </c>
      <c r="P1534" s="106">
        <v>274900</v>
      </c>
      <c r="Q1534" s="107">
        <v>0</v>
      </c>
      <c r="R1534" s="106">
        <v>0</v>
      </c>
      <c r="S1534" s="106">
        <v>0</v>
      </c>
      <c r="T1534" s="100">
        <f t="shared" si="23"/>
        <v>0</v>
      </c>
    </row>
    <row r="1535" spans="2:20" ht="15.5" x14ac:dyDescent="0.35">
      <c r="B1535" s="101" t="s">
        <v>7867</v>
      </c>
      <c r="C1535" s="102" t="s">
        <v>4552</v>
      </c>
      <c r="D1535" s="102"/>
      <c r="E1535" s="102" t="s">
        <v>4492</v>
      </c>
      <c r="F1535" s="102" t="s">
        <v>4493</v>
      </c>
      <c r="G1535" s="102" t="s">
        <v>4478</v>
      </c>
      <c r="H1535" s="103">
        <v>40649</v>
      </c>
      <c r="I1535" s="104">
        <v>1</v>
      </c>
      <c r="J1535" s="105" t="s">
        <v>7868</v>
      </c>
      <c r="K1535" s="105" t="s">
        <v>4478</v>
      </c>
      <c r="L1535" s="103">
        <v>40649</v>
      </c>
      <c r="M1535" s="103">
        <v>44196</v>
      </c>
      <c r="N1535" s="103"/>
      <c r="O1535" s="106">
        <v>274900</v>
      </c>
      <c r="P1535" s="106">
        <v>274900</v>
      </c>
      <c r="Q1535" s="107">
        <v>0</v>
      </c>
      <c r="R1535" s="106">
        <v>0</v>
      </c>
      <c r="S1535" s="106">
        <v>0</v>
      </c>
      <c r="T1535" s="100">
        <f t="shared" si="23"/>
        <v>0</v>
      </c>
    </row>
    <row r="1536" spans="2:20" ht="15.5" x14ac:dyDescent="0.35">
      <c r="B1536" s="101" t="s">
        <v>7869</v>
      </c>
      <c r="C1536" s="102" t="s">
        <v>7870</v>
      </c>
      <c r="D1536" s="102"/>
      <c r="E1536" s="102" t="s">
        <v>4492</v>
      </c>
      <c r="F1536" s="102" t="s">
        <v>4493</v>
      </c>
      <c r="G1536" s="102" t="s">
        <v>4478</v>
      </c>
      <c r="H1536" s="103">
        <v>40908</v>
      </c>
      <c r="I1536" s="104">
        <v>1</v>
      </c>
      <c r="J1536" s="105" t="s">
        <v>7871</v>
      </c>
      <c r="K1536" s="105" t="s">
        <v>4478</v>
      </c>
      <c r="L1536" s="103">
        <v>40908</v>
      </c>
      <c r="M1536" s="103">
        <v>44196</v>
      </c>
      <c r="N1536" s="103"/>
      <c r="O1536" s="106">
        <v>2139800</v>
      </c>
      <c r="P1536" s="106">
        <v>2139800</v>
      </c>
      <c r="Q1536" s="107">
        <v>0</v>
      </c>
      <c r="R1536" s="106">
        <v>0</v>
      </c>
      <c r="S1536" s="106">
        <v>0</v>
      </c>
      <c r="T1536" s="100">
        <f t="shared" si="23"/>
        <v>0</v>
      </c>
    </row>
    <row r="1537" spans="2:20" ht="15.5" x14ac:dyDescent="0.35">
      <c r="B1537" s="101" t="s">
        <v>7872</v>
      </c>
      <c r="C1537" s="102" t="s">
        <v>7873</v>
      </c>
      <c r="D1537" s="102"/>
      <c r="E1537" s="102" t="s">
        <v>4492</v>
      </c>
      <c r="F1537" s="102" t="s">
        <v>4493</v>
      </c>
      <c r="G1537" s="102" t="s">
        <v>4478</v>
      </c>
      <c r="H1537" s="103">
        <v>40927</v>
      </c>
      <c r="I1537" s="104">
        <v>1</v>
      </c>
      <c r="J1537" s="105" t="s">
        <v>7874</v>
      </c>
      <c r="K1537" s="105" t="s">
        <v>4478</v>
      </c>
      <c r="L1537" s="103">
        <v>40927</v>
      </c>
      <c r="M1537" s="103">
        <v>44196</v>
      </c>
      <c r="N1537" s="103"/>
      <c r="O1537" s="106">
        <v>6064416</v>
      </c>
      <c r="P1537" s="106">
        <v>6064416</v>
      </c>
      <c r="Q1537" s="107">
        <v>0</v>
      </c>
      <c r="R1537" s="106">
        <v>0</v>
      </c>
      <c r="S1537" s="106">
        <v>0</v>
      </c>
      <c r="T1537" s="100">
        <f t="shared" si="23"/>
        <v>0</v>
      </c>
    </row>
    <row r="1538" spans="2:20" ht="15.5" x14ac:dyDescent="0.35">
      <c r="B1538" s="101" t="s">
        <v>7875</v>
      </c>
      <c r="C1538" s="102" t="s">
        <v>7876</v>
      </c>
      <c r="D1538" s="102"/>
      <c r="E1538" s="102" t="s">
        <v>4492</v>
      </c>
      <c r="F1538" s="102" t="s">
        <v>4493</v>
      </c>
      <c r="G1538" s="102" t="s">
        <v>4478</v>
      </c>
      <c r="H1538" s="103">
        <v>41079</v>
      </c>
      <c r="I1538" s="104">
        <v>1</v>
      </c>
      <c r="J1538" s="105" t="s">
        <v>7877</v>
      </c>
      <c r="K1538" s="105" t="s">
        <v>4478</v>
      </c>
      <c r="L1538" s="103">
        <v>41079</v>
      </c>
      <c r="M1538" s="103">
        <v>44196</v>
      </c>
      <c r="N1538" s="103"/>
      <c r="O1538" s="106">
        <v>224499</v>
      </c>
      <c r="P1538" s="106">
        <v>224499</v>
      </c>
      <c r="Q1538" s="107">
        <v>0</v>
      </c>
      <c r="R1538" s="106">
        <v>0</v>
      </c>
      <c r="S1538" s="106">
        <v>0</v>
      </c>
      <c r="T1538" s="100">
        <f t="shared" si="23"/>
        <v>0</v>
      </c>
    </row>
    <row r="1539" spans="2:20" ht="15.5" x14ac:dyDescent="0.35">
      <c r="B1539" s="101" t="s">
        <v>7878</v>
      </c>
      <c r="C1539" s="102" t="s">
        <v>7879</v>
      </c>
      <c r="D1539" s="102"/>
      <c r="E1539" s="102" t="s">
        <v>4492</v>
      </c>
      <c r="F1539" s="102" t="s">
        <v>4493</v>
      </c>
      <c r="G1539" s="102" t="s">
        <v>4478</v>
      </c>
      <c r="H1539" s="103">
        <v>41157</v>
      </c>
      <c r="I1539" s="104">
        <v>1</v>
      </c>
      <c r="J1539" s="105" t="s">
        <v>7880</v>
      </c>
      <c r="K1539" s="105" t="s">
        <v>4478</v>
      </c>
      <c r="L1539" s="103">
        <v>41157</v>
      </c>
      <c r="M1539" s="103">
        <v>44196</v>
      </c>
      <c r="N1539" s="103"/>
      <c r="O1539" s="106">
        <v>1130000</v>
      </c>
      <c r="P1539" s="106">
        <v>1130000</v>
      </c>
      <c r="Q1539" s="107">
        <v>0</v>
      </c>
      <c r="R1539" s="106">
        <v>0</v>
      </c>
      <c r="S1539" s="106">
        <v>0</v>
      </c>
      <c r="T1539" s="100">
        <f t="shared" si="23"/>
        <v>0</v>
      </c>
    </row>
    <row r="1540" spans="2:20" ht="15.5" x14ac:dyDescent="0.35">
      <c r="B1540" s="101" t="s">
        <v>7881</v>
      </c>
      <c r="C1540" s="102" t="s">
        <v>7882</v>
      </c>
      <c r="D1540" s="102"/>
      <c r="E1540" s="102" t="s">
        <v>4492</v>
      </c>
      <c r="F1540" s="102" t="s">
        <v>4493</v>
      </c>
      <c r="G1540" s="102" t="s">
        <v>4478</v>
      </c>
      <c r="H1540" s="103">
        <v>41182</v>
      </c>
      <c r="I1540" s="104">
        <v>1</v>
      </c>
      <c r="J1540" s="105" t="s">
        <v>7883</v>
      </c>
      <c r="K1540" s="105" t="s">
        <v>4478</v>
      </c>
      <c r="L1540" s="103">
        <v>41182</v>
      </c>
      <c r="M1540" s="103">
        <v>44196</v>
      </c>
      <c r="N1540" s="103"/>
      <c r="O1540" s="106">
        <v>7802000</v>
      </c>
      <c r="P1540" s="106">
        <v>7802000</v>
      </c>
      <c r="Q1540" s="107">
        <v>0</v>
      </c>
      <c r="R1540" s="106">
        <v>0</v>
      </c>
      <c r="S1540" s="106">
        <v>0</v>
      </c>
      <c r="T1540" s="100">
        <f t="shared" si="23"/>
        <v>0</v>
      </c>
    </row>
    <row r="1541" spans="2:20" ht="15.5" x14ac:dyDescent="0.35">
      <c r="B1541" s="101" t="s">
        <v>7884</v>
      </c>
      <c r="C1541" s="102" t="s">
        <v>5467</v>
      </c>
      <c r="D1541" s="102"/>
      <c r="E1541" s="102" t="s">
        <v>4492</v>
      </c>
      <c r="F1541" s="102" t="s">
        <v>4493</v>
      </c>
      <c r="G1541" s="102" t="s">
        <v>4478</v>
      </c>
      <c r="H1541" s="103">
        <v>41182</v>
      </c>
      <c r="I1541" s="104">
        <v>1</v>
      </c>
      <c r="J1541" s="105" t="s">
        <v>7885</v>
      </c>
      <c r="K1541" s="105" t="s">
        <v>4478</v>
      </c>
      <c r="L1541" s="103">
        <v>41182</v>
      </c>
      <c r="M1541" s="103">
        <v>44196</v>
      </c>
      <c r="N1541" s="103"/>
      <c r="O1541" s="106">
        <v>1502200</v>
      </c>
      <c r="P1541" s="106">
        <v>1502200</v>
      </c>
      <c r="Q1541" s="107">
        <v>0</v>
      </c>
      <c r="R1541" s="106">
        <v>0</v>
      </c>
      <c r="S1541" s="106">
        <v>0</v>
      </c>
      <c r="T1541" s="100">
        <f t="shared" si="23"/>
        <v>0</v>
      </c>
    </row>
    <row r="1542" spans="2:20" ht="15.5" x14ac:dyDescent="0.35">
      <c r="B1542" s="101" t="s">
        <v>7886</v>
      </c>
      <c r="C1542" s="102" t="s">
        <v>5467</v>
      </c>
      <c r="D1542" s="102"/>
      <c r="E1542" s="102" t="s">
        <v>4492</v>
      </c>
      <c r="F1542" s="102" t="s">
        <v>4493</v>
      </c>
      <c r="G1542" s="102" t="s">
        <v>4478</v>
      </c>
      <c r="H1542" s="103">
        <v>41182</v>
      </c>
      <c r="I1542" s="104">
        <v>1</v>
      </c>
      <c r="J1542" s="105" t="s">
        <v>7887</v>
      </c>
      <c r="K1542" s="105" t="s">
        <v>4478</v>
      </c>
      <c r="L1542" s="103">
        <v>41182</v>
      </c>
      <c r="M1542" s="103">
        <v>44196</v>
      </c>
      <c r="N1542" s="103"/>
      <c r="O1542" s="106">
        <v>1502200</v>
      </c>
      <c r="P1542" s="106">
        <v>1502200</v>
      </c>
      <c r="Q1542" s="107">
        <v>0</v>
      </c>
      <c r="R1542" s="106">
        <v>0</v>
      </c>
      <c r="S1542" s="106">
        <v>0</v>
      </c>
      <c r="T1542" s="100">
        <f t="shared" si="23"/>
        <v>0</v>
      </c>
    </row>
    <row r="1543" spans="2:20" ht="15.5" x14ac:dyDescent="0.35">
      <c r="B1543" s="101" t="s">
        <v>7888</v>
      </c>
      <c r="C1543" s="102" t="s">
        <v>5467</v>
      </c>
      <c r="D1543" s="102"/>
      <c r="E1543" s="102" t="s">
        <v>4492</v>
      </c>
      <c r="F1543" s="102" t="s">
        <v>4493</v>
      </c>
      <c r="G1543" s="102" t="s">
        <v>4478</v>
      </c>
      <c r="H1543" s="103">
        <v>41182</v>
      </c>
      <c r="I1543" s="104">
        <v>1</v>
      </c>
      <c r="J1543" s="105" t="s">
        <v>7889</v>
      </c>
      <c r="K1543" s="105" t="s">
        <v>4478</v>
      </c>
      <c r="L1543" s="103">
        <v>41182</v>
      </c>
      <c r="M1543" s="103">
        <v>44196</v>
      </c>
      <c r="N1543" s="103"/>
      <c r="O1543" s="106">
        <v>1502200</v>
      </c>
      <c r="P1543" s="106">
        <v>1502200</v>
      </c>
      <c r="Q1543" s="107">
        <v>0</v>
      </c>
      <c r="R1543" s="106">
        <v>0</v>
      </c>
      <c r="S1543" s="106">
        <v>0</v>
      </c>
      <c r="T1543" s="100">
        <f t="shared" si="23"/>
        <v>0</v>
      </c>
    </row>
    <row r="1544" spans="2:20" ht="15.5" x14ac:dyDescent="0.35">
      <c r="B1544" s="101" t="s">
        <v>7890</v>
      </c>
      <c r="C1544" s="102" t="s">
        <v>5467</v>
      </c>
      <c r="D1544" s="102"/>
      <c r="E1544" s="102" t="s">
        <v>4492</v>
      </c>
      <c r="F1544" s="102" t="s">
        <v>4493</v>
      </c>
      <c r="G1544" s="102" t="s">
        <v>4478</v>
      </c>
      <c r="H1544" s="103">
        <v>41182</v>
      </c>
      <c r="I1544" s="104">
        <v>1</v>
      </c>
      <c r="J1544" s="105" t="s">
        <v>7891</v>
      </c>
      <c r="K1544" s="105" t="s">
        <v>4478</v>
      </c>
      <c r="L1544" s="103">
        <v>41182</v>
      </c>
      <c r="M1544" s="103">
        <v>44196</v>
      </c>
      <c r="N1544" s="103"/>
      <c r="O1544" s="106">
        <v>1502200</v>
      </c>
      <c r="P1544" s="106">
        <v>1502200</v>
      </c>
      <c r="Q1544" s="107">
        <v>0</v>
      </c>
      <c r="R1544" s="106">
        <v>0</v>
      </c>
      <c r="S1544" s="106">
        <v>0</v>
      </c>
      <c r="T1544" s="100">
        <f t="shared" si="23"/>
        <v>0</v>
      </c>
    </row>
    <row r="1545" spans="2:20" ht="15.5" x14ac:dyDescent="0.35">
      <c r="B1545" s="101" t="s">
        <v>7892</v>
      </c>
      <c r="C1545" s="102" t="s">
        <v>5467</v>
      </c>
      <c r="D1545" s="102"/>
      <c r="E1545" s="102" t="s">
        <v>4492</v>
      </c>
      <c r="F1545" s="102" t="s">
        <v>4493</v>
      </c>
      <c r="G1545" s="102" t="s">
        <v>4478</v>
      </c>
      <c r="H1545" s="103">
        <v>41182</v>
      </c>
      <c r="I1545" s="104">
        <v>1</v>
      </c>
      <c r="J1545" s="105" t="s">
        <v>7893</v>
      </c>
      <c r="K1545" s="105" t="s">
        <v>4478</v>
      </c>
      <c r="L1545" s="103">
        <v>41182</v>
      </c>
      <c r="M1545" s="103">
        <v>44196</v>
      </c>
      <c r="N1545" s="103"/>
      <c r="O1545" s="106">
        <v>1502200</v>
      </c>
      <c r="P1545" s="106">
        <v>1502200</v>
      </c>
      <c r="Q1545" s="107">
        <v>0</v>
      </c>
      <c r="R1545" s="106">
        <v>0</v>
      </c>
      <c r="S1545" s="106">
        <v>0</v>
      </c>
      <c r="T1545" s="100">
        <f t="shared" si="23"/>
        <v>0</v>
      </c>
    </row>
    <row r="1546" spans="2:20" ht="15.5" x14ac:dyDescent="0.35">
      <c r="B1546" s="101" t="s">
        <v>7894</v>
      </c>
      <c r="C1546" s="102" t="s">
        <v>5467</v>
      </c>
      <c r="D1546" s="102"/>
      <c r="E1546" s="102" t="s">
        <v>4492</v>
      </c>
      <c r="F1546" s="102" t="s">
        <v>4493</v>
      </c>
      <c r="G1546" s="102" t="s">
        <v>4478</v>
      </c>
      <c r="H1546" s="103">
        <v>41182</v>
      </c>
      <c r="I1546" s="104">
        <v>1</v>
      </c>
      <c r="J1546" s="105" t="s">
        <v>7895</v>
      </c>
      <c r="K1546" s="105" t="s">
        <v>4478</v>
      </c>
      <c r="L1546" s="103">
        <v>41182</v>
      </c>
      <c r="M1546" s="103">
        <v>44196</v>
      </c>
      <c r="N1546" s="103"/>
      <c r="O1546" s="106">
        <v>1502200</v>
      </c>
      <c r="P1546" s="106">
        <v>1502200</v>
      </c>
      <c r="Q1546" s="107">
        <v>0</v>
      </c>
      <c r="R1546" s="106">
        <v>0</v>
      </c>
      <c r="S1546" s="106">
        <v>0</v>
      </c>
      <c r="T1546" s="100">
        <f t="shared" ref="T1546:T1609" si="24">SUM(Q1546,R1546,S1546)</f>
        <v>0</v>
      </c>
    </row>
    <row r="1547" spans="2:20" ht="15.5" x14ac:dyDescent="0.35">
      <c r="B1547" s="101" t="s">
        <v>7896</v>
      </c>
      <c r="C1547" s="102" t="s">
        <v>4537</v>
      </c>
      <c r="D1547" s="102"/>
      <c r="E1547" s="102" t="s">
        <v>4492</v>
      </c>
      <c r="F1547" s="102" t="s">
        <v>4493</v>
      </c>
      <c r="G1547" s="102" t="s">
        <v>4478</v>
      </c>
      <c r="H1547" s="103">
        <v>41182</v>
      </c>
      <c r="I1547" s="104">
        <v>1</v>
      </c>
      <c r="J1547" s="105" t="s">
        <v>7897</v>
      </c>
      <c r="K1547" s="105" t="s">
        <v>4478</v>
      </c>
      <c r="L1547" s="103">
        <v>41182</v>
      </c>
      <c r="M1547" s="103">
        <v>44196</v>
      </c>
      <c r="N1547" s="103"/>
      <c r="O1547" s="106">
        <v>298584</v>
      </c>
      <c r="P1547" s="106">
        <v>298584</v>
      </c>
      <c r="Q1547" s="107">
        <v>0</v>
      </c>
      <c r="R1547" s="106">
        <v>0</v>
      </c>
      <c r="S1547" s="106">
        <v>0</v>
      </c>
      <c r="T1547" s="100">
        <f t="shared" si="24"/>
        <v>0</v>
      </c>
    </row>
    <row r="1548" spans="2:20" ht="15.5" x14ac:dyDescent="0.35">
      <c r="B1548" s="101" t="s">
        <v>7898</v>
      </c>
      <c r="C1548" s="102" t="s">
        <v>4537</v>
      </c>
      <c r="D1548" s="102"/>
      <c r="E1548" s="102" t="s">
        <v>4492</v>
      </c>
      <c r="F1548" s="102" t="s">
        <v>4493</v>
      </c>
      <c r="G1548" s="102" t="s">
        <v>4478</v>
      </c>
      <c r="H1548" s="103">
        <v>41182</v>
      </c>
      <c r="I1548" s="104">
        <v>1</v>
      </c>
      <c r="J1548" s="105" t="s">
        <v>7899</v>
      </c>
      <c r="K1548" s="105" t="s">
        <v>4478</v>
      </c>
      <c r="L1548" s="103">
        <v>41182</v>
      </c>
      <c r="M1548" s="103">
        <v>44196</v>
      </c>
      <c r="N1548" s="103"/>
      <c r="O1548" s="106">
        <v>298584</v>
      </c>
      <c r="P1548" s="106">
        <v>298584</v>
      </c>
      <c r="Q1548" s="107">
        <v>0</v>
      </c>
      <c r="R1548" s="106">
        <v>0</v>
      </c>
      <c r="S1548" s="106">
        <v>0</v>
      </c>
      <c r="T1548" s="100">
        <f t="shared" si="24"/>
        <v>0</v>
      </c>
    </row>
    <row r="1549" spans="2:20" ht="15.5" x14ac:dyDescent="0.35">
      <c r="B1549" s="101" t="s">
        <v>7900</v>
      </c>
      <c r="C1549" s="102" t="s">
        <v>4537</v>
      </c>
      <c r="D1549" s="102"/>
      <c r="E1549" s="102" t="s">
        <v>4492</v>
      </c>
      <c r="F1549" s="102" t="s">
        <v>4493</v>
      </c>
      <c r="G1549" s="102" t="s">
        <v>4478</v>
      </c>
      <c r="H1549" s="103">
        <v>41182</v>
      </c>
      <c r="I1549" s="104">
        <v>1</v>
      </c>
      <c r="J1549" s="105" t="s">
        <v>7901</v>
      </c>
      <c r="K1549" s="105" t="s">
        <v>4478</v>
      </c>
      <c r="L1549" s="103">
        <v>41182</v>
      </c>
      <c r="M1549" s="103">
        <v>44196</v>
      </c>
      <c r="N1549" s="103"/>
      <c r="O1549" s="106">
        <v>298584</v>
      </c>
      <c r="P1549" s="106">
        <v>298584</v>
      </c>
      <c r="Q1549" s="107">
        <v>0</v>
      </c>
      <c r="R1549" s="106">
        <v>0</v>
      </c>
      <c r="S1549" s="106">
        <v>0</v>
      </c>
      <c r="T1549" s="100">
        <f t="shared" si="24"/>
        <v>0</v>
      </c>
    </row>
    <row r="1550" spans="2:20" ht="15.5" x14ac:dyDescent="0.35">
      <c r="B1550" s="101" t="s">
        <v>7902</v>
      </c>
      <c r="C1550" s="102" t="s">
        <v>4537</v>
      </c>
      <c r="D1550" s="102"/>
      <c r="E1550" s="102" t="s">
        <v>4492</v>
      </c>
      <c r="F1550" s="102" t="s">
        <v>4493</v>
      </c>
      <c r="G1550" s="102" t="s">
        <v>4478</v>
      </c>
      <c r="H1550" s="103">
        <v>41182</v>
      </c>
      <c r="I1550" s="104">
        <v>1</v>
      </c>
      <c r="J1550" s="105" t="s">
        <v>7903</v>
      </c>
      <c r="K1550" s="105" t="s">
        <v>4478</v>
      </c>
      <c r="L1550" s="103">
        <v>41182</v>
      </c>
      <c r="M1550" s="103">
        <v>44196</v>
      </c>
      <c r="N1550" s="103"/>
      <c r="O1550" s="106">
        <v>298584</v>
      </c>
      <c r="P1550" s="106">
        <v>298584</v>
      </c>
      <c r="Q1550" s="107">
        <v>0</v>
      </c>
      <c r="R1550" s="106">
        <v>0</v>
      </c>
      <c r="S1550" s="106">
        <v>0</v>
      </c>
      <c r="T1550" s="100">
        <f t="shared" si="24"/>
        <v>0</v>
      </c>
    </row>
    <row r="1551" spans="2:20" ht="15.5" x14ac:dyDescent="0.35">
      <c r="B1551" s="101" t="s">
        <v>7904</v>
      </c>
      <c r="C1551" s="102" t="s">
        <v>4537</v>
      </c>
      <c r="D1551" s="102"/>
      <c r="E1551" s="102" t="s">
        <v>4492</v>
      </c>
      <c r="F1551" s="102" t="s">
        <v>4493</v>
      </c>
      <c r="G1551" s="102" t="s">
        <v>4478</v>
      </c>
      <c r="H1551" s="103">
        <v>41182</v>
      </c>
      <c r="I1551" s="104">
        <v>1</v>
      </c>
      <c r="J1551" s="105" t="s">
        <v>7905</v>
      </c>
      <c r="K1551" s="105" t="s">
        <v>4478</v>
      </c>
      <c r="L1551" s="103">
        <v>41182</v>
      </c>
      <c r="M1551" s="103">
        <v>44196</v>
      </c>
      <c r="N1551" s="103"/>
      <c r="O1551" s="106">
        <v>298584</v>
      </c>
      <c r="P1551" s="106">
        <v>298584</v>
      </c>
      <c r="Q1551" s="107">
        <v>0</v>
      </c>
      <c r="R1551" s="106">
        <v>0</v>
      </c>
      <c r="S1551" s="106">
        <v>0</v>
      </c>
      <c r="T1551" s="100">
        <f t="shared" si="24"/>
        <v>0</v>
      </c>
    </row>
    <row r="1552" spans="2:20" ht="15.5" x14ac:dyDescent="0.35">
      <c r="B1552" s="101" t="s">
        <v>7906</v>
      </c>
      <c r="C1552" s="102" t="s">
        <v>4633</v>
      </c>
      <c r="D1552" s="102"/>
      <c r="E1552" s="102" t="s">
        <v>4634</v>
      </c>
      <c r="F1552" s="102" t="s">
        <v>4635</v>
      </c>
      <c r="G1552" s="102" t="s">
        <v>4478</v>
      </c>
      <c r="H1552" s="103">
        <v>39685</v>
      </c>
      <c r="I1552" s="104">
        <v>1</v>
      </c>
      <c r="J1552" s="105" t="s">
        <v>7907</v>
      </c>
      <c r="K1552" s="105" t="s">
        <v>4478</v>
      </c>
      <c r="L1552" s="103">
        <v>39685</v>
      </c>
      <c r="M1552" s="103">
        <v>44196</v>
      </c>
      <c r="N1552" s="103"/>
      <c r="O1552" s="106">
        <v>75000</v>
      </c>
      <c r="P1552" s="106">
        <v>75000</v>
      </c>
      <c r="Q1552" s="107">
        <v>0</v>
      </c>
      <c r="R1552" s="106">
        <v>0</v>
      </c>
      <c r="S1552" s="106">
        <v>0</v>
      </c>
      <c r="T1552" s="100">
        <f t="shared" si="24"/>
        <v>0</v>
      </c>
    </row>
    <row r="1553" spans="2:20" ht="15.5" x14ac:dyDescent="0.35">
      <c r="B1553" s="101" t="s">
        <v>7908</v>
      </c>
      <c r="C1553" s="102" t="s">
        <v>4633</v>
      </c>
      <c r="D1553" s="102"/>
      <c r="E1553" s="102" t="s">
        <v>4634</v>
      </c>
      <c r="F1553" s="102" t="s">
        <v>4635</v>
      </c>
      <c r="G1553" s="102" t="s">
        <v>4478</v>
      </c>
      <c r="H1553" s="103">
        <v>39685</v>
      </c>
      <c r="I1553" s="104">
        <v>1</v>
      </c>
      <c r="J1553" s="105" t="s">
        <v>7909</v>
      </c>
      <c r="K1553" s="105" t="s">
        <v>4478</v>
      </c>
      <c r="L1553" s="103">
        <v>39685</v>
      </c>
      <c r="M1553" s="103">
        <v>44196</v>
      </c>
      <c r="N1553" s="103"/>
      <c r="O1553" s="106">
        <v>75000</v>
      </c>
      <c r="P1553" s="106">
        <v>75000</v>
      </c>
      <c r="Q1553" s="107">
        <v>0</v>
      </c>
      <c r="R1553" s="106">
        <v>0</v>
      </c>
      <c r="S1553" s="106">
        <v>0</v>
      </c>
      <c r="T1553" s="100">
        <f t="shared" si="24"/>
        <v>0</v>
      </c>
    </row>
    <row r="1554" spans="2:20" ht="15.5" x14ac:dyDescent="0.35">
      <c r="B1554" s="101" t="s">
        <v>7910</v>
      </c>
      <c r="C1554" s="102" t="s">
        <v>4633</v>
      </c>
      <c r="D1554" s="102"/>
      <c r="E1554" s="102" t="s">
        <v>4634</v>
      </c>
      <c r="F1554" s="102" t="s">
        <v>4635</v>
      </c>
      <c r="G1554" s="102" t="s">
        <v>4478</v>
      </c>
      <c r="H1554" s="103">
        <v>39933</v>
      </c>
      <c r="I1554" s="104">
        <v>1</v>
      </c>
      <c r="J1554" s="105" t="s">
        <v>7911</v>
      </c>
      <c r="K1554" s="105" t="s">
        <v>4478</v>
      </c>
      <c r="L1554" s="103">
        <v>39933</v>
      </c>
      <c r="M1554" s="103">
        <v>44196</v>
      </c>
      <c r="N1554" s="103"/>
      <c r="O1554" s="106">
        <v>69000</v>
      </c>
      <c r="P1554" s="106">
        <v>69000</v>
      </c>
      <c r="Q1554" s="107">
        <v>0</v>
      </c>
      <c r="R1554" s="106">
        <v>0</v>
      </c>
      <c r="S1554" s="106">
        <v>0</v>
      </c>
      <c r="T1554" s="100">
        <f t="shared" si="24"/>
        <v>0</v>
      </c>
    </row>
    <row r="1555" spans="2:20" ht="15.5" x14ac:dyDescent="0.35">
      <c r="B1555" s="101" t="s">
        <v>7912</v>
      </c>
      <c r="C1555" s="102" t="s">
        <v>4633</v>
      </c>
      <c r="D1555" s="102"/>
      <c r="E1555" s="102" t="s">
        <v>4634</v>
      </c>
      <c r="F1555" s="102" t="s">
        <v>4635</v>
      </c>
      <c r="G1555" s="102" t="s">
        <v>4478</v>
      </c>
      <c r="H1555" s="103">
        <v>39933</v>
      </c>
      <c r="I1555" s="104">
        <v>1</v>
      </c>
      <c r="J1555" s="105" t="s">
        <v>7913</v>
      </c>
      <c r="K1555" s="105" t="s">
        <v>4478</v>
      </c>
      <c r="L1555" s="103">
        <v>39933</v>
      </c>
      <c r="M1555" s="103">
        <v>44196</v>
      </c>
      <c r="N1555" s="103"/>
      <c r="O1555" s="106">
        <v>69000</v>
      </c>
      <c r="P1555" s="106">
        <v>69000</v>
      </c>
      <c r="Q1555" s="107">
        <v>0</v>
      </c>
      <c r="R1555" s="106">
        <v>0</v>
      </c>
      <c r="S1555" s="106">
        <v>0</v>
      </c>
      <c r="T1555" s="100">
        <f t="shared" si="24"/>
        <v>0</v>
      </c>
    </row>
    <row r="1556" spans="2:20" ht="15.5" x14ac:dyDescent="0.35">
      <c r="B1556" s="101" t="s">
        <v>7914</v>
      </c>
      <c r="C1556" s="102" t="s">
        <v>4633</v>
      </c>
      <c r="D1556" s="102"/>
      <c r="E1556" s="102" t="s">
        <v>4634</v>
      </c>
      <c r="F1556" s="102" t="s">
        <v>4635</v>
      </c>
      <c r="G1556" s="102" t="s">
        <v>4478</v>
      </c>
      <c r="H1556" s="103">
        <v>39933</v>
      </c>
      <c r="I1556" s="104">
        <v>1</v>
      </c>
      <c r="J1556" s="105" t="s">
        <v>7915</v>
      </c>
      <c r="K1556" s="105" t="s">
        <v>4478</v>
      </c>
      <c r="L1556" s="103">
        <v>39933</v>
      </c>
      <c r="M1556" s="103">
        <v>44196</v>
      </c>
      <c r="N1556" s="103"/>
      <c r="O1556" s="106">
        <v>69000</v>
      </c>
      <c r="P1556" s="106">
        <v>69000</v>
      </c>
      <c r="Q1556" s="107">
        <v>0</v>
      </c>
      <c r="R1556" s="106">
        <v>0</v>
      </c>
      <c r="S1556" s="106">
        <v>0</v>
      </c>
      <c r="T1556" s="100">
        <f t="shared" si="24"/>
        <v>0</v>
      </c>
    </row>
    <row r="1557" spans="2:20" ht="15.5" x14ac:dyDescent="0.35">
      <c r="B1557" s="101" t="s">
        <v>7916</v>
      </c>
      <c r="C1557" s="102" t="s">
        <v>4633</v>
      </c>
      <c r="D1557" s="102"/>
      <c r="E1557" s="102" t="s">
        <v>4634</v>
      </c>
      <c r="F1557" s="102" t="s">
        <v>4635</v>
      </c>
      <c r="G1557" s="102" t="s">
        <v>4478</v>
      </c>
      <c r="H1557" s="103">
        <v>39685</v>
      </c>
      <c r="I1557" s="104">
        <v>1</v>
      </c>
      <c r="J1557" s="105" t="s">
        <v>7917</v>
      </c>
      <c r="K1557" s="105" t="s">
        <v>4478</v>
      </c>
      <c r="L1557" s="103">
        <v>39685</v>
      </c>
      <c r="M1557" s="103">
        <v>44196</v>
      </c>
      <c r="N1557" s="103"/>
      <c r="O1557" s="106">
        <v>75000</v>
      </c>
      <c r="P1557" s="106">
        <v>75000</v>
      </c>
      <c r="Q1557" s="107">
        <v>0</v>
      </c>
      <c r="R1557" s="106">
        <v>0</v>
      </c>
      <c r="S1557" s="106">
        <v>0</v>
      </c>
      <c r="T1557" s="100">
        <f t="shared" si="24"/>
        <v>0</v>
      </c>
    </row>
    <row r="1558" spans="2:20" ht="15.5" x14ac:dyDescent="0.35">
      <c r="B1558" s="101" t="s">
        <v>7918</v>
      </c>
      <c r="C1558" s="102" t="s">
        <v>4633</v>
      </c>
      <c r="D1558" s="102"/>
      <c r="E1558" s="102" t="s">
        <v>4634</v>
      </c>
      <c r="F1558" s="102" t="s">
        <v>4635</v>
      </c>
      <c r="G1558" s="102" t="s">
        <v>4478</v>
      </c>
      <c r="H1558" s="103">
        <v>39685</v>
      </c>
      <c r="I1558" s="104">
        <v>1</v>
      </c>
      <c r="J1558" s="105" t="s">
        <v>7919</v>
      </c>
      <c r="K1558" s="105" t="s">
        <v>4478</v>
      </c>
      <c r="L1558" s="103">
        <v>39685</v>
      </c>
      <c r="M1558" s="103">
        <v>44196</v>
      </c>
      <c r="N1558" s="103"/>
      <c r="O1558" s="106">
        <v>75000</v>
      </c>
      <c r="P1558" s="106">
        <v>75000</v>
      </c>
      <c r="Q1558" s="107">
        <v>0</v>
      </c>
      <c r="R1558" s="106">
        <v>0</v>
      </c>
      <c r="S1558" s="106">
        <v>0</v>
      </c>
      <c r="T1558" s="100">
        <f t="shared" si="24"/>
        <v>0</v>
      </c>
    </row>
    <row r="1559" spans="2:20" ht="15.5" x14ac:dyDescent="0.35">
      <c r="B1559" s="101" t="s">
        <v>7920</v>
      </c>
      <c r="C1559" s="102" t="s">
        <v>4633</v>
      </c>
      <c r="D1559" s="102"/>
      <c r="E1559" s="102" t="s">
        <v>4634</v>
      </c>
      <c r="F1559" s="102" t="s">
        <v>4635</v>
      </c>
      <c r="G1559" s="102" t="s">
        <v>4478</v>
      </c>
      <c r="H1559" s="103">
        <v>39685</v>
      </c>
      <c r="I1559" s="104">
        <v>1</v>
      </c>
      <c r="J1559" s="105" t="s">
        <v>7921</v>
      </c>
      <c r="K1559" s="105" t="s">
        <v>4478</v>
      </c>
      <c r="L1559" s="103">
        <v>39685</v>
      </c>
      <c r="M1559" s="103">
        <v>44196</v>
      </c>
      <c r="N1559" s="103"/>
      <c r="O1559" s="106">
        <v>75000</v>
      </c>
      <c r="P1559" s="106">
        <v>75000</v>
      </c>
      <c r="Q1559" s="107">
        <v>0</v>
      </c>
      <c r="R1559" s="106">
        <v>0</v>
      </c>
      <c r="S1559" s="106">
        <v>0</v>
      </c>
      <c r="T1559" s="100">
        <f t="shared" si="24"/>
        <v>0</v>
      </c>
    </row>
    <row r="1560" spans="2:20" ht="15.5" x14ac:dyDescent="0.35">
      <c r="B1560" s="101" t="s">
        <v>7922</v>
      </c>
      <c r="C1560" s="102" t="s">
        <v>4633</v>
      </c>
      <c r="D1560" s="102"/>
      <c r="E1560" s="102" t="s">
        <v>4634</v>
      </c>
      <c r="F1560" s="102" t="s">
        <v>4635</v>
      </c>
      <c r="G1560" s="102" t="s">
        <v>4478</v>
      </c>
      <c r="H1560" s="103">
        <v>39685</v>
      </c>
      <c r="I1560" s="104">
        <v>1</v>
      </c>
      <c r="J1560" s="105" t="s">
        <v>7923</v>
      </c>
      <c r="K1560" s="105" t="s">
        <v>4478</v>
      </c>
      <c r="L1560" s="103">
        <v>39685</v>
      </c>
      <c r="M1560" s="103">
        <v>44196</v>
      </c>
      <c r="N1560" s="103"/>
      <c r="O1560" s="106">
        <v>75000</v>
      </c>
      <c r="P1560" s="106">
        <v>75000</v>
      </c>
      <c r="Q1560" s="107">
        <v>0</v>
      </c>
      <c r="R1560" s="106">
        <v>0</v>
      </c>
      <c r="S1560" s="106">
        <v>0</v>
      </c>
      <c r="T1560" s="100">
        <f t="shared" si="24"/>
        <v>0</v>
      </c>
    </row>
    <row r="1561" spans="2:20" ht="15.5" x14ac:dyDescent="0.35">
      <c r="B1561" s="101" t="s">
        <v>7924</v>
      </c>
      <c r="C1561" s="102" t="s">
        <v>4633</v>
      </c>
      <c r="D1561" s="102"/>
      <c r="E1561" s="102" t="s">
        <v>4634</v>
      </c>
      <c r="F1561" s="102" t="s">
        <v>4635</v>
      </c>
      <c r="G1561" s="102" t="s">
        <v>4478</v>
      </c>
      <c r="H1561" s="103">
        <v>39685</v>
      </c>
      <c r="I1561" s="104">
        <v>1</v>
      </c>
      <c r="J1561" s="105" t="s">
        <v>7925</v>
      </c>
      <c r="K1561" s="105" t="s">
        <v>4478</v>
      </c>
      <c r="L1561" s="103">
        <v>39685</v>
      </c>
      <c r="M1561" s="103">
        <v>44196</v>
      </c>
      <c r="N1561" s="103"/>
      <c r="O1561" s="106">
        <v>75000</v>
      </c>
      <c r="P1561" s="106">
        <v>75000</v>
      </c>
      <c r="Q1561" s="107">
        <v>0</v>
      </c>
      <c r="R1561" s="106">
        <v>0</v>
      </c>
      <c r="S1561" s="106">
        <v>0</v>
      </c>
      <c r="T1561" s="100">
        <f t="shared" si="24"/>
        <v>0</v>
      </c>
    </row>
    <row r="1562" spans="2:20" ht="15.5" x14ac:dyDescent="0.35">
      <c r="B1562" s="101" t="s">
        <v>7926</v>
      </c>
      <c r="C1562" s="102" t="s">
        <v>4633</v>
      </c>
      <c r="D1562" s="102"/>
      <c r="E1562" s="102" t="s">
        <v>4634</v>
      </c>
      <c r="F1562" s="102" t="s">
        <v>4635</v>
      </c>
      <c r="G1562" s="102" t="s">
        <v>4478</v>
      </c>
      <c r="H1562" s="103">
        <v>39685</v>
      </c>
      <c r="I1562" s="104">
        <v>1</v>
      </c>
      <c r="J1562" s="105" t="s">
        <v>7927</v>
      </c>
      <c r="K1562" s="105" t="s">
        <v>4478</v>
      </c>
      <c r="L1562" s="103">
        <v>39685</v>
      </c>
      <c r="M1562" s="103">
        <v>44196</v>
      </c>
      <c r="N1562" s="103"/>
      <c r="O1562" s="106">
        <v>75000</v>
      </c>
      <c r="P1562" s="106">
        <v>75000</v>
      </c>
      <c r="Q1562" s="107">
        <v>0</v>
      </c>
      <c r="R1562" s="106">
        <v>0</v>
      </c>
      <c r="S1562" s="106">
        <v>0</v>
      </c>
      <c r="T1562" s="100">
        <f t="shared" si="24"/>
        <v>0</v>
      </c>
    </row>
    <row r="1563" spans="2:20" ht="15.5" x14ac:dyDescent="0.35">
      <c r="B1563" s="101" t="s">
        <v>7928</v>
      </c>
      <c r="C1563" s="102" t="s">
        <v>4633</v>
      </c>
      <c r="D1563" s="102"/>
      <c r="E1563" s="102" t="s">
        <v>4634</v>
      </c>
      <c r="F1563" s="102" t="s">
        <v>4635</v>
      </c>
      <c r="G1563" s="102" t="s">
        <v>4478</v>
      </c>
      <c r="H1563" s="103">
        <v>39685</v>
      </c>
      <c r="I1563" s="104">
        <v>1</v>
      </c>
      <c r="J1563" s="105" t="s">
        <v>7929</v>
      </c>
      <c r="K1563" s="105" t="s">
        <v>4478</v>
      </c>
      <c r="L1563" s="103">
        <v>39685</v>
      </c>
      <c r="M1563" s="103">
        <v>44196</v>
      </c>
      <c r="N1563" s="103"/>
      <c r="O1563" s="106">
        <v>75000</v>
      </c>
      <c r="P1563" s="106">
        <v>75000</v>
      </c>
      <c r="Q1563" s="107">
        <v>0</v>
      </c>
      <c r="R1563" s="106">
        <v>0</v>
      </c>
      <c r="S1563" s="106">
        <v>0</v>
      </c>
      <c r="T1563" s="100">
        <f t="shared" si="24"/>
        <v>0</v>
      </c>
    </row>
    <row r="1564" spans="2:20" ht="15.5" x14ac:dyDescent="0.35">
      <c r="B1564" s="101" t="s">
        <v>7930</v>
      </c>
      <c r="C1564" s="102" t="s">
        <v>4633</v>
      </c>
      <c r="D1564" s="102"/>
      <c r="E1564" s="102" t="s">
        <v>4634</v>
      </c>
      <c r="F1564" s="102" t="s">
        <v>4635</v>
      </c>
      <c r="G1564" s="102" t="s">
        <v>4478</v>
      </c>
      <c r="H1564" s="103">
        <v>39685</v>
      </c>
      <c r="I1564" s="104">
        <v>1</v>
      </c>
      <c r="J1564" s="105" t="s">
        <v>7931</v>
      </c>
      <c r="K1564" s="105" t="s">
        <v>4478</v>
      </c>
      <c r="L1564" s="103">
        <v>39685</v>
      </c>
      <c r="M1564" s="103">
        <v>44196</v>
      </c>
      <c r="N1564" s="103"/>
      <c r="O1564" s="106">
        <v>75000</v>
      </c>
      <c r="P1564" s="106">
        <v>75000</v>
      </c>
      <c r="Q1564" s="107">
        <v>0</v>
      </c>
      <c r="R1564" s="106">
        <v>0</v>
      </c>
      <c r="S1564" s="106">
        <v>0</v>
      </c>
      <c r="T1564" s="100">
        <f t="shared" si="24"/>
        <v>0</v>
      </c>
    </row>
    <row r="1565" spans="2:20" ht="15.5" x14ac:dyDescent="0.35">
      <c r="B1565" s="101" t="s">
        <v>7932</v>
      </c>
      <c r="C1565" s="102" t="s">
        <v>4633</v>
      </c>
      <c r="D1565" s="102"/>
      <c r="E1565" s="102" t="s">
        <v>4634</v>
      </c>
      <c r="F1565" s="102" t="s">
        <v>4635</v>
      </c>
      <c r="G1565" s="102" t="s">
        <v>4478</v>
      </c>
      <c r="H1565" s="103">
        <v>39685</v>
      </c>
      <c r="I1565" s="104">
        <v>1</v>
      </c>
      <c r="J1565" s="105" t="s">
        <v>7933</v>
      </c>
      <c r="K1565" s="105" t="s">
        <v>4478</v>
      </c>
      <c r="L1565" s="103">
        <v>39685</v>
      </c>
      <c r="M1565" s="103">
        <v>44196</v>
      </c>
      <c r="N1565" s="103"/>
      <c r="O1565" s="106">
        <v>75000</v>
      </c>
      <c r="P1565" s="106">
        <v>75000</v>
      </c>
      <c r="Q1565" s="107">
        <v>0</v>
      </c>
      <c r="R1565" s="106">
        <v>0</v>
      </c>
      <c r="S1565" s="106">
        <v>0</v>
      </c>
      <c r="T1565" s="100">
        <f t="shared" si="24"/>
        <v>0</v>
      </c>
    </row>
    <row r="1566" spans="2:20" ht="15.5" x14ac:dyDescent="0.35">
      <c r="B1566" s="101" t="s">
        <v>7934</v>
      </c>
      <c r="C1566" s="102" t="s">
        <v>4633</v>
      </c>
      <c r="D1566" s="102"/>
      <c r="E1566" s="102" t="s">
        <v>4634</v>
      </c>
      <c r="F1566" s="102" t="s">
        <v>4635</v>
      </c>
      <c r="G1566" s="102" t="s">
        <v>4478</v>
      </c>
      <c r="H1566" s="103">
        <v>39685</v>
      </c>
      <c r="I1566" s="104">
        <v>1</v>
      </c>
      <c r="J1566" s="105" t="s">
        <v>7935</v>
      </c>
      <c r="K1566" s="105" t="s">
        <v>4478</v>
      </c>
      <c r="L1566" s="103">
        <v>39685</v>
      </c>
      <c r="M1566" s="103">
        <v>44196</v>
      </c>
      <c r="N1566" s="103"/>
      <c r="O1566" s="106">
        <v>75000</v>
      </c>
      <c r="P1566" s="106">
        <v>75000</v>
      </c>
      <c r="Q1566" s="107">
        <v>0</v>
      </c>
      <c r="R1566" s="106">
        <v>0</v>
      </c>
      <c r="S1566" s="106">
        <v>0</v>
      </c>
      <c r="T1566" s="100">
        <f t="shared" si="24"/>
        <v>0</v>
      </c>
    </row>
    <row r="1567" spans="2:20" ht="15.5" x14ac:dyDescent="0.35">
      <c r="B1567" s="101" t="s">
        <v>7936</v>
      </c>
      <c r="C1567" s="102" t="s">
        <v>4633</v>
      </c>
      <c r="D1567" s="102"/>
      <c r="E1567" s="102" t="s">
        <v>4634</v>
      </c>
      <c r="F1567" s="102" t="s">
        <v>4635</v>
      </c>
      <c r="G1567" s="102" t="s">
        <v>4478</v>
      </c>
      <c r="H1567" s="103">
        <v>39685</v>
      </c>
      <c r="I1567" s="104">
        <v>1</v>
      </c>
      <c r="J1567" s="105" t="s">
        <v>7937</v>
      </c>
      <c r="K1567" s="105" t="s">
        <v>4478</v>
      </c>
      <c r="L1567" s="103">
        <v>39685</v>
      </c>
      <c r="M1567" s="103">
        <v>44196</v>
      </c>
      <c r="N1567" s="103"/>
      <c r="O1567" s="106">
        <v>75000</v>
      </c>
      <c r="P1567" s="106">
        <v>75000</v>
      </c>
      <c r="Q1567" s="107">
        <v>0</v>
      </c>
      <c r="R1567" s="106">
        <v>0</v>
      </c>
      <c r="S1567" s="106">
        <v>0</v>
      </c>
      <c r="T1567" s="100">
        <f t="shared" si="24"/>
        <v>0</v>
      </c>
    </row>
    <row r="1568" spans="2:20" ht="15.5" x14ac:dyDescent="0.35">
      <c r="B1568" s="101" t="s">
        <v>7938</v>
      </c>
      <c r="C1568" s="102" t="s">
        <v>4633</v>
      </c>
      <c r="D1568" s="102"/>
      <c r="E1568" s="102" t="s">
        <v>4634</v>
      </c>
      <c r="F1568" s="102" t="s">
        <v>4635</v>
      </c>
      <c r="G1568" s="102" t="s">
        <v>4478</v>
      </c>
      <c r="H1568" s="103">
        <v>39685</v>
      </c>
      <c r="I1568" s="104">
        <v>1</v>
      </c>
      <c r="J1568" s="105" t="s">
        <v>7939</v>
      </c>
      <c r="K1568" s="105" t="s">
        <v>4478</v>
      </c>
      <c r="L1568" s="103">
        <v>39685</v>
      </c>
      <c r="M1568" s="103">
        <v>44196</v>
      </c>
      <c r="N1568" s="103"/>
      <c r="O1568" s="106">
        <v>75000</v>
      </c>
      <c r="P1568" s="106">
        <v>75000</v>
      </c>
      <c r="Q1568" s="107">
        <v>0</v>
      </c>
      <c r="R1568" s="106">
        <v>0</v>
      </c>
      <c r="S1568" s="106">
        <v>0</v>
      </c>
      <c r="T1568" s="100">
        <f t="shared" si="24"/>
        <v>0</v>
      </c>
    </row>
    <row r="1569" spans="2:20" ht="15.5" x14ac:dyDescent="0.35">
      <c r="B1569" s="101" t="s">
        <v>7940</v>
      </c>
      <c r="C1569" s="102" t="s">
        <v>4633</v>
      </c>
      <c r="D1569" s="102"/>
      <c r="E1569" s="102" t="s">
        <v>4634</v>
      </c>
      <c r="F1569" s="102" t="s">
        <v>4635</v>
      </c>
      <c r="G1569" s="102" t="s">
        <v>4478</v>
      </c>
      <c r="H1569" s="103">
        <v>39685</v>
      </c>
      <c r="I1569" s="104">
        <v>1</v>
      </c>
      <c r="J1569" s="105" t="s">
        <v>7941</v>
      </c>
      <c r="K1569" s="105" t="s">
        <v>4478</v>
      </c>
      <c r="L1569" s="103">
        <v>39685</v>
      </c>
      <c r="M1569" s="103">
        <v>44196</v>
      </c>
      <c r="N1569" s="103"/>
      <c r="O1569" s="106">
        <v>75000</v>
      </c>
      <c r="P1569" s="106">
        <v>75000</v>
      </c>
      <c r="Q1569" s="107">
        <v>0</v>
      </c>
      <c r="R1569" s="106">
        <v>0</v>
      </c>
      <c r="S1569" s="106">
        <v>0</v>
      </c>
      <c r="T1569" s="100">
        <f t="shared" si="24"/>
        <v>0</v>
      </c>
    </row>
    <row r="1570" spans="2:20" ht="15.5" x14ac:dyDescent="0.35">
      <c r="B1570" s="101" t="s">
        <v>7942</v>
      </c>
      <c r="C1570" s="102" t="s">
        <v>4475</v>
      </c>
      <c r="D1570" s="102"/>
      <c r="E1570" s="102" t="s">
        <v>4476</v>
      </c>
      <c r="F1570" s="102" t="s">
        <v>4477</v>
      </c>
      <c r="G1570" s="102" t="s">
        <v>4478</v>
      </c>
      <c r="H1570" s="103">
        <v>40451</v>
      </c>
      <c r="I1570" s="104">
        <v>1</v>
      </c>
      <c r="J1570" s="105" t="s">
        <v>7943</v>
      </c>
      <c r="K1570" s="105" t="s">
        <v>4478</v>
      </c>
      <c r="L1570" s="103">
        <v>40451</v>
      </c>
      <c r="M1570" s="103">
        <v>44196</v>
      </c>
      <c r="N1570" s="103"/>
      <c r="O1570" s="106">
        <v>751463</v>
      </c>
      <c r="P1570" s="106">
        <v>751463</v>
      </c>
      <c r="Q1570" s="107">
        <v>0</v>
      </c>
      <c r="R1570" s="106">
        <v>0</v>
      </c>
      <c r="S1570" s="106">
        <v>0</v>
      </c>
      <c r="T1570" s="100">
        <f t="shared" si="24"/>
        <v>0</v>
      </c>
    </row>
    <row r="1571" spans="2:20" ht="15.5" x14ac:dyDescent="0.35">
      <c r="B1571" s="101" t="s">
        <v>7944</v>
      </c>
      <c r="C1571" s="102" t="s">
        <v>4475</v>
      </c>
      <c r="D1571" s="102"/>
      <c r="E1571" s="102" t="s">
        <v>4476</v>
      </c>
      <c r="F1571" s="102" t="s">
        <v>4477</v>
      </c>
      <c r="G1571" s="102" t="s">
        <v>4478</v>
      </c>
      <c r="H1571" s="103">
        <v>40451</v>
      </c>
      <c r="I1571" s="104">
        <v>1</v>
      </c>
      <c r="J1571" s="105" t="s">
        <v>7945</v>
      </c>
      <c r="K1571" s="105" t="s">
        <v>4478</v>
      </c>
      <c r="L1571" s="103">
        <v>40451</v>
      </c>
      <c r="M1571" s="103">
        <v>44196</v>
      </c>
      <c r="N1571" s="103"/>
      <c r="O1571" s="106">
        <v>751463</v>
      </c>
      <c r="P1571" s="106">
        <v>751463</v>
      </c>
      <c r="Q1571" s="107">
        <v>0</v>
      </c>
      <c r="R1571" s="106">
        <v>0</v>
      </c>
      <c r="S1571" s="106">
        <v>0</v>
      </c>
      <c r="T1571" s="100">
        <f t="shared" si="24"/>
        <v>0</v>
      </c>
    </row>
    <row r="1572" spans="2:20" ht="15.5" x14ac:dyDescent="0.35">
      <c r="B1572" s="101" t="s">
        <v>7946</v>
      </c>
      <c r="C1572" s="102" t="s">
        <v>4475</v>
      </c>
      <c r="D1572" s="102"/>
      <c r="E1572" s="102" t="s">
        <v>4476</v>
      </c>
      <c r="F1572" s="102" t="s">
        <v>4477</v>
      </c>
      <c r="G1572" s="102" t="s">
        <v>4478</v>
      </c>
      <c r="H1572" s="103">
        <v>40451</v>
      </c>
      <c r="I1572" s="104">
        <v>1</v>
      </c>
      <c r="J1572" s="105" t="s">
        <v>7947</v>
      </c>
      <c r="K1572" s="105" t="s">
        <v>4478</v>
      </c>
      <c r="L1572" s="103">
        <v>40451</v>
      </c>
      <c r="M1572" s="103">
        <v>44196</v>
      </c>
      <c r="N1572" s="103"/>
      <c r="O1572" s="106">
        <v>751463</v>
      </c>
      <c r="P1572" s="106">
        <v>751463</v>
      </c>
      <c r="Q1572" s="107">
        <v>0</v>
      </c>
      <c r="R1572" s="106">
        <v>0</v>
      </c>
      <c r="S1572" s="106">
        <v>0</v>
      </c>
      <c r="T1572" s="100">
        <f t="shared" si="24"/>
        <v>0</v>
      </c>
    </row>
    <row r="1573" spans="2:20" ht="15.5" x14ac:dyDescent="0.35">
      <c r="B1573" s="101" t="s">
        <v>7948</v>
      </c>
      <c r="C1573" s="102" t="s">
        <v>4475</v>
      </c>
      <c r="D1573" s="102"/>
      <c r="E1573" s="102" t="s">
        <v>4476</v>
      </c>
      <c r="F1573" s="102" t="s">
        <v>4477</v>
      </c>
      <c r="G1573" s="102" t="s">
        <v>4478</v>
      </c>
      <c r="H1573" s="103">
        <v>40451</v>
      </c>
      <c r="I1573" s="104">
        <v>1</v>
      </c>
      <c r="J1573" s="105" t="s">
        <v>7949</v>
      </c>
      <c r="K1573" s="105" t="s">
        <v>4478</v>
      </c>
      <c r="L1573" s="103">
        <v>40451</v>
      </c>
      <c r="M1573" s="103">
        <v>44196</v>
      </c>
      <c r="N1573" s="103"/>
      <c r="O1573" s="106">
        <v>751463</v>
      </c>
      <c r="P1573" s="106">
        <v>751463</v>
      </c>
      <c r="Q1573" s="107">
        <v>0</v>
      </c>
      <c r="R1573" s="106">
        <v>0</v>
      </c>
      <c r="S1573" s="106">
        <v>0</v>
      </c>
      <c r="T1573" s="100">
        <f t="shared" si="24"/>
        <v>0</v>
      </c>
    </row>
    <row r="1574" spans="2:20" ht="15.5" x14ac:dyDescent="0.35">
      <c r="B1574" s="101" t="s">
        <v>7950</v>
      </c>
      <c r="C1574" s="102" t="s">
        <v>4475</v>
      </c>
      <c r="D1574" s="102"/>
      <c r="E1574" s="102" t="s">
        <v>4476</v>
      </c>
      <c r="F1574" s="102" t="s">
        <v>4477</v>
      </c>
      <c r="G1574" s="102" t="s">
        <v>4478</v>
      </c>
      <c r="H1574" s="103">
        <v>40451</v>
      </c>
      <c r="I1574" s="104">
        <v>1</v>
      </c>
      <c r="J1574" s="105" t="s">
        <v>7951</v>
      </c>
      <c r="K1574" s="105" t="s">
        <v>4478</v>
      </c>
      <c r="L1574" s="103">
        <v>40451</v>
      </c>
      <c r="M1574" s="103">
        <v>44196</v>
      </c>
      <c r="N1574" s="103"/>
      <c r="O1574" s="106">
        <v>751463</v>
      </c>
      <c r="P1574" s="106">
        <v>751463</v>
      </c>
      <c r="Q1574" s="107">
        <v>0</v>
      </c>
      <c r="R1574" s="106">
        <v>0</v>
      </c>
      <c r="S1574" s="106">
        <v>0</v>
      </c>
      <c r="T1574" s="100">
        <f t="shared" si="24"/>
        <v>0</v>
      </c>
    </row>
    <row r="1575" spans="2:20" ht="15.5" x14ac:dyDescent="0.35">
      <c r="B1575" s="101" t="s">
        <v>7952</v>
      </c>
      <c r="C1575" s="102" t="s">
        <v>4475</v>
      </c>
      <c r="D1575" s="102"/>
      <c r="E1575" s="102" t="s">
        <v>4476</v>
      </c>
      <c r="F1575" s="102" t="s">
        <v>4477</v>
      </c>
      <c r="G1575" s="102" t="s">
        <v>4478</v>
      </c>
      <c r="H1575" s="103">
        <v>40451</v>
      </c>
      <c r="I1575" s="104">
        <v>1</v>
      </c>
      <c r="J1575" s="105" t="s">
        <v>7953</v>
      </c>
      <c r="K1575" s="105" t="s">
        <v>4478</v>
      </c>
      <c r="L1575" s="103">
        <v>40451</v>
      </c>
      <c r="M1575" s="103">
        <v>44196</v>
      </c>
      <c r="N1575" s="103"/>
      <c r="O1575" s="106">
        <v>751463</v>
      </c>
      <c r="P1575" s="106">
        <v>751463</v>
      </c>
      <c r="Q1575" s="107">
        <v>0</v>
      </c>
      <c r="R1575" s="106">
        <v>0</v>
      </c>
      <c r="S1575" s="106">
        <v>0</v>
      </c>
      <c r="T1575" s="100">
        <f t="shared" si="24"/>
        <v>0</v>
      </c>
    </row>
    <row r="1576" spans="2:20" ht="15.5" x14ac:dyDescent="0.35">
      <c r="B1576" s="101" t="s">
        <v>7954</v>
      </c>
      <c r="C1576" s="102" t="s">
        <v>4633</v>
      </c>
      <c r="D1576" s="102"/>
      <c r="E1576" s="102" t="s">
        <v>4634</v>
      </c>
      <c r="F1576" s="102" t="s">
        <v>4635</v>
      </c>
      <c r="G1576" s="102" t="s">
        <v>4478</v>
      </c>
      <c r="H1576" s="103">
        <v>39685</v>
      </c>
      <c r="I1576" s="104">
        <v>1</v>
      </c>
      <c r="J1576" s="105" t="s">
        <v>7955</v>
      </c>
      <c r="K1576" s="105" t="s">
        <v>4478</v>
      </c>
      <c r="L1576" s="103">
        <v>39685</v>
      </c>
      <c r="M1576" s="103">
        <v>44196</v>
      </c>
      <c r="N1576" s="103"/>
      <c r="O1576" s="106">
        <v>75000</v>
      </c>
      <c r="P1576" s="106">
        <v>75000</v>
      </c>
      <c r="Q1576" s="107">
        <v>0</v>
      </c>
      <c r="R1576" s="106">
        <v>0</v>
      </c>
      <c r="S1576" s="106">
        <v>0</v>
      </c>
      <c r="T1576" s="100">
        <f t="shared" si="24"/>
        <v>0</v>
      </c>
    </row>
    <row r="1577" spans="2:20" ht="15.5" x14ac:dyDescent="0.35">
      <c r="B1577" s="101" t="s">
        <v>7956</v>
      </c>
      <c r="C1577" s="102" t="s">
        <v>4633</v>
      </c>
      <c r="D1577" s="102"/>
      <c r="E1577" s="102" t="s">
        <v>4634</v>
      </c>
      <c r="F1577" s="102" t="s">
        <v>4635</v>
      </c>
      <c r="G1577" s="102" t="s">
        <v>4478</v>
      </c>
      <c r="H1577" s="103">
        <v>39685</v>
      </c>
      <c r="I1577" s="104">
        <v>1</v>
      </c>
      <c r="J1577" s="105" t="s">
        <v>7957</v>
      </c>
      <c r="K1577" s="105" t="s">
        <v>4478</v>
      </c>
      <c r="L1577" s="103">
        <v>39685</v>
      </c>
      <c r="M1577" s="103">
        <v>44196</v>
      </c>
      <c r="N1577" s="103"/>
      <c r="O1577" s="106">
        <v>75000</v>
      </c>
      <c r="P1577" s="106">
        <v>75000</v>
      </c>
      <c r="Q1577" s="107">
        <v>0</v>
      </c>
      <c r="R1577" s="106">
        <v>0</v>
      </c>
      <c r="S1577" s="106">
        <v>0</v>
      </c>
      <c r="T1577" s="100">
        <f t="shared" si="24"/>
        <v>0</v>
      </c>
    </row>
    <row r="1578" spans="2:20" ht="15.5" x14ac:dyDescent="0.35">
      <c r="B1578" s="101" t="s">
        <v>7958</v>
      </c>
      <c r="C1578" s="102" t="s">
        <v>4633</v>
      </c>
      <c r="D1578" s="102"/>
      <c r="E1578" s="102" t="s">
        <v>4634</v>
      </c>
      <c r="F1578" s="102" t="s">
        <v>4635</v>
      </c>
      <c r="G1578" s="102" t="s">
        <v>4478</v>
      </c>
      <c r="H1578" s="103">
        <v>39685</v>
      </c>
      <c r="I1578" s="104">
        <v>1</v>
      </c>
      <c r="J1578" s="105" t="s">
        <v>7959</v>
      </c>
      <c r="K1578" s="105" t="s">
        <v>4478</v>
      </c>
      <c r="L1578" s="103">
        <v>39685</v>
      </c>
      <c r="M1578" s="103">
        <v>44196</v>
      </c>
      <c r="N1578" s="103"/>
      <c r="O1578" s="106">
        <v>75000</v>
      </c>
      <c r="P1578" s="106">
        <v>75000</v>
      </c>
      <c r="Q1578" s="107">
        <v>0</v>
      </c>
      <c r="R1578" s="106">
        <v>0</v>
      </c>
      <c r="S1578" s="106">
        <v>0</v>
      </c>
      <c r="T1578" s="100">
        <f t="shared" si="24"/>
        <v>0</v>
      </c>
    </row>
    <row r="1579" spans="2:20" ht="15.5" x14ac:dyDescent="0.35">
      <c r="B1579" s="101" t="s">
        <v>7960</v>
      </c>
      <c r="C1579" s="102" t="s">
        <v>4633</v>
      </c>
      <c r="D1579" s="102"/>
      <c r="E1579" s="102" t="s">
        <v>4634</v>
      </c>
      <c r="F1579" s="102" t="s">
        <v>4635</v>
      </c>
      <c r="G1579" s="102" t="s">
        <v>4478</v>
      </c>
      <c r="H1579" s="103">
        <v>39685</v>
      </c>
      <c r="I1579" s="104">
        <v>1</v>
      </c>
      <c r="J1579" s="105" t="s">
        <v>7961</v>
      </c>
      <c r="K1579" s="105" t="s">
        <v>4478</v>
      </c>
      <c r="L1579" s="103">
        <v>39685</v>
      </c>
      <c r="M1579" s="103">
        <v>44196</v>
      </c>
      <c r="N1579" s="103"/>
      <c r="O1579" s="106">
        <v>75000</v>
      </c>
      <c r="P1579" s="106">
        <v>75000</v>
      </c>
      <c r="Q1579" s="107">
        <v>0</v>
      </c>
      <c r="R1579" s="106">
        <v>0</v>
      </c>
      <c r="S1579" s="106">
        <v>0</v>
      </c>
      <c r="T1579" s="100">
        <f t="shared" si="24"/>
        <v>0</v>
      </c>
    </row>
    <row r="1580" spans="2:20" ht="15.5" x14ac:dyDescent="0.35">
      <c r="B1580" s="101" t="s">
        <v>7962</v>
      </c>
      <c r="C1580" s="102" t="s">
        <v>4633</v>
      </c>
      <c r="D1580" s="102"/>
      <c r="E1580" s="102" t="s">
        <v>4634</v>
      </c>
      <c r="F1580" s="102" t="s">
        <v>4635</v>
      </c>
      <c r="G1580" s="102" t="s">
        <v>4478</v>
      </c>
      <c r="H1580" s="103">
        <v>39685</v>
      </c>
      <c r="I1580" s="104">
        <v>1</v>
      </c>
      <c r="J1580" s="105" t="s">
        <v>7963</v>
      </c>
      <c r="K1580" s="105" t="s">
        <v>4478</v>
      </c>
      <c r="L1580" s="103">
        <v>39685</v>
      </c>
      <c r="M1580" s="103">
        <v>44196</v>
      </c>
      <c r="N1580" s="103"/>
      <c r="O1580" s="106">
        <v>75000</v>
      </c>
      <c r="P1580" s="106">
        <v>75000</v>
      </c>
      <c r="Q1580" s="107">
        <v>0</v>
      </c>
      <c r="R1580" s="106">
        <v>0</v>
      </c>
      <c r="S1580" s="106">
        <v>0</v>
      </c>
      <c r="T1580" s="100">
        <f t="shared" si="24"/>
        <v>0</v>
      </c>
    </row>
    <row r="1581" spans="2:20" ht="15.5" x14ac:dyDescent="0.35">
      <c r="B1581" s="101" t="s">
        <v>7964</v>
      </c>
      <c r="C1581" s="102" t="s">
        <v>4633</v>
      </c>
      <c r="D1581" s="102"/>
      <c r="E1581" s="102" t="s">
        <v>4634</v>
      </c>
      <c r="F1581" s="102" t="s">
        <v>4635</v>
      </c>
      <c r="G1581" s="102" t="s">
        <v>4478</v>
      </c>
      <c r="H1581" s="103">
        <v>39685</v>
      </c>
      <c r="I1581" s="104">
        <v>1</v>
      </c>
      <c r="J1581" s="105" t="s">
        <v>7965</v>
      </c>
      <c r="K1581" s="105" t="s">
        <v>4478</v>
      </c>
      <c r="L1581" s="103">
        <v>39685</v>
      </c>
      <c r="M1581" s="103">
        <v>44196</v>
      </c>
      <c r="N1581" s="103"/>
      <c r="O1581" s="106">
        <v>75000</v>
      </c>
      <c r="P1581" s="106">
        <v>75000</v>
      </c>
      <c r="Q1581" s="107">
        <v>0</v>
      </c>
      <c r="R1581" s="106">
        <v>0</v>
      </c>
      <c r="S1581" s="106">
        <v>0</v>
      </c>
      <c r="T1581" s="100">
        <f t="shared" si="24"/>
        <v>0</v>
      </c>
    </row>
    <row r="1582" spans="2:20" ht="15.5" x14ac:dyDescent="0.35">
      <c r="B1582" s="101" t="s">
        <v>7966</v>
      </c>
      <c r="C1582" s="102" t="s">
        <v>4633</v>
      </c>
      <c r="D1582" s="102"/>
      <c r="E1582" s="102" t="s">
        <v>4634</v>
      </c>
      <c r="F1582" s="102" t="s">
        <v>4635</v>
      </c>
      <c r="G1582" s="102" t="s">
        <v>4478</v>
      </c>
      <c r="H1582" s="103">
        <v>39685</v>
      </c>
      <c r="I1582" s="104">
        <v>1</v>
      </c>
      <c r="J1582" s="105" t="s">
        <v>7967</v>
      </c>
      <c r="K1582" s="105" t="s">
        <v>4478</v>
      </c>
      <c r="L1582" s="103">
        <v>39685</v>
      </c>
      <c r="M1582" s="103">
        <v>44196</v>
      </c>
      <c r="N1582" s="103"/>
      <c r="O1582" s="106">
        <v>75000</v>
      </c>
      <c r="P1582" s="106">
        <v>75000</v>
      </c>
      <c r="Q1582" s="107">
        <v>0</v>
      </c>
      <c r="R1582" s="106">
        <v>0</v>
      </c>
      <c r="S1582" s="106">
        <v>0</v>
      </c>
      <c r="T1582" s="100">
        <f t="shared" si="24"/>
        <v>0</v>
      </c>
    </row>
    <row r="1583" spans="2:20" ht="15.5" x14ac:dyDescent="0.35">
      <c r="B1583" s="101" t="s">
        <v>7968</v>
      </c>
      <c r="C1583" s="102" t="s">
        <v>4633</v>
      </c>
      <c r="D1583" s="102"/>
      <c r="E1583" s="102" t="s">
        <v>4634</v>
      </c>
      <c r="F1583" s="102" t="s">
        <v>4635</v>
      </c>
      <c r="G1583" s="102" t="s">
        <v>4478</v>
      </c>
      <c r="H1583" s="103">
        <v>39685</v>
      </c>
      <c r="I1583" s="104">
        <v>1</v>
      </c>
      <c r="J1583" s="105" t="s">
        <v>7969</v>
      </c>
      <c r="K1583" s="105" t="s">
        <v>4478</v>
      </c>
      <c r="L1583" s="103">
        <v>39685</v>
      </c>
      <c r="M1583" s="103">
        <v>44196</v>
      </c>
      <c r="N1583" s="103"/>
      <c r="O1583" s="106">
        <v>75000</v>
      </c>
      <c r="P1583" s="106">
        <v>75000</v>
      </c>
      <c r="Q1583" s="107">
        <v>0</v>
      </c>
      <c r="R1583" s="106">
        <v>0</v>
      </c>
      <c r="S1583" s="106">
        <v>0</v>
      </c>
      <c r="T1583" s="100">
        <f t="shared" si="24"/>
        <v>0</v>
      </c>
    </row>
    <row r="1584" spans="2:20" ht="15.5" x14ac:dyDescent="0.35">
      <c r="B1584" s="101" t="s">
        <v>7970</v>
      </c>
      <c r="C1584" s="102" t="s">
        <v>4633</v>
      </c>
      <c r="D1584" s="102"/>
      <c r="E1584" s="102" t="s">
        <v>4634</v>
      </c>
      <c r="F1584" s="102" t="s">
        <v>4635</v>
      </c>
      <c r="G1584" s="102" t="s">
        <v>4478</v>
      </c>
      <c r="H1584" s="103">
        <v>39772</v>
      </c>
      <c r="I1584" s="104">
        <v>1</v>
      </c>
      <c r="J1584" s="105" t="s">
        <v>7971</v>
      </c>
      <c r="K1584" s="105" t="s">
        <v>4478</v>
      </c>
      <c r="L1584" s="103">
        <v>39772</v>
      </c>
      <c r="M1584" s="103">
        <v>44196</v>
      </c>
      <c r="N1584" s="103"/>
      <c r="O1584" s="106">
        <v>1600000</v>
      </c>
      <c r="P1584" s="106">
        <v>1600000</v>
      </c>
      <c r="Q1584" s="107">
        <v>0</v>
      </c>
      <c r="R1584" s="106">
        <v>0</v>
      </c>
      <c r="S1584" s="106">
        <v>0</v>
      </c>
      <c r="T1584" s="100">
        <f t="shared" si="24"/>
        <v>0</v>
      </c>
    </row>
    <row r="1585" spans="2:20" ht="15.5" x14ac:dyDescent="0.35">
      <c r="B1585" s="101" t="s">
        <v>7972</v>
      </c>
      <c r="C1585" s="102" t="s">
        <v>4712</v>
      </c>
      <c r="D1585" s="102"/>
      <c r="E1585" s="102" t="s">
        <v>4634</v>
      </c>
      <c r="F1585" s="102" t="s">
        <v>4635</v>
      </c>
      <c r="G1585" s="102" t="s">
        <v>4478</v>
      </c>
      <c r="H1585" s="103">
        <v>39783</v>
      </c>
      <c r="I1585" s="104">
        <v>1</v>
      </c>
      <c r="J1585" s="105" t="s">
        <v>7973</v>
      </c>
      <c r="K1585" s="105" t="s">
        <v>4478</v>
      </c>
      <c r="L1585" s="103">
        <v>39783</v>
      </c>
      <c r="M1585" s="103">
        <v>44196</v>
      </c>
      <c r="N1585" s="103"/>
      <c r="O1585" s="106">
        <v>1149560</v>
      </c>
      <c r="P1585" s="106">
        <v>1149560</v>
      </c>
      <c r="Q1585" s="107">
        <v>0</v>
      </c>
      <c r="R1585" s="106">
        <v>0</v>
      </c>
      <c r="S1585" s="106">
        <v>0</v>
      </c>
      <c r="T1585" s="100">
        <f t="shared" si="24"/>
        <v>0</v>
      </c>
    </row>
    <row r="1586" spans="2:20" ht="15.5" x14ac:dyDescent="0.35">
      <c r="B1586" s="101" t="s">
        <v>7974</v>
      </c>
      <c r="C1586" s="102" t="s">
        <v>4712</v>
      </c>
      <c r="D1586" s="102"/>
      <c r="E1586" s="102" t="s">
        <v>4634</v>
      </c>
      <c r="F1586" s="102" t="s">
        <v>4635</v>
      </c>
      <c r="G1586" s="102" t="s">
        <v>4478</v>
      </c>
      <c r="H1586" s="103">
        <v>39783</v>
      </c>
      <c r="I1586" s="104">
        <v>1</v>
      </c>
      <c r="J1586" s="105" t="s">
        <v>7975</v>
      </c>
      <c r="K1586" s="105" t="s">
        <v>4478</v>
      </c>
      <c r="L1586" s="103">
        <v>39783</v>
      </c>
      <c r="M1586" s="103">
        <v>44196</v>
      </c>
      <c r="N1586" s="103"/>
      <c r="O1586" s="106">
        <v>1149560</v>
      </c>
      <c r="P1586" s="106">
        <v>1149560</v>
      </c>
      <c r="Q1586" s="107">
        <v>0</v>
      </c>
      <c r="R1586" s="106">
        <v>0</v>
      </c>
      <c r="S1586" s="106">
        <v>0</v>
      </c>
      <c r="T1586" s="100">
        <f t="shared" si="24"/>
        <v>0</v>
      </c>
    </row>
    <row r="1587" spans="2:20" ht="15.5" x14ac:dyDescent="0.35">
      <c r="B1587" s="101" t="s">
        <v>7976</v>
      </c>
      <c r="C1587" s="102" t="s">
        <v>4712</v>
      </c>
      <c r="D1587" s="102"/>
      <c r="E1587" s="102" t="s">
        <v>4634</v>
      </c>
      <c r="F1587" s="102" t="s">
        <v>4635</v>
      </c>
      <c r="G1587" s="102" t="s">
        <v>4478</v>
      </c>
      <c r="H1587" s="103">
        <v>39783</v>
      </c>
      <c r="I1587" s="104">
        <v>1</v>
      </c>
      <c r="J1587" s="105" t="s">
        <v>7977</v>
      </c>
      <c r="K1587" s="105" t="s">
        <v>4478</v>
      </c>
      <c r="L1587" s="103">
        <v>39783</v>
      </c>
      <c r="M1587" s="103">
        <v>44196</v>
      </c>
      <c r="N1587" s="103"/>
      <c r="O1587" s="106">
        <v>1149560</v>
      </c>
      <c r="P1587" s="106">
        <v>1149560</v>
      </c>
      <c r="Q1587" s="107">
        <v>0</v>
      </c>
      <c r="R1587" s="106">
        <v>0</v>
      </c>
      <c r="S1587" s="106">
        <v>0</v>
      </c>
      <c r="T1587" s="100">
        <f t="shared" si="24"/>
        <v>0</v>
      </c>
    </row>
    <row r="1588" spans="2:20" ht="15.5" x14ac:dyDescent="0.35">
      <c r="B1588" s="101" t="s">
        <v>7978</v>
      </c>
      <c r="C1588" s="102" t="s">
        <v>5588</v>
      </c>
      <c r="D1588" s="102"/>
      <c r="E1588" s="102" t="s">
        <v>4634</v>
      </c>
      <c r="F1588" s="102" t="s">
        <v>4635</v>
      </c>
      <c r="G1588" s="102" t="s">
        <v>4478</v>
      </c>
      <c r="H1588" s="103">
        <v>39933</v>
      </c>
      <c r="I1588" s="104">
        <v>1</v>
      </c>
      <c r="J1588" s="105" t="s">
        <v>7979</v>
      </c>
      <c r="K1588" s="105" t="s">
        <v>4478</v>
      </c>
      <c r="L1588" s="103">
        <v>39933</v>
      </c>
      <c r="M1588" s="103">
        <v>44196</v>
      </c>
      <c r="N1588" s="103"/>
      <c r="O1588" s="106">
        <v>1425000</v>
      </c>
      <c r="P1588" s="106">
        <v>1425000</v>
      </c>
      <c r="Q1588" s="107">
        <v>0</v>
      </c>
      <c r="R1588" s="106">
        <v>0</v>
      </c>
      <c r="S1588" s="106">
        <v>0</v>
      </c>
      <c r="T1588" s="100">
        <f t="shared" si="24"/>
        <v>0</v>
      </c>
    </row>
    <row r="1589" spans="2:20" ht="15.5" x14ac:dyDescent="0.35">
      <c r="B1589" s="101" t="s">
        <v>7980</v>
      </c>
      <c r="C1589" s="102" t="s">
        <v>4633</v>
      </c>
      <c r="D1589" s="102"/>
      <c r="E1589" s="102" t="s">
        <v>4634</v>
      </c>
      <c r="F1589" s="102" t="s">
        <v>4635</v>
      </c>
      <c r="G1589" s="102" t="s">
        <v>4478</v>
      </c>
      <c r="H1589" s="103">
        <v>39933</v>
      </c>
      <c r="I1589" s="104">
        <v>1</v>
      </c>
      <c r="J1589" s="105" t="s">
        <v>7981</v>
      </c>
      <c r="K1589" s="105" t="s">
        <v>4478</v>
      </c>
      <c r="L1589" s="103">
        <v>39933</v>
      </c>
      <c r="M1589" s="103">
        <v>44196</v>
      </c>
      <c r="N1589" s="103"/>
      <c r="O1589" s="106">
        <v>69000</v>
      </c>
      <c r="P1589" s="106">
        <v>69000</v>
      </c>
      <c r="Q1589" s="107">
        <v>0</v>
      </c>
      <c r="R1589" s="106">
        <v>0</v>
      </c>
      <c r="S1589" s="106">
        <v>0</v>
      </c>
      <c r="T1589" s="100">
        <f t="shared" si="24"/>
        <v>0</v>
      </c>
    </row>
    <row r="1590" spans="2:20" ht="15.5" x14ac:dyDescent="0.35">
      <c r="B1590" s="101" t="s">
        <v>7982</v>
      </c>
      <c r="C1590" s="102" t="s">
        <v>4633</v>
      </c>
      <c r="D1590" s="102"/>
      <c r="E1590" s="102" t="s">
        <v>4634</v>
      </c>
      <c r="F1590" s="102" t="s">
        <v>4635</v>
      </c>
      <c r="G1590" s="102" t="s">
        <v>4478</v>
      </c>
      <c r="H1590" s="103">
        <v>39933</v>
      </c>
      <c r="I1590" s="104">
        <v>1</v>
      </c>
      <c r="J1590" s="105" t="s">
        <v>7983</v>
      </c>
      <c r="K1590" s="105" t="s">
        <v>4478</v>
      </c>
      <c r="L1590" s="103">
        <v>39933</v>
      </c>
      <c r="M1590" s="103">
        <v>44196</v>
      </c>
      <c r="N1590" s="103"/>
      <c r="O1590" s="106">
        <v>69000</v>
      </c>
      <c r="P1590" s="106">
        <v>69000</v>
      </c>
      <c r="Q1590" s="107">
        <v>0</v>
      </c>
      <c r="R1590" s="106">
        <v>0</v>
      </c>
      <c r="S1590" s="106">
        <v>0</v>
      </c>
      <c r="T1590" s="100">
        <f t="shared" si="24"/>
        <v>0</v>
      </c>
    </row>
    <row r="1591" spans="2:20" ht="15.5" x14ac:dyDescent="0.35">
      <c r="B1591" s="101" t="s">
        <v>7984</v>
      </c>
      <c r="C1591" s="102" t="s">
        <v>4633</v>
      </c>
      <c r="D1591" s="102"/>
      <c r="E1591" s="102" t="s">
        <v>4634</v>
      </c>
      <c r="F1591" s="102" t="s">
        <v>4635</v>
      </c>
      <c r="G1591" s="102" t="s">
        <v>4478</v>
      </c>
      <c r="H1591" s="103">
        <v>39933</v>
      </c>
      <c r="I1591" s="104">
        <v>1</v>
      </c>
      <c r="J1591" s="105" t="s">
        <v>7985</v>
      </c>
      <c r="K1591" s="105" t="s">
        <v>4478</v>
      </c>
      <c r="L1591" s="103">
        <v>39933</v>
      </c>
      <c r="M1591" s="103">
        <v>44196</v>
      </c>
      <c r="N1591" s="103"/>
      <c r="O1591" s="106">
        <v>69000</v>
      </c>
      <c r="P1591" s="106">
        <v>69000</v>
      </c>
      <c r="Q1591" s="107">
        <v>0</v>
      </c>
      <c r="R1591" s="106">
        <v>0</v>
      </c>
      <c r="S1591" s="106">
        <v>0</v>
      </c>
      <c r="T1591" s="100">
        <f t="shared" si="24"/>
        <v>0</v>
      </c>
    </row>
    <row r="1592" spans="2:20" ht="15.5" x14ac:dyDescent="0.35">
      <c r="B1592" s="101" t="s">
        <v>7986</v>
      </c>
      <c r="C1592" s="102" t="s">
        <v>4633</v>
      </c>
      <c r="D1592" s="102"/>
      <c r="E1592" s="102" t="s">
        <v>4634</v>
      </c>
      <c r="F1592" s="102" t="s">
        <v>4635</v>
      </c>
      <c r="G1592" s="102" t="s">
        <v>4478</v>
      </c>
      <c r="H1592" s="103">
        <v>39933</v>
      </c>
      <c r="I1592" s="104">
        <v>1</v>
      </c>
      <c r="J1592" s="105" t="s">
        <v>7987</v>
      </c>
      <c r="K1592" s="105" t="s">
        <v>4478</v>
      </c>
      <c r="L1592" s="103">
        <v>39933</v>
      </c>
      <c r="M1592" s="103">
        <v>44196</v>
      </c>
      <c r="N1592" s="103"/>
      <c r="O1592" s="106">
        <v>69000</v>
      </c>
      <c r="P1592" s="106">
        <v>69000</v>
      </c>
      <c r="Q1592" s="107">
        <v>0</v>
      </c>
      <c r="R1592" s="106">
        <v>0</v>
      </c>
      <c r="S1592" s="106">
        <v>0</v>
      </c>
      <c r="T1592" s="100">
        <f t="shared" si="24"/>
        <v>0</v>
      </c>
    </row>
    <row r="1593" spans="2:20" ht="15.5" x14ac:dyDescent="0.35">
      <c r="B1593" s="101" t="s">
        <v>7988</v>
      </c>
      <c r="C1593" s="102" t="s">
        <v>4633</v>
      </c>
      <c r="D1593" s="102"/>
      <c r="E1593" s="102" t="s">
        <v>4634</v>
      </c>
      <c r="F1593" s="102" t="s">
        <v>4635</v>
      </c>
      <c r="G1593" s="102" t="s">
        <v>4478</v>
      </c>
      <c r="H1593" s="103">
        <v>39933</v>
      </c>
      <c r="I1593" s="104">
        <v>1</v>
      </c>
      <c r="J1593" s="105" t="s">
        <v>7989</v>
      </c>
      <c r="K1593" s="105" t="s">
        <v>4478</v>
      </c>
      <c r="L1593" s="103">
        <v>39933</v>
      </c>
      <c r="M1593" s="103">
        <v>44196</v>
      </c>
      <c r="N1593" s="103"/>
      <c r="O1593" s="106">
        <v>69000</v>
      </c>
      <c r="P1593" s="106">
        <v>69000</v>
      </c>
      <c r="Q1593" s="107">
        <v>0</v>
      </c>
      <c r="R1593" s="106">
        <v>0</v>
      </c>
      <c r="S1593" s="106">
        <v>0</v>
      </c>
      <c r="T1593" s="100">
        <f t="shared" si="24"/>
        <v>0</v>
      </c>
    </row>
    <row r="1594" spans="2:20" ht="15.5" x14ac:dyDescent="0.35">
      <c r="B1594" s="101" t="s">
        <v>7990</v>
      </c>
      <c r="C1594" s="102" t="s">
        <v>4633</v>
      </c>
      <c r="D1594" s="102"/>
      <c r="E1594" s="102" t="s">
        <v>4634</v>
      </c>
      <c r="F1594" s="102" t="s">
        <v>4635</v>
      </c>
      <c r="G1594" s="102" t="s">
        <v>4478</v>
      </c>
      <c r="H1594" s="103">
        <v>39933</v>
      </c>
      <c r="I1594" s="104">
        <v>1</v>
      </c>
      <c r="J1594" s="105" t="s">
        <v>7991</v>
      </c>
      <c r="K1594" s="105" t="s">
        <v>4478</v>
      </c>
      <c r="L1594" s="103">
        <v>39933</v>
      </c>
      <c r="M1594" s="103">
        <v>44196</v>
      </c>
      <c r="N1594" s="103"/>
      <c r="O1594" s="106">
        <v>69000</v>
      </c>
      <c r="P1594" s="106">
        <v>69000</v>
      </c>
      <c r="Q1594" s="107">
        <v>0</v>
      </c>
      <c r="R1594" s="106">
        <v>0</v>
      </c>
      <c r="S1594" s="106">
        <v>0</v>
      </c>
      <c r="T1594" s="100">
        <f t="shared" si="24"/>
        <v>0</v>
      </c>
    </row>
    <row r="1595" spans="2:20" ht="15.5" x14ac:dyDescent="0.35">
      <c r="B1595" s="101" t="s">
        <v>7992</v>
      </c>
      <c r="C1595" s="102" t="s">
        <v>4633</v>
      </c>
      <c r="D1595" s="102"/>
      <c r="E1595" s="102" t="s">
        <v>4634</v>
      </c>
      <c r="F1595" s="102" t="s">
        <v>4635</v>
      </c>
      <c r="G1595" s="102" t="s">
        <v>4478</v>
      </c>
      <c r="H1595" s="103">
        <v>39933</v>
      </c>
      <c r="I1595" s="104">
        <v>1</v>
      </c>
      <c r="J1595" s="105" t="s">
        <v>7993</v>
      </c>
      <c r="K1595" s="105" t="s">
        <v>4478</v>
      </c>
      <c r="L1595" s="103">
        <v>39933</v>
      </c>
      <c r="M1595" s="103">
        <v>44196</v>
      </c>
      <c r="N1595" s="103"/>
      <c r="O1595" s="106">
        <v>69000</v>
      </c>
      <c r="P1595" s="106">
        <v>69000</v>
      </c>
      <c r="Q1595" s="107">
        <v>0</v>
      </c>
      <c r="R1595" s="106">
        <v>0</v>
      </c>
      <c r="S1595" s="106">
        <v>0</v>
      </c>
      <c r="T1595" s="100">
        <f t="shared" si="24"/>
        <v>0</v>
      </c>
    </row>
    <row r="1596" spans="2:20" ht="15.5" x14ac:dyDescent="0.35">
      <c r="B1596" s="101" t="s">
        <v>7994</v>
      </c>
      <c r="C1596" s="102" t="s">
        <v>4633</v>
      </c>
      <c r="D1596" s="102"/>
      <c r="E1596" s="102" t="s">
        <v>4634</v>
      </c>
      <c r="F1596" s="102" t="s">
        <v>4635</v>
      </c>
      <c r="G1596" s="102" t="s">
        <v>4478</v>
      </c>
      <c r="H1596" s="103">
        <v>39685</v>
      </c>
      <c r="I1596" s="104">
        <v>1</v>
      </c>
      <c r="J1596" s="105" t="s">
        <v>7995</v>
      </c>
      <c r="K1596" s="105" t="s">
        <v>4478</v>
      </c>
      <c r="L1596" s="103">
        <v>39685</v>
      </c>
      <c r="M1596" s="103">
        <v>44196</v>
      </c>
      <c r="N1596" s="103"/>
      <c r="O1596" s="106">
        <v>75000</v>
      </c>
      <c r="P1596" s="106">
        <v>75000</v>
      </c>
      <c r="Q1596" s="107">
        <v>0</v>
      </c>
      <c r="R1596" s="106">
        <v>0</v>
      </c>
      <c r="S1596" s="106">
        <v>0</v>
      </c>
      <c r="T1596" s="100">
        <f t="shared" si="24"/>
        <v>0</v>
      </c>
    </row>
    <row r="1597" spans="2:20" ht="15.5" x14ac:dyDescent="0.35">
      <c r="B1597" s="101" t="s">
        <v>7996</v>
      </c>
      <c r="C1597" s="102" t="s">
        <v>4633</v>
      </c>
      <c r="D1597" s="102"/>
      <c r="E1597" s="102" t="s">
        <v>4634</v>
      </c>
      <c r="F1597" s="102" t="s">
        <v>4635</v>
      </c>
      <c r="G1597" s="102" t="s">
        <v>4478</v>
      </c>
      <c r="H1597" s="103">
        <v>39685</v>
      </c>
      <c r="I1597" s="104">
        <v>1</v>
      </c>
      <c r="J1597" s="105" t="s">
        <v>7997</v>
      </c>
      <c r="K1597" s="105" t="s">
        <v>4478</v>
      </c>
      <c r="L1597" s="103">
        <v>39685</v>
      </c>
      <c r="M1597" s="103">
        <v>44196</v>
      </c>
      <c r="N1597" s="103"/>
      <c r="O1597" s="106">
        <v>75000</v>
      </c>
      <c r="P1597" s="106">
        <v>75000</v>
      </c>
      <c r="Q1597" s="107">
        <v>0</v>
      </c>
      <c r="R1597" s="106">
        <v>0</v>
      </c>
      <c r="S1597" s="106">
        <v>0</v>
      </c>
      <c r="T1597" s="100">
        <f t="shared" si="24"/>
        <v>0</v>
      </c>
    </row>
    <row r="1598" spans="2:20" ht="15.5" x14ac:dyDescent="0.35">
      <c r="B1598" s="101" t="s">
        <v>7998</v>
      </c>
      <c r="C1598" s="102" t="s">
        <v>4633</v>
      </c>
      <c r="D1598" s="102"/>
      <c r="E1598" s="102" t="s">
        <v>4634</v>
      </c>
      <c r="F1598" s="102" t="s">
        <v>4635</v>
      </c>
      <c r="G1598" s="102" t="s">
        <v>4478</v>
      </c>
      <c r="H1598" s="103">
        <v>39685</v>
      </c>
      <c r="I1598" s="104">
        <v>1</v>
      </c>
      <c r="J1598" s="105" t="s">
        <v>7999</v>
      </c>
      <c r="K1598" s="105" t="s">
        <v>4478</v>
      </c>
      <c r="L1598" s="103">
        <v>39685</v>
      </c>
      <c r="M1598" s="103">
        <v>44196</v>
      </c>
      <c r="N1598" s="103"/>
      <c r="O1598" s="106">
        <v>75000</v>
      </c>
      <c r="P1598" s="106">
        <v>75000</v>
      </c>
      <c r="Q1598" s="107">
        <v>0</v>
      </c>
      <c r="R1598" s="106">
        <v>0</v>
      </c>
      <c r="S1598" s="106">
        <v>0</v>
      </c>
      <c r="T1598" s="100">
        <f t="shared" si="24"/>
        <v>0</v>
      </c>
    </row>
    <row r="1599" spans="2:20" ht="15.5" x14ac:dyDescent="0.35">
      <c r="B1599" s="101" t="s">
        <v>8000</v>
      </c>
      <c r="C1599" s="102" t="s">
        <v>4633</v>
      </c>
      <c r="D1599" s="102"/>
      <c r="E1599" s="102" t="s">
        <v>4634</v>
      </c>
      <c r="F1599" s="102" t="s">
        <v>4635</v>
      </c>
      <c r="G1599" s="102" t="s">
        <v>4478</v>
      </c>
      <c r="H1599" s="103">
        <v>39685</v>
      </c>
      <c r="I1599" s="104">
        <v>1</v>
      </c>
      <c r="J1599" s="105" t="s">
        <v>8001</v>
      </c>
      <c r="K1599" s="105" t="s">
        <v>4478</v>
      </c>
      <c r="L1599" s="103">
        <v>39685</v>
      </c>
      <c r="M1599" s="103">
        <v>44196</v>
      </c>
      <c r="N1599" s="103"/>
      <c r="O1599" s="106">
        <v>75000</v>
      </c>
      <c r="P1599" s="106">
        <v>75000</v>
      </c>
      <c r="Q1599" s="107">
        <v>0</v>
      </c>
      <c r="R1599" s="106">
        <v>0</v>
      </c>
      <c r="S1599" s="106">
        <v>0</v>
      </c>
      <c r="T1599" s="100">
        <f t="shared" si="24"/>
        <v>0</v>
      </c>
    </row>
    <row r="1600" spans="2:20" ht="15.5" x14ac:dyDescent="0.35">
      <c r="B1600" s="101" t="s">
        <v>8002</v>
      </c>
      <c r="C1600" s="102" t="s">
        <v>4633</v>
      </c>
      <c r="D1600" s="102"/>
      <c r="E1600" s="102" t="s">
        <v>4634</v>
      </c>
      <c r="F1600" s="102" t="s">
        <v>4635</v>
      </c>
      <c r="G1600" s="102" t="s">
        <v>4478</v>
      </c>
      <c r="H1600" s="103">
        <v>39685</v>
      </c>
      <c r="I1600" s="104">
        <v>1</v>
      </c>
      <c r="J1600" s="105" t="s">
        <v>8003</v>
      </c>
      <c r="K1600" s="105" t="s">
        <v>4478</v>
      </c>
      <c r="L1600" s="103">
        <v>39685</v>
      </c>
      <c r="M1600" s="103">
        <v>44196</v>
      </c>
      <c r="N1600" s="103"/>
      <c r="O1600" s="106">
        <v>75000</v>
      </c>
      <c r="P1600" s="106">
        <v>75000</v>
      </c>
      <c r="Q1600" s="107">
        <v>0</v>
      </c>
      <c r="R1600" s="106">
        <v>0</v>
      </c>
      <c r="S1600" s="106">
        <v>0</v>
      </c>
      <c r="T1600" s="100">
        <f t="shared" si="24"/>
        <v>0</v>
      </c>
    </row>
    <row r="1601" spans="2:20" ht="15.5" x14ac:dyDescent="0.35">
      <c r="B1601" s="101" t="s">
        <v>8004</v>
      </c>
      <c r="C1601" s="102" t="s">
        <v>4633</v>
      </c>
      <c r="D1601" s="102"/>
      <c r="E1601" s="102" t="s">
        <v>4634</v>
      </c>
      <c r="F1601" s="102" t="s">
        <v>4635</v>
      </c>
      <c r="G1601" s="102" t="s">
        <v>4478</v>
      </c>
      <c r="H1601" s="103">
        <v>39685</v>
      </c>
      <c r="I1601" s="104">
        <v>1</v>
      </c>
      <c r="J1601" s="105" t="s">
        <v>8005</v>
      </c>
      <c r="K1601" s="105" t="s">
        <v>4478</v>
      </c>
      <c r="L1601" s="103">
        <v>39685</v>
      </c>
      <c r="M1601" s="103">
        <v>44196</v>
      </c>
      <c r="N1601" s="103"/>
      <c r="O1601" s="106">
        <v>75000</v>
      </c>
      <c r="P1601" s="106">
        <v>75000</v>
      </c>
      <c r="Q1601" s="107">
        <v>0</v>
      </c>
      <c r="R1601" s="106">
        <v>0</v>
      </c>
      <c r="S1601" s="106">
        <v>0</v>
      </c>
      <c r="T1601" s="100">
        <f t="shared" si="24"/>
        <v>0</v>
      </c>
    </row>
    <row r="1602" spans="2:20" ht="15.5" x14ac:dyDescent="0.35">
      <c r="B1602" s="101" t="s">
        <v>8006</v>
      </c>
      <c r="C1602" s="102" t="s">
        <v>4633</v>
      </c>
      <c r="D1602" s="102"/>
      <c r="E1602" s="102" t="s">
        <v>4634</v>
      </c>
      <c r="F1602" s="102" t="s">
        <v>4635</v>
      </c>
      <c r="G1602" s="102" t="s">
        <v>4478</v>
      </c>
      <c r="H1602" s="103">
        <v>39685</v>
      </c>
      <c r="I1602" s="104">
        <v>1</v>
      </c>
      <c r="J1602" s="105" t="s">
        <v>8007</v>
      </c>
      <c r="K1602" s="105" t="s">
        <v>4478</v>
      </c>
      <c r="L1602" s="103">
        <v>39685</v>
      </c>
      <c r="M1602" s="103">
        <v>44196</v>
      </c>
      <c r="N1602" s="103"/>
      <c r="O1602" s="106">
        <v>75000</v>
      </c>
      <c r="P1602" s="106">
        <v>75000</v>
      </c>
      <c r="Q1602" s="107">
        <v>0</v>
      </c>
      <c r="R1602" s="106">
        <v>0</v>
      </c>
      <c r="S1602" s="106">
        <v>0</v>
      </c>
      <c r="T1602" s="100">
        <f t="shared" si="24"/>
        <v>0</v>
      </c>
    </row>
    <row r="1603" spans="2:20" ht="15.5" x14ac:dyDescent="0.35">
      <c r="B1603" s="101" t="s">
        <v>8008</v>
      </c>
      <c r="C1603" s="102" t="s">
        <v>4633</v>
      </c>
      <c r="D1603" s="102"/>
      <c r="E1603" s="102" t="s">
        <v>4634</v>
      </c>
      <c r="F1603" s="102" t="s">
        <v>4635</v>
      </c>
      <c r="G1603" s="102" t="s">
        <v>4478</v>
      </c>
      <c r="H1603" s="103">
        <v>39685</v>
      </c>
      <c r="I1603" s="104">
        <v>1</v>
      </c>
      <c r="J1603" s="105" t="s">
        <v>8009</v>
      </c>
      <c r="K1603" s="105" t="s">
        <v>4478</v>
      </c>
      <c r="L1603" s="103">
        <v>39685</v>
      </c>
      <c r="M1603" s="103">
        <v>44196</v>
      </c>
      <c r="N1603" s="103"/>
      <c r="O1603" s="106">
        <v>75000</v>
      </c>
      <c r="P1603" s="106">
        <v>75000</v>
      </c>
      <c r="Q1603" s="107">
        <v>0</v>
      </c>
      <c r="R1603" s="106">
        <v>0</v>
      </c>
      <c r="S1603" s="106">
        <v>0</v>
      </c>
      <c r="T1603" s="100">
        <f t="shared" si="24"/>
        <v>0</v>
      </c>
    </row>
    <row r="1604" spans="2:20" ht="15.5" x14ac:dyDescent="0.35">
      <c r="B1604" s="101" t="s">
        <v>8010</v>
      </c>
      <c r="C1604" s="102" t="s">
        <v>4633</v>
      </c>
      <c r="D1604" s="102"/>
      <c r="E1604" s="102" t="s">
        <v>4634</v>
      </c>
      <c r="F1604" s="102" t="s">
        <v>4635</v>
      </c>
      <c r="G1604" s="102" t="s">
        <v>4478</v>
      </c>
      <c r="H1604" s="103">
        <v>39685</v>
      </c>
      <c r="I1604" s="104">
        <v>1</v>
      </c>
      <c r="J1604" s="105" t="s">
        <v>8011</v>
      </c>
      <c r="K1604" s="105" t="s">
        <v>4478</v>
      </c>
      <c r="L1604" s="103">
        <v>39685</v>
      </c>
      <c r="M1604" s="103">
        <v>44196</v>
      </c>
      <c r="N1604" s="103"/>
      <c r="O1604" s="106">
        <v>75000</v>
      </c>
      <c r="P1604" s="106">
        <v>75000</v>
      </c>
      <c r="Q1604" s="107">
        <v>0</v>
      </c>
      <c r="R1604" s="106">
        <v>0</v>
      </c>
      <c r="S1604" s="106">
        <v>0</v>
      </c>
      <c r="T1604" s="100">
        <f t="shared" si="24"/>
        <v>0</v>
      </c>
    </row>
    <row r="1605" spans="2:20" ht="15.5" x14ac:dyDescent="0.35">
      <c r="B1605" s="101" t="s">
        <v>8012</v>
      </c>
      <c r="C1605" s="102" t="s">
        <v>4633</v>
      </c>
      <c r="D1605" s="102"/>
      <c r="E1605" s="102" t="s">
        <v>4634</v>
      </c>
      <c r="F1605" s="102" t="s">
        <v>4635</v>
      </c>
      <c r="G1605" s="102" t="s">
        <v>4478</v>
      </c>
      <c r="H1605" s="103">
        <v>39685</v>
      </c>
      <c r="I1605" s="104">
        <v>1</v>
      </c>
      <c r="J1605" s="105" t="s">
        <v>8013</v>
      </c>
      <c r="K1605" s="105" t="s">
        <v>4478</v>
      </c>
      <c r="L1605" s="103">
        <v>39685</v>
      </c>
      <c r="M1605" s="103">
        <v>44196</v>
      </c>
      <c r="N1605" s="103"/>
      <c r="O1605" s="106">
        <v>75000</v>
      </c>
      <c r="P1605" s="106">
        <v>75000</v>
      </c>
      <c r="Q1605" s="107">
        <v>0</v>
      </c>
      <c r="R1605" s="106">
        <v>0</v>
      </c>
      <c r="S1605" s="106">
        <v>0</v>
      </c>
      <c r="T1605" s="100">
        <f t="shared" si="24"/>
        <v>0</v>
      </c>
    </row>
    <row r="1606" spans="2:20" ht="15.5" x14ac:dyDescent="0.35">
      <c r="B1606" s="101" t="s">
        <v>8014</v>
      </c>
      <c r="C1606" s="102" t="s">
        <v>4633</v>
      </c>
      <c r="D1606" s="102"/>
      <c r="E1606" s="102" t="s">
        <v>4634</v>
      </c>
      <c r="F1606" s="102" t="s">
        <v>4635</v>
      </c>
      <c r="G1606" s="102" t="s">
        <v>4478</v>
      </c>
      <c r="H1606" s="103">
        <v>39685</v>
      </c>
      <c r="I1606" s="104">
        <v>1</v>
      </c>
      <c r="J1606" s="105" t="s">
        <v>8015</v>
      </c>
      <c r="K1606" s="105" t="s">
        <v>4478</v>
      </c>
      <c r="L1606" s="103">
        <v>39685</v>
      </c>
      <c r="M1606" s="103">
        <v>44196</v>
      </c>
      <c r="N1606" s="103"/>
      <c r="O1606" s="106">
        <v>75000</v>
      </c>
      <c r="P1606" s="106">
        <v>75000</v>
      </c>
      <c r="Q1606" s="107">
        <v>0</v>
      </c>
      <c r="R1606" s="106">
        <v>0</v>
      </c>
      <c r="S1606" s="106">
        <v>0</v>
      </c>
      <c r="T1606" s="100">
        <f t="shared" si="24"/>
        <v>0</v>
      </c>
    </row>
    <row r="1607" spans="2:20" ht="15.5" x14ac:dyDescent="0.35">
      <c r="B1607" s="101" t="s">
        <v>8016</v>
      </c>
      <c r="C1607" s="102" t="s">
        <v>4633</v>
      </c>
      <c r="D1607" s="102"/>
      <c r="E1607" s="102" t="s">
        <v>4634</v>
      </c>
      <c r="F1607" s="102" t="s">
        <v>4635</v>
      </c>
      <c r="G1607" s="102" t="s">
        <v>4478</v>
      </c>
      <c r="H1607" s="103">
        <v>39685</v>
      </c>
      <c r="I1607" s="104">
        <v>1</v>
      </c>
      <c r="J1607" s="105" t="s">
        <v>8017</v>
      </c>
      <c r="K1607" s="105" t="s">
        <v>4478</v>
      </c>
      <c r="L1607" s="103">
        <v>39685</v>
      </c>
      <c r="M1607" s="103">
        <v>44196</v>
      </c>
      <c r="N1607" s="103"/>
      <c r="O1607" s="106">
        <v>75000</v>
      </c>
      <c r="P1607" s="106">
        <v>75000</v>
      </c>
      <c r="Q1607" s="107">
        <v>0</v>
      </c>
      <c r="R1607" s="106">
        <v>0</v>
      </c>
      <c r="S1607" s="106">
        <v>0</v>
      </c>
      <c r="T1607" s="100">
        <f t="shared" si="24"/>
        <v>0</v>
      </c>
    </row>
    <row r="1608" spans="2:20" ht="15.5" x14ac:dyDescent="0.35">
      <c r="B1608" s="101" t="s">
        <v>8018</v>
      </c>
      <c r="C1608" s="102" t="s">
        <v>4633</v>
      </c>
      <c r="D1608" s="102"/>
      <c r="E1608" s="102" t="s">
        <v>4634</v>
      </c>
      <c r="F1608" s="102" t="s">
        <v>4635</v>
      </c>
      <c r="G1608" s="102" t="s">
        <v>4478</v>
      </c>
      <c r="H1608" s="103">
        <v>39685</v>
      </c>
      <c r="I1608" s="104">
        <v>1</v>
      </c>
      <c r="J1608" s="105" t="s">
        <v>8019</v>
      </c>
      <c r="K1608" s="105" t="s">
        <v>4478</v>
      </c>
      <c r="L1608" s="103">
        <v>39685</v>
      </c>
      <c r="M1608" s="103">
        <v>44196</v>
      </c>
      <c r="N1608" s="103"/>
      <c r="O1608" s="106">
        <v>75000</v>
      </c>
      <c r="P1608" s="106">
        <v>75000</v>
      </c>
      <c r="Q1608" s="107">
        <v>0</v>
      </c>
      <c r="R1608" s="106">
        <v>0</v>
      </c>
      <c r="S1608" s="106">
        <v>0</v>
      </c>
      <c r="T1608" s="100">
        <f t="shared" si="24"/>
        <v>0</v>
      </c>
    </row>
    <row r="1609" spans="2:20" ht="15.5" x14ac:dyDescent="0.35">
      <c r="B1609" s="101" t="s">
        <v>8020</v>
      </c>
      <c r="C1609" s="102" t="s">
        <v>4633</v>
      </c>
      <c r="D1609" s="102"/>
      <c r="E1609" s="102" t="s">
        <v>4634</v>
      </c>
      <c r="F1609" s="102" t="s">
        <v>4635</v>
      </c>
      <c r="G1609" s="102" t="s">
        <v>4478</v>
      </c>
      <c r="H1609" s="103">
        <v>39685</v>
      </c>
      <c r="I1609" s="104">
        <v>1</v>
      </c>
      <c r="J1609" s="105" t="s">
        <v>8021</v>
      </c>
      <c r="K1609" s="105" t="s">
        <v>4478</v>
      </c>
      <c r="L1609" s="103">
        <v>39685</v>
      </c>
      <c r="M1609" s="103">
        <v>44196</v>
      </c>
      <c r="N1609" s="103"/>
      <c r="O1609" s="106">
        <v>75000</v>
      </c>
      <c r="P1609" s="106">
        <v>75000</v>
      </c>
      <c r="Q1609" s="107">
        <v>0</v>
      </c>
      <c r="R1609" s="106">
        <v>0</v>
      </c>
      <c r="S1609" s="106">
        <v>0</v>
      </c>
      <c r="T1609" s="100">
        <f t="shared" si="24"/>
        <v>0</v>
      </c>
    </row>
    <row r="1610" spans="2:20" ht="15.5" x14ac:dyDescent="0.35">
      <c r="B1610" s="101" t="s">
        <v>8022</v>
      </c>
      <c r="C1610" s="102" t="s">
        <v>4633</v>
      </c>
      <c r="D1610" s="102"/>
      <c r="E1610" s="102" t="s">
        <v>4634</v>
      </c>
      <c r="F1610" s="102" t="s">
        <v>4635</v>
      </c>
      <c r="G1610" s="102" t="s">
        <v>4478</v>
      </c>
      <c r="H1610" s="103">
        <v>39685</v>
      </c>
      <c r="I1610" s="104">
        <v>1</v>
      </c>
      <c r="J1610" s="105" t="s">
        <v>8023</v>
      </c>
      <c r="K1610" s="105" t="s">
        <v>4478</v>
      </c>
      <c r="L1610" s="103">
        <v>39685</v>
      </c>
      <c r="M1610" s="103">
        <v>44196</v>
      </c>
      <c r="N1610" s="103"/>
      <c r="O1610" s="106">
        <v>75000</v>
      </c>
      <c r="P1610" s="106">
        <v>75000</v>
      </c>
      <c r="Q1610" s="107">
        <v>0</v>
      </c>
      <c r="R1610" s="106">
        <v>0</v>
      </c>
      <c r="S1610" s="106">
        <v>0</v>
      </c>
      <c r="T1610" s="100">
        <f t="shared" ref="T1610:T1673" si="25">SUM(Q1610,R1610,S1610)</f>
        <v>0</v>
      </c>
    </row>
    <row r="1611" spans="2:20" ht="15.5" x14ac:dyDescent="0.35">
      <c r="B1611" s="101" t="s">
        <v>8024</v>
      </c>
      <c r="C1611" s="102" t="s">
        <v>4633</v>
      </c>
      <c r="D1611" s="102"/>
      <c r="E1611" s="102" t="s">
        <v>4634</v>
      </c>
      <c r="F1611" s="102" t="s">
        <v>4635</v>
      </c>
      <c r="G1611" s="102" t="s">
        <v>4478</v>
      </c>
      <c r="H1611" s="103">
        <v>39685</v>
      </c>
      <c r="I1611" s="104">
        <v>1</v>
      </c>
      <c r="J1611" s="105" t="s">
        <v>8025</v>
      </c>
      <c r="K1611" s="105" t="s">
        <v>4478</v>
      </c>
      <c r="L1611" s="103">
        <v>39685</v>
      </c>
      <c r="M1611" s="103">
        <v>44196</v>
      </c>
      <c r="N1611" s="103"/>
      <c r="O1611" s="106">
        <v>75000</v>
      </c>
      <c r="P1611" s="106">
        <v>75000</v>
      </c>
      <c r="Q1611" s="107">
        <v>0</v>
      </c>
      <c r="R1611" s="106">
        <v>0</v>
      </c>
      <c r="S1611" s="106">
        <v>0</v>
      </c>
      <c r="T1611" s="100">
        <f t="shared" si="25"/>
        <v>0</v>
      </c>
    </row>
    <row r="1612" spans="2:20" ht="15.5" x14ac:dyDescent="0.35">
      <c r="B1612" s="101" t="s">
        <v>8026</v>
      </c>
      <c r="C1612" s="102" t="s">
        <v>4633</v>
      </c>
      <c r="D1612" s="102"/>
      <c r="E1612" s="102" t="s">
        <v>4634</v>
      </c>
      <c r="F1612" s="102" t="s">
        <v>4635</v>
      </c>
      <c r="G1612" s="102" t="s">
        <v>4478</v>
      </c>
      <c r="H1612" s="103">
        <v>39685</v>
      </c>
      <c r="I1612" s="104">
        <v>1</v>
      </c>
      <c r="J1612" s="105" t="s">
        <v>8027</v>
      </c>
      <c r="K1612" s="105" t="s">
        <v>4478</v>
      </c>
      <c r="L1612" s="103">
        <v>39685</v>
      </c>
      <c r="M1612" s="103">
        <v>44196</v>
      </c>
      <c r="N1612" s="103"/>
      <c r="O1612" s="106">
        <v>75000</v>
      </c>
      <c r="P1612" s="106">
        <v>75000</v>
      </c>
      <c r="Q1612" s="107">
        <v>0</v>
      </c>
      <c r="R1612" s="106">
        <v>0</v>
      </c>
      <c r="S1612" s="106">
        <v>0</v>
      </c>
      <c r="T1612" s="100">
        <f t="shared" si="25"/>
        <v>0</v>
      </c>
    </row>
    <row r="1613" spans="2:20" ht="15.5" x14ac:dyDescent="0.35">
      <c r="B1613" s="101" t="s">
        <v>8028</v>
      </c>
      <c r="C1613" s="102" t="s">
        <v>4633</v>
      </c>
      <c r="D1613" s="102"/>
      <c r="E1613" s="102" t="s">
        <v>4634</v>
      </c>
      <c r="F1613" s="102" t="s">
        <v>4635</v>
      </c>
      <c r="G1613" s="102" t="s">
        <v>4478</v>
      </c>
      <c r="H1613" s="103">
        <v>39685</v>
      </c>
      <c r="I1613" s="104">
        <v>1</v>
      </c>
      <c r="J1613" s="105" t="s">
        <v>8029</v>
      </c>
      <c r="K1613" s="105" t="s">
        <v>4478</v>
      </c>
      <c r="L1613" s="103">
        <v>39685</v>
      </c>
      <c r="M1613" s="103">
        <v>44196</v>
      </c>
      <c r="N1613" s="103"/>
      <c r="O1613" s="106">
        <v>75000</v>
      </c>
      <c r="P1613" s="106">
        <v>75000</v>
      </c>
      <c r="Q1613" s="107">
        <v>0</v>
      </c>
      <c r="R1613" s="106">
        <v>0</v>
      </c>
      <c r="S1613" s="106">
        <v>0</v>
      </c>
      <c r="T1613" s="100">
        <f t="shared" si="25"/>
        <v>0</v>
      </c>
    </row>
    <row r="1614" spans="2:20" ht="15.5" x14ac:dyDescent="0.35">
      <c r="B1614" s="101" t="s">
        <v>8030</v>
      </c>
      <c r="C1614" s="102" t="s">
        <v>4633</v>
      </c>
      <c r="D1614" s="102"/>
      <c r="E1614" s="102" t="s">
        <v>4634</v>
      </c>
      <c r="F1614" s="102" t="s">
        <v>4635</v>
      </c>
      <c r="G1614" s="102" t="s">
        <v>4478</v>
      </c>
      <c r="H1614" s="103">
        <v>39685</v>
      </c>
      <c r="I1614" s="104">
        <v>1</v>
      </c>
      <c r="J1614" s="105" t="s">
        <v>8031</v>
      </c>
      <c r="K1614" s="105" t="s">
        <v>4478</v>
      </c>
      <c r="L1614" s="103">
        <v>39685</v>
      </c>
      <c r="M1614" s="103">
        <v>44196</v>
      </c>
      <c r="N1614" s="103"/>
      <c r="O1614" s="106">
        <v>75000</v>
      </c>
      <c r="P1614" s="106">
        <v>75000</v>
      </c>
      <c r="Q1614" s="107">
        <v>0</v>
      </c>
      <c r="R1614" s="106">
        <v>0</v>
      </c>
      <c r="S1614" s="106">
        <v>0</v>
      </c>
      <c r="T1614" s="100">
        <f t="shared" si="25"/>
        <v>0</v>
      </c>
    </row>
    <row r="1615" spans="2:20" ht="15.5" x14ac:dyDescent="0.35">
      <c r="B1615" s="101" t="s">
        <v>8032</v>
      </c>
      <c r="C1615" s="102" t="s">
        <v>4633</v>
      </c>
      <c r="D1615" s="102"/>
      <c r="E1615" s="102" t="s">
        <v>4634</v>
      </c>
      <c r="F1615" s="102" t="s">
        <v>4635</v>
      </c>
      <c r="G1615" s="102" t="s">
        <v>4478</v>
      </c>
      <c r="H1615" s="103">
        <v>39685</v>
      </c>
      <c r="I1615" s="104">
        <v>1</v>
      </c>
      <c r="J1615" s="105" t="s">
        <v>8033</v>
      </c>
      <c r="K1615" s="105" t="s">
        <v>4478</v>
      </c>
      <c r="L1615" s="103">
        <v>39685</v>
      </c>
      <c r="M1615" s="103">
        <v>44196</v>
      </c>
      <c r="N1615" s="103"/>
      <c r="O1615" s="106">
        <v>75000</v>
      </c>
      <c r="P1615" s="106">
        <v>75000</v>
      </c>
      <c r="Q1615" s="107">
        <v>0</v>
      </c>
      <c r="R1615" s="106">
        <v>0</v>
      </c>
      <c r="S1615" s="106">
        <v>0</v>
      </c>
      <c r="T1615" s="100">
        <f t="shared" si="25"/>
        <v>0</v>
      </c>
    </row>
    <row r="1616" spans="2:20" ht="15.5" x14ac:dyDescent="0.35">
      <c r="B1616" s="101" t="s">
        <v>8034</v>
      </c>
      <c r="C1616" s="102" t="s">
        <v>4633</v>
      </c>
      <c r="D1616" s="102"/>
      <c r="E1616" s="102" t="s">
        <v>4634</v>
      </c>
      <c r="F1616" s="102" t="s">
        <v>4635</v>
      </c>
      <c r="G1616" s="102" t="s">
        <v>4478</v>
      </c>
      <c r="H1616" s="103">
        <v>39685</v>
      </c>
      <c r="I1616" s="104">
        <v>1</v>
      </c>
      <c r="J1616" s="105" t="s">
        <v>8035</v>
      </c>
      <c r="K1616" s="105" t="s">
        <v>4478</v>
      </c>
      <c r="L1616" s="103">
        <v>39685</v>
      </c>
      <c r="M1616" s="103">
        <v>44196</v>
      </c>
      <c r="N1616" s="103"/>
      <c r="O1616" s="106">
        <v>75000</v>
      </c>
      <c r="P1616" s="106">
        <v>75000</v>
      </c>
      <c r="Q1616" s="107">
        <v>0</v>
      </c>
      <c r="R1616" s="106">
        <v>0</v>
      </c>
      <c r="S1616" s="106">
        <v>0</v>
      </c>
      <c r="T1616" s="100">
        <f t="shared" si="25"/>
        <v>0</v>
      </c>
    </row>
    <row r="1617" spans="2:20" ht="15.5" x14ac:dyDescent="0.35">
      <c r="B1617" s="101" t="s">
        <v>8036</v>
      </c>
      <c r="C1617" s="102" t="s">
        <v>4633</v>
      </c>
      <c r="D1617" s="102"/>
      <c r="E1617" s="102" t="s">
        <v>4634</v>
      </c>
      <c r="F1617" s="102" t="s">
        <v>4635</v>
      </c>
      <c r="G1617" s="102" t="s">
        <v>4478</v>
      </c>
      <c r="H1617" s="103">
        <v>39685</v>
      </c>
      <c r="I1617" s="104">
        <v>1</v>
      </c>
      <c r="J1617" s="105" t="s">
        <v>8037</v>
      </c>
      <c r="K1617" s="105" t="s">
        <v>4478</v>
      </c>
      <c r="L1617" s="103">
        <v>39685</v>
      </c>
      <c r="M1617" s="103">
        <v>44196</v>
      </c>
      <c r="N1617" s="103"/>
      <c r="O1617" s="106">
        <v>75000</v>
      </c>
      <c r="P1617" s="106">
        <v>75000</v>
      </c>
      <c r="Q1617" s="107">
        <v>0</v>
      </c>
      <c r="R1617" s="106">
        <v>0</v>
      </c>
      <c r="S1617" s="106">
        <v>0</v>
      </c>
      <c r="T1617" s="100">
        <f t="shared" si="25"/>
        <v>0</v>
      </c>
    </row>
    <row r="1618" spans="2:20" ht="15.5" x14ac:dyDescent="0.35">
      <c r="B1618" s="101" t="s">
        <v>8038</v>
      </c>
      <c r="C1618" s="102" t="s">
        <v>4633</v>
      </c>
      <c r="D1618" s="102"/>
      <c r="E1618" s="102" t="s">
        <v>4634</v>
      </c>
      <c r="F1618" s="102" t="s">
        <v>4635</v>
      </c>
      <c r="G1618" s="102" t="s">
        <v>4478</v>
      </c>
      <c r="H1618" s="103">
        <v>39685</v>
      </c>
      <c r="I1618" s="104">
        <v>1</v>
      </c>
      <c r="J1618" s="105" t="s">
        <v>8039</v>
      </c>
      <c r="K1618" s="105" t="s">
        <v>4478</v>
      </c>
      <c r="L1618" s="103">
        <v>39685</v>
      </c>
      <c r="M1618" s="103">
        <v>44196</v>
      </c>
      <c r="N1618" s="103"/>
      <c r="O1618" s="106">
        <v>75000</v>
      </c>
      <c r="P1618" s="106">
        <v>75000</v>
      </c>
      <c r="Q1618" s="107">
        <v>0</v>
      </c>
      <c r="R1618" s="106">
        <v>0</v>
      </c>
      <c r="S1618" s="106">
        <v>0</v>
      </c>
      <c r="T1618" s="100">
        <f t="shared" si="25"/>
        <v>0</v>
      </c>
    </row>
    <row r="1619" spans="2:20" ht="15.5" x14ac:dyDescent="0.35">
      <c r="B1619" s="101" t="s">
        <v>8040</v>
      </c>
      <c r="C1619" s="102" t="s">
        <v>4633</v>
      </c>
      <c r="D1619" s="102"/>
      <c r="E1619" s="102" t="s">
        <v>4634</v>
      </c>
      <c r="F1619" s="102" t="s">
        <v>4635</v>
      </c>
      <c r="G1619" s="102" t="s">
        <v>4478</v>
      </c>
      <c r="H1619" s="103">
        <v>39685</v>
      </c>
      <c r="I1619" s="104">
        <v>1</v>
      </c>
      <c r="J1619" s="105" t="s">
        <v>8041</v>
      </c>
      <c r="K1619" s="105" t="s">
        <v>4478</v>
      </c>
      <c r="L1619" s="103">
        <v>39685</v>
      </c>
      <c r="M1619" s="103">
        <v>44196</v>
      </c>
      <c r="N1619" s="103"/>
      <c r="O1619" s="106">
        <v>75000</v>
      </c>
      <c r="P1619" s="106">
        <v>75000</v>
      </c>
      <c r="Q1619" s="107">
        <v>0</v>
      </c>
      <c r="R1619" s="106">
        <v>0</v>
      </c>
      <c r="S1619" s="106">
        <v>0</v>
      </c>
      <c r="T1619" s="100">
        <f t="shared" si="25"/>
        <v>0</v>
      </c>
    </row>
    <row r="1620" spans="2:20" ht="15.5" x14ac:dyDescent="0.35">
      <c r="B1620" s="101" t="s">
        <v>8042</v>
      </c>
      <c r="C1620" s="102" t="s">
        <v>5681</v>
      </c>
      <c r="D1620" s="102"/>
      <c r="E1620" s="102" t="s">
        <v>4634</v>
      </c>
      <c r="F1620" s="102" t="s">
        <v>4635</v>
      </c>
      <c r="G1620" s="102" t="s">
        <v>4478</v>
      </c>
      <c r="H1620" s="103">
        <v>39496</v>
      </c>
      <c r="I1620" s="104">
        <v>1</v>
      </c>
      <c r="J1620" s="105" t="s">
        <v>8043</v>
      </c>
      <c r="K1620" s="105" t="s">
        <v>4478</v>
      </c>
      <c r="L1620" s="103">
        <v>39496</v>
      </c>
      <c r="M1620" s="103">
        <v>44196</v>
      </c>
      <c r="N1620" s="103"/>
      <c r="O1620" s="106">
        <v>1740000</v>
      </c>
      <c r="P1620" s="106">
        <v>1740000</v>
      </c>
      <c r="Q1620" s="107">
        <v>0</v>
      </c>
      <c r="R1620" s="106">
        <v>0</v>
      </c>
      <c r="S1620" s="106">
        <v>0</v>
      </c>
      <c r="T1620" s="100">
        <f t="shared" si="25"/>
        <v>0</v>
      </c>
    </row>
    <row r="1621" spans="2:20" ht="15.5" x14ac:dyDescent="0.35">
      <c r="B1621" s="101" t="s">
        <v>8044</v>
      </c>
      <c r="C1621" s="102" t="s">
        <v>5681</v>
      </c>
      <c r="D1621" s="102"/>
      <c r="E1621" s="102" t="s">
        <v>4634</v>
      </c>
      <c r="F1621" s="102" t="s">
        <v>4635</v>
      </c>
      <c r="G1621" s="102" t="s">
        <v>4478</v>
      </c>
      <c r="H1621" s="103">
        <v>39496</v>
      </c>
      <c r="I1621" s="104">
        <v>1</v>
      </c>
      <c r="J1621" s="105" t="s">
        <v>8045</v>
      </c>
      <c r="K1621" s="105" t="s">
        <v>4478</v>
      </c>
      <c r="L1621" s="103">
        <v>39496</v>
      </c>
      <c r="M1621" s="103">
        <v>44196</v>
      </c>
      <c r="N1621" s="103"/>
      <c r="O1621" s="106">
        <v>1740000</v>
      </c>
      <c r="P1621" s="106">
        <v>1740000</v>
      </c>
      <c r="Q1621" s="107">
        <v>0</v>
      </c>
      <c r="R1621" s="106">
        <v>0</v>
      </c>
      <c r="S1621" s="106">
        <v>0</v>
      </c>
      <c r="T1621" s="100">
        <f t="shared" si="25"/>
        <v>0</v>
      </c>
    </row>
    <row r="1622" spans="2:20" ht="15.5" x14ac:dyDescent="0.35">
      <c r="B1622" s="101" t="s">
        <v>8046</v>
      </c>
      <c r="C1622" s="102" t="s">
        <v>5588</v>
      </c>
      <c r="D1622" s="102"/>
      <c r="E1622" s="102" t="s">
        <v>4634</v>
      </c>
      <c r="F1622" s="102" t="s">
        <v>4635</v>
      </c>
      <c r="G1622" s="102" t="s">
        <v>4478</v>
      </c>
      <c r="H1622" s="103">
        <v>39583</v>
      </c>
      <c r="I1622" s="104">
        <v>1</v>
      </c>
      <c r="J1622" s="105" t="s">
        <v>8047</v>
      </c>
      <c r="K1622" s="105" t="s">
        <v>4478</v>
      </c>
      <c r="L1622" s="103">
        <v>39583</v>
      </c>
      <c r="M1622" s="103">
        <v>44196</v>
      </c>
      <c r="N1622" s="103"/>
      <c r="O1622" s="106">
        <v>4275000</v>
      </c>
      <c r="P1622" s="106">
        <v>4275000</v>
      </c>
      <c r="Q1622" s="107">
        <v>0</v>
      </c>
      <c r="R1622" s="106">
        <v>0</v>
      </c>
      <c r="S1622" s="106">
        <v>0</v>
      </c>
      <c r="T1622" s="100">
        <f t="shared" si="25"/>
        <v>0</v>
      </c>
    </row>
    <row r="1623" spans="2:20" ht="15.5" x14ac:dyDescent="0.35">
      <c r="B1623" s="101" t="s">
        <v>8048</v>
      </c>
      <c r="C1623" s="102" t="s">
        <v>4633</v>
      </c>
      <c r="D1623" s="102"/>
      <c r="E1623" s="102" t="s">
        <v>4634</v>
      </c>
      <c r="F1623" s="102" t="s">
        <v>4635</v>
      </c>
      <c r="G1623" s="102" t="s">
        <v>4478</v>
      </c>
      <c r="H1623" s="103">
        <v>39619</v>
      </c>
      <c r="I1623" s="104">
        <v>1</v>
      </c>
      <c r="J1623" s="105" t="s">
        <v>8049</v>
      </c>
      <c r="K1623" s="105" t="s">
        <v>4478</v>
      </c>
      <c r="L1623" s="103">
        <v>39619</v>
      </c>
      <c r="M1623" s="103">
        <v>44196</v>
      </c>
      <c r="N1623" s="103"/>
      <c r="O1623" s="106">
        <v>1425000</v>
      </c>
      <c r="P1623" s="106">
        <v>1425000</v>
      </c>
      <c r="Q1623" s="107">
        <v>0</v>
      </c>
      <c r="R1623" s="106">
        <v>0</v>
      </c>
      <c r="S1623" s="106">
        <v>0</v>
      </c>
      <c r="T1623" s="100">
        <f t="shared" si="25"/>
        <v>0</v>
      </c>
    </row>
    <row r="1624" spans="2:20" ht="15.5" x14ac:dyDescent="0.35">
      <c r="B1624" s="101" t="s">
        <v>8050</v>
      </c>
      <c r="C1624" s="102" t="s">
        <v>8051</v>
      </c>
      <c r="D1624" s="102"/>
      <c r="E1624" s="102" t="s">
        <v>4634</v>
      </c>
      <c r="F1624" s="102" t="s">
        <v>4635</v>
      </c>
      <c r="G1624" s="102" t="s">
        <v>4478</v>
      </c>
      <c r="H1624" s="103">
        <v>39649</v>
      </c>
      <c r="I1624" s="104">
        <v>1</v>
      </c>
      <c r="J1624" s="105" t="s">
        <v>8052</v>
      </c>
      <c r="K1624" s="105" t="s">
        <v>4478</v>
      </c>
      <c r="L1624" s="103">
        <v>39649</v>
      </c>
      <c r="M1624" s="103">
        <v>44196</v>
      </c>
      <c r="N1624" s="103"/>
      <c r="O1624" s="106">
        <v>1660000</v>
      </c>
      <c r="P1624" s="106">
        <v>1660000</v>
      </c>
      <c r="Q1624" s="107">
        <v>0</v>
      </c>
      <c r="R1624" s="106">
        <v>0</v>
      </c>
      <c r="S1624" s="106">
        <v>0</v>
      </c>
      <c r="T1624" s="100">
        <f t="shared" si="25"/>
        <v>0</v>
      </c>
    </row>
    <row r="1625" spans="2:20" ht="15.5" x14ac:dyDescent="0.35">
      <c r="B1625" s="101" t="s">
        <v>8053</v>
      </c>
      <c r="C1625" s="102" t="s">
        <v>8054</v>
      </c>
      <c r="D1625" s="102"/>
      <c r="E1625" s="102" t="s">
        <v>4634</v>
      </c>
      <c r="F1625" s="102" t="s">
        <v>4635</v>
      </c>
      <c r="G1625" s="102" t="s">
        <v>4478</v>
      </c>
      <c r="H1625" s="103">
        <v>39654</v>
      </c>
      <c r="I1625" s="104">
        <v>1</v>
      </c>
      <c r="J1625" s="105" t="s">
        <v>8055</v>
      </c>
      <c r="K1625" s="105" t="s">
        <v>4478</v>
      </c>
      <c r="L1625" s="103">
        <v>39654</v>
      </c>
      <c r="M1625" s="103">
        <v>44196</v>
      </c>
      <c r="N1625" s="103"/>
      <c r="O1625" s="106">
        <v>998000</v>
      </c>
      <c r="P1625" s="106">
        <v>998000</v>
      </c>
      <c r="Q1625" s="107">
        <v>0</v>
      </c>
      <c r="R1625" s="106">
        <v>0</v>
      </c>
      <c r="S1625" s="106">
        <v>0</v>
      </c>
      <c r="T1625" s="100">
        <f t="shared" si="25"/>
        <v>0</v>
      </c>
    </row>
    <row r="1626" spans="2:20" ht="15.5" x14ac:dyDescent="0.35">
      <c r="B1626" s="101" t="s">
        <v>8056</v>
      </c>
      <c r="C1626" s="102" t="s">
        <v>4712</v>
      </c>
      <c r="D1626" s="102"/>
      <c r="E1626" s="102" t="s">
        <v>4634</v>
      </c>
      <c r="F1626" s="102" t="s">
        <v>4635</v>
      </c>
      <c r="G1626" s="102" t="s">
        <v>4518</v>
      </c>
      <c r="H1626" s="103">
        <v>40878</v>
      </c>
      <c r="I1626" s="104">
        <v>1</v>
      </c>
      <c r="J1626" s="105" t="s">
        <v>8057</v>
      </c>
      <c r="K1626" s="105" t="s">
        <v>4518</v>
      </c>
      <c r="L1626" s="103">
        <v>40878</v>
      </c>
      <c r="M1626" s="103">
        <v>44196</v>
      </c>
      <c r="N1626" s="103"/>
      <c r="O1626" s="106">
        <v>1149560</v>
      </c>
      <c r="P1626" s="106">
        <v>1120821.6000000001</v>
      </c>
      <c r="Q1626" s="107">
        <v>28738.400000000001</v>
      </c>
      <c r="R1626" s="106">
        <v>0</v>
      </c>
      <c r="S1626" s="106">
        <v>0</v>
      </c>
      <c r="T1626" s="100">
        <f t="shared" si="25"/>
        <v>28738.400000000001</v>
      </c>
    </row>
    <row r="1627" spans="2:20" ht="15.5" x14ac:dyDescent="0.35">
      <c r="B1627" s="101" t="s">
        <v>10325</v>
      </c>
      <c r="C1627" s="102" t="s">
        <v>4712</v>
      </c>
      <c r="D1627" s="102"/>
      <c r="E1627" s="102" t="s">
        <v>4634</v>
      </c>
      <c r="F1627" s="102" t="s">
        <v>4635</v>
      </c>
      <c r="G1627" s="102" t="s">
        <v>4518</v>
      </c>
      <c r="H1627" s="103">
        <v>40878</v>
      </c>
      <c r="I1627" s="104">
        <v>1</v>
      </c>
      <c r="J1627" s="105" t="s">
        <v>10326</v>
      </c>
      <c r="K1627" s="105" t="s">
        <v>4518</v>
      </c>
      <c r="L1627" s="103">
        <v>40878</v>
      </c>
      <c r="M1627" s="103">
        <v>44196</v>
      </c>
      <c r="N1627" s="103"/>
      <c r="O1627" s="106">
        <v>1149560</v>
      </c>
      <c r="P1627" s="106">
        <v>1120821.6000000001</v>
      </c>
      <c r="Q1627" s="107">
        <v>28738.400000000001</v>
      </c>
      <c r="R1627" s="106">
        <v>0</v>
      </c>
      <c r="S1627" s="106">
        <v>0</v>
      </c>
      <c r="T1627" s="100">
        <f t="shared" si="25"/>
        <v>28738.400000000001</v>
      </c>
    </row>
    <row r="1628" spans="2:20" ht="15.5" x14ac:dyDescent="0.35">
      <c r="B1628" s="101" t="s">
        <v>5700</v>
      </c>
      <c r="C1628" s="102" t="s">
        <v>4814</v>
      </c>
      <c r="D1628" s="102"/>
      <c r="E1628" s="102" t="s">
        <v>4634</v>
      </c>
      <c r="F1628" s="102" t="s">
        <v>4635</v>
      </c>
      <c r="G1628" s="102" t="s">
        <v>4518</v>
      </c>
      <c r="H1628" s="103">
        <v>41333</v>
      </c>
      <c r="I1628" s="104">
        <v>1</v>
      </c>
      <c r="J1628" s="105" t="s">
        <v>5701</v>
      </c>
      <c r="K1628" s="105" t="s">
        <v>4518</v>
      </c>
      <c r="L1628" s="103">
        <v>41333</v>
      </c>
      <c r="M1628" s="103">
        <v>44196</v>
      </c>
      <c r="N1628" s="103"/>
      <c r="O1628" s="106">
        <v>426880</v>
      </c>
      <c r="P1628" s="106">
        <v>362987.62</v>
      </c>
      <c r="Q1628" s="107">
        <v>63892.38</v>
      </c>
      <c r="R1628" s="106">
        <v>0</v>
      </c>
      <c r="S1628" s="106">
        <v>0</v>
      </c>
      <c r="T1628" s="100">
        <f t="shared" si="25"/>
        <v>63892.38</v>
      </c>
    </row>
    <row r="1629" spans="2:20" ht="15.5" x14ac:dyDescent="0.35">
      <c r="B1629" s="101" t="s">
        <v>8073</v>
      </c>
      <c r="C1629" s="102" t="s">
        <v>4814</v>
      </c>
      <c r="D1629" s="102"/>
      <c r="E1629" s="102" t="s">
        <v>4634</v>
      </c>
      <c r="F1629" s="102" t="s">
        <v>4635</v>
      </c>
      <c r="G1629" s="102" t="s">
        <v>4518</v>
      </c>
      <c r="H1629" s="103">
        <v>41333</v>
      </c>
      <c r="I1629" s="104">
        <v>1</v>
      </c>
      <c r="J1629" s="105" t="s">
        <v>8074</v>
      </c>
      <c r="K1629" s="105" t="s">
        <v>4518</v>
      </c>
      <c r="L1629" s="103">
        <v>41333</v>
      </c>
      <c r="M1629" s="103">
        <v>44196</v>
      </c>
      <c r="N1629" s="103"/>
      <c r="O1629" s="106">
        <v>426880</v>
      </c>
      <c r="P1629" s="106">
        <v>362987.62</v>
      </c>
      <c r="Q1629" s="107">
        <v>63892.38</v>
      </c>
      <c r="R1629" s="106">
        <v>0</v>
      </c>
      <c r="S1629" s="106">
        <v>0</v>
      </c>
      <c r="T1629" s="100">
        <f t="shared" si="25"/>
        <v>63892.38</v>
      </c>
    </row>
    <row r="1630" spans="2:20" ht="15.5" x14ac:dyDescent="0.35">
      <c r="B1630" s="101" t="s">
        <v>9610</v>
      </c>
      <c r="C1630" s="102" t="s">
        <v>4814</v>
      </c>
      <c r="D1630" s="102"/>
      <c r="E1630" s="102" t="s">
        <v>4634</v>
      </c>
      <c r="F1630" s="102" t="s">
        <v>4635</v>
      </c>
      <c r="G1630" s="102" t="s">
        <v>4518</v>
      </c>
      <c r="H1630" s="103">
        <v>41333</v>
      </c>
      <c r="I1630" s="104">
        <v>1</v>
      </c>
      <c r="J1630" s="105" t="s">
        <v>9611</v>
      </c>
      <c r="K1630" s="105" t="s">
        <v>4518</v>
      </c>
      <c r="L1630" s="103">
        <v>41333</v>
      </c>
      <c r="M1630" s="103">
        <v>44196</v>
      </c>
      <c r="N1630" s="103"/>
      <c r="O1630" s="106">
        <v>426880</v>
      </c>
      <c r="P1630" s="106">
        <v>362987.62</v>
      </c>
      <c r="Q1630" s="107">
        <v>63892.38</v>
      </c>
      <c r="R1630" s="106">
        <v>0</v>
      </c>
      <c r="S1630" s="106">
        <v>0</v>
      </c>
      <c r="T1630" s="100">
        <f t="shared" si="25"/>
        <v>63892.38</v>
      </c>
    </row>
    <row r="1631" spans="2:20" ht="15.5" x14ac:dyDescent="0.35">
      <c r="B1631" s="101" t="s">
        <v>4813</v>
      </c>
      <c r="C1631" s="102" t="s">
        <v>4814</v>
      </c>
      <c r="D1631" s="102"/>
      <c r="E1631" s="102" t="s">
        <v>4634</v>
      </c>
      <c r="F1631" s="102" t="s">
        <v>4635</v>
      </c>
      <c r="G1631" s="102" t="s">
        <v>4518</v>
      </c>
      <c r="H1631" s="103">
        <v>41333</v>
      </c>
      <c r="I1631" s="104">
        <v>1</v>
      </c>
      <c r="J1631" s="105" t="s">
        <v>4815</v>
      </c>
      <c r="K1631" s="105" t="s">
        <v>4518</v>
      </c>
      <c r="L1631" s="103">
        <v>41333</v>
      </c>
      <c r="M1631" s="103">
        <v>44196</v>
      </c>
      <c r="N1631" s="103"/>
      <c r="O1631" s="106">
        <v>426880</v>
      </c>
      <c r="P1631" s="106">
        <v>362987.62</v>
      </c>
      <c r="Q1631" s="107">
        <v>63892.38</v>
      </c>
      <c r="R1631" s="106">
        <v>0</v>
      </c>
      <c r="S1631" s="106">
        <v>0</v>
      </c>
      <c r="T1631" s="100">
        <f t="shared" si="25"/>
        <v>63892.38</v>
      </c>
    </row>
    <row r="1632" spans="2:20" ht="15.5" x14ac:dyDescent="0.35">
      <c r="B1632" s="101" t="s">
        <v>8877</v>
      </c>
      <c r="C1632" s="102" t="s">
        <v>4814</v>
      </c>
      <c r="D1632" s="102"/>
      <c r="E1632" s="102" t="s">
        <v>4634</v>
      </c>
      <c r="F1632" s="102" t="s">
        <v>4635</v>
      </c>
      <c r="G1632" s="102" t="s">
        <v>4518</v>
      </c>
      <c r="H1632" s="103">
        <v>41333</v>
      </c>
      <c r="I1632" s="104">
        <v>1</v>
      </c>
      <c r="J1632" s="105" t="s">
        <v>8878</v>
      </c>
      <c r="K1632" s="105" t="s">
        <v>4518</v>
      </c>
      <c r="L1632" s="103">
        <v>41333</v>
      </c>
      <c r="M1632" s="103">
        <v>44196</v>
      </c>
      <c r="N1632" s="103"/>
      <c r="O1632" s="106">
        <v>426880</v>
      </c>
      <c r="P1632" s="106">
        <v>362987.62</v>
      </c>
      <c r="Q1632" s="107">
        <v>63892.38</v>
      </c>
      <c r="R1632" s="106">
        <v>0</v>
      </c>
      <c r="S1632" s="106">
        <v>0</v>
      </c>
      <c r="T1632" s="100">
        <f t="shared" si="25"/>
        <v>63892.38</v>
      </c>
    </row>
    <row r="1633" spans="2:20" ht="15.5" x14ac:dyDescent="0.35">
      <c r="B1633" s="101" t="s">
        <v>5706</v>
      </c>
      <c r="C1633" s="102" t="s">
        <v>4817</v>
      </c>
      <c r="D1633" s="102"/>
      <c r="E1633" s="102" t="s">
        <v>4516</v>
      </c>
      <c r="F1633" s="102" t="s">
        <v>4517</v>
      </c>
      <c r="G1633" s="102" t="s">
        <v>4518</v>
      </c>
      <c r="H1633" s="103">
        <v>42586</v>
      </c>
      <c r="I1633" s="104">
        <v>1</v>
      </c>
      <c r="J1633" s="105" t="s">
        <v>5707</v>
      </c>
      <c r="K1633" s="105" t="s">
        <v>4518</v>
      </c>
      <c r="L1633" s="103">
        <v>42586</v>
      </c>
      <c r="M1633" s="103">
        <v>44196</v>
      </c>
      <c r="N1633" s="103"/>
      <c r="O1633" s="106">
        <v>783000</v>
      </c>
      <c r="P1633" s="106">
        <v>397372.5</v>
      </c>
      <c r="Q1633" s="107">
        <v>385627.5</v>
      </c>
      <c r="R1633" s="106">
        <v>0</v>
      </c>
      <c r="S1633" s="106">
        <v>0</v>
      </c>
      <c r="T1633" s="100">
        <f t="shared" si="25"/>
        <v>385627.5</v>
      </c>
    </row>
    <row r="1634" spans="2:20" ht="15.5" x14ac:dyDescent="0.35">
      <c r="B1634" s="101" t="s">
        <v>7250</v>
      </c>
      <c r="C1634" s="102" t="s">
        <v>6485</v>
      </c>
      <c r="D1634" s="102"/>
      <c r="E1634" s="102" t="s">
        <v>4887</v>
      </c>
      <c r="F1634" s="102" t="s">
        <v>4477</v>
      </c>
      <c r="G1634" s="102" t="s">
        <v>4518</v>
      </c>
      <c r="H1634" s="103">
        <v>42600</v>
      </c>
      <c r="I1634" s="104">
        <v>1</v>
      </c>
      <c r="J1634" s="105" t="s">
        <v>7251</v>
      </c>
      <c r="K1634" s="105" t="s">
        <v>4518</v>
      </c>
      <c r="L1634" s="103">
        <v>42600</v>
      </c>
      <c r="M1634" s="103">
        <v>44196</v>
      </c>
      <c r="N1634" s="103"/>
      <c r="O1634" s="106">
        <v>450382</v>
      </c>
      <c r="P1634" s="106">
        <v>226873.46</v>
      </c>
      <c r="Q1634" s="107">
        <v>223508.54</v>
      </c>
      <c r="R1634" s="106">
        <v>0</v>
      </c>
      <c r="S1634" s="106">
        <v>0</v>
      </c>
      <c r="T1634" s="100">
        <f t="shared" si="25"/>
        <v>223508.54</v>
      </c>
    </row>
    <row r="1635" spans="2:20" ht="15.5" x14ac:dyDescent="0.35">
      <c r="B1635" s="101" t="s">
        <v>8885</v>
      </c>
      <c r="C1635" s="102" t="s">
        <v>4820</v>
      </c>
      <c r="D1635" s="102"/>
      <c r="E1635" s="102" t="s">
        <v>4821</v>
      </c>
      <c r="F1635" s="102" t="s">
        <v>4822</v>
      </c>
      <c r="G1635" s="102" t="s">
        <v>4518</v>
      </c>
      <c r="H1635" s="103">
        <v>42614</v>
      </c>
      <c r="I1635" s="104">
        <v>1</v>
      </c>
      <c r="J1635" s="105" t="s">
        <v>8886</v>
      </c>
      <c r="K1635" s="105" t="s">
        <v>4518</v>
      </c>
      <c r="L1635" s="103">
        <v>42614</v>
      </c>
      <c r="M1635" s="103">
        <v>44196</v>
      </c>
      <c r="N1635" s="103"/>
      <c r="O1635" s="106">
        <v>130848</v>
      </c>
      <c r="P1635" s="106">
        <v>65418.05</v>
      </c>
      <c r="Q1635" s="107">
        <v>65429.95</v>
      </c>
      <c r="R1635" s="106">
        <v>0</v>
      </c>
      <c r="S1635" s="106">
        <v>0</v>
      </c>
      <c r="T1635" s="100">
        <f t="shared" si="25"/>
        <v>65429.95</v>
      </c>
    </row>
    <row r="1636" spans="2:20" ht="15.5" x14ac:dyDescent="0.35">
      <c r="B1636" s="101" t="s">
        <v>10343</v>
      </c>
      <c r="C1636" s="102" t="s">
        <v>4820</v>
      </c>
      <c r="D1636" s="102"/>
      <c r="E1636" s="102" t="s">
        <v>4821</v>
      </c>
      <c r="F1636" s="102" t="s">
        <v>4822</v>
      </c>
      <c r="G1636" s="102" t="s">
        <v>4518</v>
      </c>
      <c r="H1636" s="103">
        <v>42614</v>
      </c>
      <c r="I1636" s="104">
        <v>1</v>
      </c>
      <c r="J1636" s="105" t="s">
        <v>10344</v>
      </c>
      <c r="K1636" s="105" t="s">
        <v>4518</v>
      </c>
      <c r="L1636" s="103">
        <v>42614</v>
      </c>
      <c r="M1636" s="103">
        <v>44196</v>
      </c>
      <c r="N1636" s="103"/>
      <c r="O1636" s="106">
        <v>130848</v>
      </c>
      <c r="P1636" s="106">
        <v>65418.05</v>
      </c>
      <c r="Q1636" s="107">
        <v>65429.95</v>
      </c>
      <c r="R1636" s="106">
        <v>0</v>
      </c>
      <c r="S1636" s="106">
        <v>0</v>
      </c>
      <c r="T1636" s="100">
        <f t="shared" si="25"/>
        <v>65429.95</v>
      </c>
    </row>
    <row r="1637" spans="2:20" ht="15.5" x14ac:dyDescent="0.35">
      <c r="B1637" s="101" t="s">
        <v>6489</v>
      </c>
      <c r="C1637" s="102" t="s">
        <v>4820</v>
      </c>
      <c r="D1637" s="102"/>
      <c r="E1637" s="102" t="s">
        <v>4821</v>
      </c>
      <c r="F1637" s="102" t="s">
        <v>4822</v>
      </c>
      <c r="G1637" s="102" t="s">
        <v>4518</v>
      </c>
      <c r="H1637" s="103">
        <v>42614</v>
      </c>
      <c r="I1637" s="104">
        <v>1</v>
      </c>
      <c r="J1637" s="105" t="s">
        <v>6490</v>
      </c>
      <c r="K1637" s="105" t="s">
        <v>4518</v>
      </c>
      <c r="L1637" s="103">
        <v>42614</v>
      </c>
      <c r="M1637" s="103">
        <v>44196</v>
      </c>
      <c r="N1637" s="103"/>
      <c r="O1637" s="106">
        <v>130848</v>
      </c>
      <c r="P1637" s="106">
        <v>65418.05</v>
      </c>
      <c r="Q1637" s="107">
        <v>65429.95</v>
      </c>
      <c r="R1637" s="106">
        <v>0</v>
      </c>
      <c r="S1637" s="106">
        <v>0</v>
      </c>
      <c r="T1637" s="100">
        <f t="shared" si="25"/>
        <v>65429.95</v>
      </c>
    </row>
    <row r="1638" spans="2:20" ht="15.5" x14ac:dyDescent="0.35">
      <c r="B1638" s="101" t="s">
        <v>10353</v>
      </c>
      <c r="C1638" s="102" t="s">
        <v>4814</v>
      </c>
      <c r="D1638" s="102"/>
      <c r="E1638" s="102" t="s">
        <v>4634</v>
      </c>
      <c r="F1638" s="102" t="s">
        <v>4635</v>
      </c>
      <c r="G1638" s="102" t="s">
        <v>4518</v>
      </c>
      <c r="H1638" s="103">
        <v>41333</v>
      </c>
      <c r="I1638" s="104">
        <v>1</v>
      </c>
      <c r="J1638" s="105" t="s">
        <v>10354</v>
      </c>
      <c r="K1638" s="105" t="s">
        <v>4518</v>
      </c>
      <c r="L1638" s="103">
        <v>41333</v>
      </c>
      <c r="M1638" s="103">
        <v>44196</v>
      </c>
      <c r="N1638" s="103"/>
      <c r="O1638" s="106">
        <v>426880</v>
      </c>
      <c r="P1638" s="106">
        <v>362987.62</v>
      </c>
      <c r="Q1638" s="107">
        <v>63892.38</v>
      </c>
      <c r="R1638" s="106">
        <v>0</v>
      </c>
      <c r="S1638" s="106">
        <v>0</v>
      </c>
      <c r="T1638" s="100">
        <f t="shared" si="25"/>
        <v>63892.38</v>
      </c>
    </row>
    <row r="1639" spans="2:20" ht="15.5" x14ac:dyDescent="0.35">
      <c r="B1639" s="101" t="s">
        <v>8097</v>
      </c>
      <c r="C1639" s="102" t="s">
        <v>6500</v>
      </c>
      <c r="D1639" s="102"/>
      <c r="E1639" s="102" t="s">
        <v>4835</v>
      </c>
      <c r="F1639" s="102" t="s">
        <v>4836</v>
      </c>
      <c r="G1639" s="102" t="s">
        <v>4478</v>
      </c>
      <c r="H1639" s="103">
        <v>39887</v>
      </c>
      <c r="I1639" s="104">
        <v>1</v>
      </c>
      <c r="J1639" s="105" t="s">
        <v>8098</v>
      </c>
      <c r="K1639" s="105" t="s">
        <v>4478</v>
      </c>
      <c r="L1639" s="103">
        <v>39887</v>
      </c>
      <c r="M1639" s="103">
        <v>44196</v>
      </c>
      <c r="N1639" s="103"/>
      <c r="O1639" s="106">
        <v>80250000</v>
      </c>
      <c r="P1639" s="106">
        <v>80250000</v>
      </c>
      <c r="Q1639" s="107">
        <v>0</v>
      </c>
      <c r="R1639" s="106">
        <v>0</v>
      </c>
      <c r="S1639" s="106">
        <v>0</v>
      </c>
      <c r="T1639" s="100">
        <f t="shared" si="25"/>
        <v>0</v>
      </c>
    </row>
    <row r="1640" spans="2:20" ht="15.5" x14ac:dyDescent="0.35">
      <c r="B1640" s="101" t="s">
        <v>8099</v>
      </c>
      <c r="C1640" s="102" t="s">
        <v>6500</v>
      </c>
      <c r="D1640" s="102"/>
      <c r="E1640" s="102" t="s">
        <v>4835</v>
      </c>
      <c r="F1640" s="102" t="s">
        <v>4836</v>
      </c>
      <c r="G1640" s="102" t="s">
        <v>4478</v>
      </c>
      <c r="H1640" s="103">
        <v>40051</v>
      </c>
      <c r="I1640" s="104">
        <v>1</v>
      </c>
      <c r="J1640" s="105" t="s">
        <v>8100</v>
      </c>
      <c r="K1640" s="105" t="s">
        <v>4478</v>
      </c>
      <c r="L1640" s="103">
        <v>40051</v>
      </c>
      <c r="M1640" s="103">
        <v>44196</v>
      </c>
      <c r="N1640" s="103"/>
      <c r="O1640" s="106">
        <v>47113884</v>
      </c>
      <c r="P1640" s="106">
        <v>47113884</v>
      </c>
      <c r="Q1640" s="107">
        <v>0</v>
      </c>
      <c r="R1640" s="106">
        <v>0</v>
      </c>
      <c r="S1640" s="106">
        <v>0</v>
      </c>
      <c r="T1640" s="100">
        <f t="shared" si="25"/>
        <v>0</v>
      </c>
    </row>
    <row r="1641" spans="2:20" ht="15.5" x14ac:dyDescent="0.35">
      <c r="B1641" s="101" t="s">
        <v>8101</v>
      </c>
      <c r="C1641" s="102" t="s">
        <v>4633</v>
      </c>
      <c r="D1641" s="102"/>
      <c r="E1641" s="102" t="s">
        <v>4835</v>
      </c>
      <c r="F1641" s="102" t="s">
        <v>4836</v>
      </c>
      <c r="G1641" s="102" t="s">
        <v>4478</v>
      </c>
      <c r="H1641" s="103">
        <v>40543</v>
      </c>
      <c r="I1641" s="104">
        <v>1</v>
      </c>
      <c r="J1641" s="105" t="s">
        <v>8102</v>
      </c>
      <c r="K1641" s="105" t="s">
        <v>4478</v>
      </c>
      <c r="L1641" s="103">
        <v>40543</v>
      </c>
      <c r="M1641" s="103">
        <v>44196</v>
      </c>
      <c r="N1641" s="103"/>
      <c r="O1641" s="106">
        <v>36540000</v>
      </c>
      <c r="P1641" s="106">
        <v>36540000</v>
      </c>
      <c r="Q1641" s="107">
        <v>0</v>
      </c>
      <c r="R1641" s="106">
        <v>0</v>
      </c>
      <c r="S1641" s="106">
        <v>0</v>
      </c>
      <c r="T1641" s="100">
        <f t="shared" si="25"/>
        <v>0</v>
      </c>
    </row>
    <row r="1642" spans="2:20" ht="15.5" x14ac:dyDescent="0.35">
      <c r="B1642" s="101" t="s">
        <v>10359</v>
      </c>
      <c r="C1642" s="102" t="s">
        <v>4842</v>
      </c>
      <c r="D1642" s="102"/>
      <c r="E1642" s="102" t="s">
        <v>4835</v>
      </c>
      <c r="F1642" s="102" t="s">
        <v>4836</v>
      </c>
      <c r="G1642" s="102" t="s">
        <v>4518</v>
      </c>
      <c r="H1642" s="103">
        <v>40987</v>
      </c>
      <c r="I1642" s="104">
        <v>1</v>
      </c>
      <c r="J1642" s="105" t="s">
        <v>10360</v>
      </c>
      <c r="K1642" s="105" t="s">
        <v>4518</v>
      </c>
      <c r="L1642" s="103">
        <v>40987</v>
      </c>
      <c r="M1642" s="103">
        <v>44196</v>
      </c>
      <c r="N1642" s="103"/>
      <c r="O1642" s="106">
        <v>10311111</v>
      </c>
      <c r="P1642" s="106">
        <v>9745721.0099999998</v>
      </c>
      <c r="Q1642" s="107">
        <v>565389.99</v>
      </c>
      <c r="R1642" s="106">
        <v>0</v>
      </c>
      <c r="S1642" s="106">
        <v>0</v>
      </c>
      <c r="T1642" s="100">
        <f t="shared" si="25"/>
        <v>565389.99</v>
      </c>
    </row>
    <row r="1643" spans="2:20" ht="15.5" x14ac:dyDescent="0.35">
      <c r="B1643" s="101" t="s">
        <v>8103</v>
      </c>
      <c r="C1643" s="102" t="s">
        <v>5844</v>
      </c>
      <c r="D1643" s="102"/>
      <c r="E1643" s="102" t="s">
        <v>4634</v>
      </c>
      <c r="F1643" s="102" t="s">
        <v>4635</v>
      </c>
      <c r="G1643" s="102" t="s">
        <v>4478</v>
      </c>
      <c r="H1643" s="103">
        <v>38989</v>
      </c>
      <c r="I1643" s="104">
        <v>1</v>
      </c>
      <c r="J1643" s="105" t="s">
        <v>8104</v>
      </c>
      <c r="K1643" s="105" t="s">
        <v>4478</v>
      </c>
      <c r="L1643" s="103">
        <v>38989</v>
      </c>
      <c r="M1643" s="103">
        <v>44196</v>
      </c>
      <c r="N1643" s="103"/>
      <c r="O1643" s="106">
        <v>1</v>
      </c>
      <c r="P1643" s="106">
        <v>1</v>
      </c>
      <c r="Q1643" s="107">
        <v>0</v>
      </c>
      <c r="R1643" s="106">
        <v>0</v>
      </c>
      <c r="S1643" s="106">
        <v>0</v>
      </c>
      <c r="T1643" s="100">
        <f t="shared" si="25"/>
        <v>0</v>
      </c>
    </row>
    <row r="1644" spans="2:20" ht="15.5" x14ac:dyDescent="0.35">
      <c r="B1644" s="101" t="s">
        <v>4850</v>
      </c>
      <c r="C1644" s="102" t="s">
        <v>4851</v>
      </c>
      <c r="D1644" s="102"/>
      <c r="E1644" s="102" t="s">
        <v>4634</v>
      </c>
      <c r="F1644" s="102" t="s">
        <v>4635</v>
      </c>
      <c r="G1644" s="102" t="s">
        <v>4518</v>
      </c>
      <c r="H1644" s="103">
        <v>41787</v>
      </c>
      <c r="I1644" s="104">
        <v>1</v>
      </c>
      <c r="J1644" s="105" t="s">
        <v>4852</v>
      </c>
      <c r="K1644" s="105" t="s">
        <v>4518</v>
      </c>
      <c r="L1644" s="103">
        <v>41787</v>
      </c>
      <c r="M1644" s="103">
        <v>44196</v>
      </c>
      <c r="N1644" s="103"/>
      <c r="O1644" s="106">
        <v>68909</v>
      </c>
      <c r="P1644" s="106">
        <v>50025.18</v>
      </c>
      <c r="Q1644" s="107">
        <v>18883.82</v>
      </c>
      <c r="R1644" s="106">
        <v>0</v>
      </c>
      <c r="S1644" s="106">
        <v>0</v>
      </c>
      <c r="T1644" s="100">
        <f t="shared" si="25"/>
        <v>18883.82</v>
      </c>
    </row>
    <row r="1645" spans="2:20" ht="15.5" x14ac:dyDescent="0.35">
      <c r="B1645" s="101" t="s">
        <v>7283</v>
      </c>
      <c r="C1645" s="102" t="s">
        <v>4851</v>
      </c>
      <c r="D1645" s="102"/>
      <c r="E1645" s="102" t="s">
        <v>4634</v>
      </c>
      <c r="F1645" s="102" t="s">
        <v>4635</v>
      </c>
      <c r="G1645" s="102" t="s">
        <v>4518</v>
      </c>
      <c r="H1645" s="103">
        <v>41787</v>
      </c>
      <c r="I1645" s="104">
        <v>1</v>
      </c>
      <c r="J1645" s="105" t="s">
        <v>7284</v>
      </c>
      <c r="K1645" s="105" t="s">
        <v>4518</v>
      </c>
      <c r="L1645" s="103">
        <v>41787</v>
      </c>
      <c r="M1645" s="103">
        <v>44196</v>
      </c>
      <c r="N1645" s="103"/>
      <c r="O1645" s="106">
        <v>68909</v>
      </c>
      <c r="P1645" s="106">
        <v>50025.18</v>
      </c>
      <c r="Q1645" s="107">
        <v>18883.82</v>
      </c>
      <c r="R1645" s="106">
        <v>0</v>
      </c>
      <c r="S1645" s="106">
        <v>0</v>
      </c>
      <c r="T1645" s="100">
        <f t="shared" si="25"/>
        <v>18883.82</v>
      </c>
    </row>
    <row r="1646" spans="2:20" ht="15.5" x14ac:dyDescent="0.35">
      <c r="B1646" s="101" t="s">
        <v>8107</v>
      </c>
      <c r="C1646" s="102" t="s">
        <v>4851</v>
      </c>
      <c r="D1646" s="102"/>
      <c r="E1646" s="102" t="s">
        <v>4634</v>
      </c>
      <c r="F1646" s="102" t="s">
        <v>4635</v>
      </c>
      <c r="G1646" s="102" t="s">
        <v>4518</v>
      </c>
      <c r="H1646" s="103">
        <v>41787</v>
      </c>
      <c r="I1646" s="104">
        <v>1</v>
      </c>
      <c r="J1646" s="105" t="s">
        <v>8108</v>
      </c>
      <c r="K1646" s="105" t="s">
        <v>4518</v>
      </c>
      <c r="L1646" s="103">
        <v>41787</v>
      </c>
      <c r="M1646" s="103">
        <v>44196</v>
      </c>
      <c r="N1646" s="103"/>
      <c r="O1646" s="106">
        <v>68909</v>
      </c>
      <c r="P1646" s="106">
        <v>50025.18</v>
      </c>
      <c r="Q1646" s="107">
        <v>18883.82</v>
      </c>
      <c r="R1646" s="106">
        <v>0</v>
      </c>
      <c r="S1646" s="106">
        <v>0</v>
      </c>
      <c r="T1646" s="100">
        <f t="shared" si="25"/>
        <v>18883.82</v>
      </c>
    </row>
    <row r="1647" spans="2:20" ht="15.5" x14ac:dyDescent="0.35">
      <c r="B1647" s="101" t="s">
        <v>8109</v>
      </c>
      <c r="C1647" s="102" t="s">
        <v>4851</v>
      </c>
      <c r="D1647" s="102"/>
      <c r="E1647" s="102" t="s">
        <v>4634</v>
      </c>
      <c r="F1647" s="102" t="s">
        <v>4635</v>
      </c>
      <c r="G1647" s="102" t="s">
        <v>4518</v>
      </c>
      <c r="H1647" s="103">
        <v>41787</v>
      </c>
      <c r="I1647" s="104">
        <v>1</v>
      </c>
      <c r="J1647" s="105" t="s">
        <v>8110</v>
      </c>
      <c r="K1647" s="105" t="s">
        <v>4518</v>
      </c>
      <c r="L1647" s="103">
        <v>41787</v>
      </c>
      <c r="M1647" s="103">
        <v>44196</v>
      </c>
      <c r="N1647" s="103"/>
      <c r="O1647" s="106">
        <v>68909</v>
      </c>
      <c r="P1647" s="106">
        <v>50025.18</v>
      </c>
      <c r="Q1647" s="107">
        <v>18883.82</v>
      </c>
      <c r="R1647" s="106">
        <v>0</v>
      </c>
      <c r="S1647" s="106">
        <v>0</v>
      </c>
      <c r="T1647" s="100">
        <f t="shared" si="25"/>
        <v>18883.82</v>
      </c>
    </row>
    <row r="1648" spans="2:20" ht="15.5" x14ac:dyDescent="0.35">
      <c r="B1648" s="101" t="s">
        <v>5736</v>
      </c>
      <c r="C1648" s="102" t="s">
        <v>4916</v>
      </c>
      <c r="D1648" s="102"/>
      <c r="E1648" s="102" t="s">
        <v>4835</v>
      </c>
      <c r="F1648" s="102" t="s">
        <v>4836</v>
      </c>
      <c r="G1648" s="102" t="s">
        <v>4518</v>
      </c>
      <c r="H1648" s="103">
        <v>41891</v>
      </c>
      <c r="I1648" s="104">
        <v>1</v>
      </c>
      <c r="J1648" s="105" t="s">
        <v>5737</v>
      </c>
      <c r="K1648" s="105" t="s">
        <v>4518</v>
      </c>
      <c r="L1648" s="103">
        <v>41891</v>
      </c>
      <c r="M1648" s="103">
        <v>44196</v>
      </c>
      <c r="N1648" s="103"/>
      <c r="O1648" s="106">
        <v>2900000</v>
      </c>
      <c r="P1648" s="106">
        <v>2023480.72</v>
      </c>
      <c r="Q1648" s="107">
        <v>876519.28</v>
      </c>
      <c r="R1648" s="106">
        <v>0</v>
      </c>
      <c r="S1648" s="106">
        <v>0</v>
      </c>
      <c r="T1648" s="100">
        <f t="shared" si="25"/>
        <v>876519.28</v>
      </c>
    </row>
    <row r="1649" spans="2:20" ht="15.5" x14ac:dyDescent="0.35">
      <c r="B1649" s="101" t="s">
        <v>10365</v>
      </c>
      <c r="C1649" s="102" t="s">
        <v>4916</v>
      </c>
      <c r="D1649" s="102"/>
      <c r="E1649" s="102" t="s">
        <v>4835</v>
      </c>
      <c r="F1649" s="102" t="s">
        <v>4836</v>
      </c>
      <c r="G1649" s="102" t="s">
        <v>4518</v>
      </c>
      <c r="H1649" s="103">
        <v>41899</v>
      </c>
      <c r="I1649" s="104">
        <v>1</v>
      </c>
      <c r="J1649" s="105" t="s">
        <v>10366</v>
      </c>
      <c r="K1649" s="105" t="s">
        <v>4518</v>
      </c>
      <c r="L1649" s="103">
        <v>41899</v>
      </c>
      <c r="M1649" s="103">
        <v>44196</v>
      </c>
      <c r="N1649" s="103"/>
      <c r="O1649" s="106">
        <v>2900000</v>
      </c>
      <c r="P1649" s="106">
        <v>2017197.4</v>
      </c>
      <c r="Q1649" s="107">
        <v>882802.6</v>
      </c>
      <c r="R1649" s="106">
        <v>0</v>
      </c>
      <c r="S1649" s="106">
        <v>0</v>
      </c>
      <c r="T1649" s="100">
        <f t="shared" si="25"/>
        <v>882802.6</v>
      </c>
    </row>
    <row r="1650" spans="2:20" ht="15.5" x14ac:dyDescent="0.35">
      <c r="B1650" s="101" t="s">
        <v>8118</v>
      </c>
      <c r="C1650" s="102" t="s">
        <v>4633</v>
      </c>
      <c r="D1650" s="102"/>
      <c r="E1650" s="102" t="s">
        <v>4634</v>
      </c>
      <c r="F1650" s="102" t="s">
        <v>4635</v>
      </c>
      <c r="G1650" s="102" t="s">
        <v>4478</v>
      </c>
      <c r="H1650" s="103">
        <v>39933</v>
      </c>
      <c r="I1650" s="104">
        <v>1</v>
      </c>
      <c r="J1650" s="105" t="s">
        <v>8119</v>
      </c>
      <c r="K1650" s="105" t="s">
        <v>4478</v>
      </c>
      <c r="L1650" s="103">
        <v>39933</v>
      </c>
      <c r="M1650" s="103">
        <v>44196</v>
      </c>
      <c r="N1650" s="103"/>
      <c r="O1650" s="106">
        <v>69000</v>
      </c>
      <c r="P1650" s="106">
        <v>69000</v>
      </c>
      <c r="Q1650" s="107">
        <v>0</v>
      </c>
      <c r="R1650" s="106">
        <v>0</v>
      </c>
      <c r="S1650" s="106">
        <v>0</v>
      </c>
      <c r="T1650" s="100">
        <f t="shared" si="25"/>
        <v>0</v>
      </c>
    </row>
    <row r="1651" spans="2:20" ht="15.5" x14ac:dyDescent="0.35">
      <c r="B1651" s="101" t="s">
        <v>8120</v>
      </c>
      <c r="C1651" s="102" t="s">
        <v>4633</v>
      </c>
      <c r="D1651" s="102"/>
      <c r="E1651" s="102" t="s">
        <v>4634</v>
      </c>
      <c r="F1651" s="102" t="s">
        <v>4635</v>
      </c>
      <c r="G1651" s="102" t="s">
        <v>4478</v>
      </c>
      <c r="H1651" s="103">
        <v>39933</v>
      </c>
      <c r="I1651" s="104">
        <v>1</v>
      </c>
      <c r="J1651" s="105" t="s">
        <v>8121</v>
      </c>
      <c r="K1651" s="105" t="s">
        <v>4478</v>
      </c>
      <c r="L1651" s="103">
        <v>39933</v>
      </c>
      <c r="M1651" s="103">
        <v>44196</v>
      </c>
      <c r="N1651" s="103"/>
      <c r="O1651" s="106">
        <v>69000</v>
      </c>
      <c r="P1651" s="106">
        <v>69000</v>
      </c>
      <c r="Q1651" s="107">
        <v>0</v>
      </c>
      <c r="R1651" s="106">
        <v>0</v>
      </c>
      <c r="S1651" s="106">
        <v>0</v>
      </c>
      <c r="T1651" s="100">
        <f t="shared" si="25"/>
        <v>0</v>
      </c>
    </row>
    <row r="1652" spans="2:20" ht="15.5" x14ac:dyDescent="0.35">
      <c r="B1652" s="101" t="s">
        <v>8122</v>
      </c>
      <c r="C1652" s="102" t="s">
        <v>4633</v>
      </c>
      <c r="D1652" s="102"/>
      <c r="E1652" s="102" t="s">
        <v>4634</v>
      </c>
      <c r="F1652" s="102" t="s">
        <v>4635</v>
      </c>
      <c r="G1652" s="102" t="s">
        <v>4478</v>
      </c>
      <c r="H1652" s="103">
        <v>39933</v>
      </c>
      <c r="I1652" s="104">
        <v>1</v>
      </c>
      <c r="J1652" s="105" t="s">
        <v>8123</v>
      </c>
      <c r="K1652" s="105" t="s">
        <v>4478</v>
      </c>
      <c r="L1652" s="103">
        <v>39933</v>
      </c>
      <c r="M1652" s="103">
        <v>44196</v>
      </c>
      <c r="N1652" s="103"/>
      <c r="O1652" s="106">
        <v>69000</v>
      </c>
      <c r="P1652" s="106">
        <v>69000</v>
      </c>
      <c r="Q1652" s="107">
        <v>0</v>
      </c>
      <c r="R1652" s="106">
        <v>0</v>
      </c>
      <c r="S1652" s="106">
        <v>0</v>
      </c>
      <c r="T1652" s="100">
        <f t="shared" si="25"/>
        <v>0</v>
      </c>
    </row>
    <row r="1653" spans="2:20" ht="15.5" x14ac:dyDescent="0.35">
      <c r="B1653" s="101" t="s">
        <v>8124</v>
      </c>
      <c r="C1653" s="102" t="s">
        <v>4633</v>
      </c>
      <c r="D1653" s="102"/>
      <c r="E1653" s="102" t="s">
        <v>4634</v>
      </c>
      <c r="F1653" s="102" t="s">
        <v>4635</v>
      </c>
      <c r="G1653" s="102" t="s">
        <v>4478</v>
      </c>
      <c r="H1653" s="103">
        <v>39933</v>
      </c>
      <c r="I1653" s="104">
        <v>1</v>
      </c>
      <c r="J1653" s="105" t="s">
        <v>8125</v>
      </c>
      <c r="K1653" s="105" t="s">
        <v>4478</v>
      </c>
      <c r="L1653" s="103">
        <v>39933</v>
      </c>
      <c r="M1653" s="103">
        <v>44196</v>
      </c>
      <c r="N1653" s="103"/>
      <c r="O1653" s="106">
        <v>69000</v>
      </c>
      <c r="P1653" s="106">
        <v>69000</v>
      </c>
      <c r="Q1653" s="107">
        <v>0</v>
      </c>
      <c r="R1653" s="106">
        <v>0</v>
      </c>
      <c r="S1653" s="106">
        <v>0</v>
      </c>
      <c r="T1653" s="100">
        <f t="shared" si="25"/>
        <v>0</v>
      </c>
    </row>
    <row r="1654" spans="2:20" ht="15.5" x14ac:dyDescent="0.35">
      <c r="B1654" s="101" t="s">
        <v>8126</v>
      </c>
      <c r="C1654" s="102" t="s">
        <v>4633</v>
      </c>
      <c r="D1654" s="102"/>
      <c r="E1654" s="102" t="s">
        <v>4634</v>
      </c>
      <c r="F1654" s="102" t="s">
        <v>4635</v>
      </c>
      <c r="G1654" s="102" t="s">
        <v>4478</v>
      </c>
      <c r="H1654" s="103">
        <v>39933</v>
      </c>
      <c r="I1654" s="104">
        <v>1</v>
      </c>
      <c r="J1654" s="105" t="s">
        <v>8127</v>
      </c>
      <c r="K1654" s="105" t="s">
        <v>4478</v>
      </c>
      <c r="L1654" s="103">
        <v>39933</v>
      </c>
      <c r="M1654" s="103">
        <v>44196</v>
      </c>
      <c r="N1654" s="103"/>
      <c r="O1654" s="106">
        <v>69000</v>
      </c>
      <c r="P1654" s="106">
        <v>69000</v>
      </c>
      <c r="Q1654" s="107">
        <v>0</v>
      </c>
      <c r="R1654" s="106">
        <v>0</v>
      </c>
      <c r="S1654" s="106">
        <v>0</v>
      </c>
      <c r="T1654" s="100">
        <f t="shared" si="25"/>
        <v>0</v>
      </c>
    </row>
    <row r="1655" spans="2:20" ht="15.5" x14ac:dyDescent="0.35">
      <c r="B1655" s="101" t="s">
        <v>8128</v>
      </c>
      <c r="C1655" s="102" t="s">
        <v>4633</v>
      </c>
      <c r="D1655" s="102"/>
      <c r="E1655" s="102" t="s">
        <v>4634</v>
      </c>
      <c r="F1655" s="102" t="s">
        <v>4635</v>
      </c>
      <c r="G1655" s="102" t="s">
        <v>4478</v>
      </c>
      <c r="H1655" s="103">
        <v>39933</v>
      </c>
      <c r="I1655" s="104">
        <v>1</v>
      </c>
      <c r="J1655" s="105" t="s">
        <v>8129</v>
      </c>
      <c r="K1655" s="105" t="s">
        <v>4478</v>
      </c>
      <c r="L1655" s="103">
        <v>39933</v>
      </c>
      <c r="M1655" s="103">
        <v>44196</v>
      </c>
      <c r="N1655" s="103"/>
      <c r="O1655" s="106">
        <v>69000</v>
      </c>
      <c r="P1655" s="106">
        <v>69000</v>
      </c>
      <c r="Q1655" s="107">
        <v>0</v>
      </c>
      <c r="R1655" s="106">
        <v>0</v>
      </c>
      <c r="S1655" s="106">
        <v>0</v>
      </c>
      <c r="T1655" s="100">
        <f t="shared" si="25"/>
        <v>0</v>
      </c>
    </row>
    <row r="1656" spans="2:20" ht="15.5" x14ac:dyDescent="0.35">
      <c r="B1656" s="101" t="s">
        <v>8130</v>
      </c>
      <c r="C1656" s="102" t="s">
        <v>4633</v>
      </c>
      <c r="D1656" s="102"/>
      <c r="E1656" s="102" t="s">
        <v>4634</v>
      </c>
      <c r="F1656" s="102" t="s">
        <v>4635</v>
      </c>
      <c r="G1656" s="102" t="s">
        <v>4478</v>
      </c>
      <c r="H1656" s="103">
        <v>39933</v>
      </c>
      <c r="I1656" s="104">
        <v>1</v>
      </c>
      <c r="J1656" s="105" t="s">
        <v>8131</v>
      </c>
      <c r="K1656" s="105" t="s">
        <v>4478</v>
      </c>
      <c r="L1656" s="103">
        <v>39933</v>
      </c>
      <c r="M1656" s="103">
        <v>44196</v>
      </c>
      <c r="N1656" s="103"/>
      <c r="O1656" s="106">
        <v>69000</v>
      </c>
      <c r="P1656" s="106">
        <v>69000</v>
      </c>
      <c r="Q1656" s="107">
        <v>0</v>
      </c>
      <c r="R1656" s="106">
        <v>0</v>
      </c>
      <c r="S1656" s="106">
        <v>0</v>
      </c>
      <c r="T1656" s="100">
        <f t="shared" si="25"/>
        <v>0</v>
      </c>
    </row>
    <row r="1657" spans="2:20" ht="15.5" x14ac:dyDescent="0.35">
      <c r="B1657" s="101" t="s">
        <v>8132</v>
      </c>
      <c r="C1657" s="102" t="s">
        <v>4633</v>
      </c>
      <c r="D1657" s="102"/>
      <c r="E1657" s="102" t="s">
        <v>4634</v>
      </c>
      <c r="F1657" s="102" t="s">
        <v>4635</v>
      </c>
      <c r="G1657" s="102" t="s">
        <v>4478</v>
      </c>
      <c r="H1657" s="103">
        <v>39933</v>
      </c>
      <c r="I1657" s="104">
        <v>1</v>
      </c>
      <c r="J1657" s="105" t="s">
        <v>8133</v>
      </c>
      <c r="K1657" s="105" t="s">
        <v>4478</v>
      </c>
      <c r="L1657" s="103">
        <v>39933</v>
      </c>
      <c r="M1657" s="103">
        <v>44196</v>
      </c>
      <c r="N1657" s="103"/>
      <c r="O1657" s="106">
        <v>69000</v>
      </c>
      <c r="P1657" s="106">
        <v>69000</v>
      </c>
      <c r="Q1657" s="107">
        <v>0</v>
      </c>
      <c r="R1657" s="106">
        <v>0</v>
      </c>
      <c r="S1657" s="106">
        <v>0</v>
      </c>
      <c r="T1657" s="100">
        <f t="shared" si="25"/>
        <v>0</v>
      </c>
    </row>
    <row r="1658" spans="2:20" ht="15.5" x14ac:dyDescent="0.35">
      <c r="B1658" s="101" t="s">
        <v>8134</v>
      </c>
      <c r="C1658" s="102" t="s">
        <v>4633</v>
      </c>
      <c r="D1658" s="102"/>
      <c r="E1658" s="102" t="s">
        <v>4634</v>
      </c>
      <c r="F1658" s="102" t="s">
        <v>4635</v>
      </c>
      <c r="G1658" s="102" t="s">
        <v>4478</v>
      </c>
      <c r="H1658" s="103">
        <v>39933</v>
      </c>
      <c r="I1658" s="104">
        <v>1</v>
      </c>
      <c r="J1658" s="105" t="s">
        <v>8135</v>
      </c>
      <c r="K1658" s="105" t="s">
        <v>4478</v>
      </c>
      <c r="L1658" s="103">
        <v>39933</v>
      </c>
      <c r="M1658" s="103">
        <v>44196</v>
      </c>
      <c r="N1658" s="103"/>
      <c r="O1658" s="106">
        <v>69000</v>
      </c>
      <c r="P1658" s="106">
        <v>69000</v>
      </c>
      <c r="Q1658" s="107">
        <v>0</v>
      </c>
      <c r="R1658" s="106">
        <v>0</v>
      </c>
      <c r="S1658" s="106">
        <v>0</v>
      </c>
      <c r="T1658" s="100">
        <f t="shared" si="25"/>
        <v>0</v>
      </c>
    </row>
    <row r="1659" spans="2:20" ht="15.5" x14ac:dyDescent="0.35">
      <c r="B1659" s="101" t="s">
        <v>8136</v>
      </c>
      <c r="C1659" s="102" t="s">
        <v>4552</v>
      </c>
      <c r="D1659" s="102"/>
      <c r="E1659" s="102" t="s">
        <v>4634</v>
      </c>
      <c r="F1659" s="102" t="s">
        <v>4635</v>
      </c>
      <c r="G1659" s="102" t="s">
        <v>4478</v>
      </c>
      <c r="H1659" s="103">
        <v>39401</v>
      </c>
      <c r="I1659" s="104">
        <v>1</v>
      </c>
      <c r="J1659" s="105" t="s">
        <v>8137</v>
      </c>
      <c r="K1659" s="105" t="s">
        <v>4478</v>
      </c>
      <c r="L1659" s="103">
        <v>39401</v>
      </c>
      <c r="M1659" s="103">
        <v>44196</v>
      </c>
      <c r="N1659" s="103"/>
      <c r="O1659" s="106">
        <v>11743353</v>
      </c>
      <c r="P1659" s="106">
        <v>11743353</v>
      </c>
      <c r="Q1659" s="107">
        <v>0</v>
      </c>
      <c r="R1659" s="106">
        <v>0</v>
      </c>
      <c r="S1659" s="106">
        <v>0</v>
      </c>
      <c r="T1659" s="100">
        <f t="shared" si="25"/>
        <v>0</v>
      </c>
    </row>
    <row r="1660" spans="2:20" ht="15.5" x14ac:dyDescent="0.35">
      <c r="B1660" s="101" t="s">
        <v>8138</v>
      </c>
      <c r="C1660" s="102" t="s">
        <v>5681</v>
      </c>
      <c r="D1660" s="102"/>
      <c r="E1660" s="102" t="s">
        <v>4634</v>
      </c>
      <c r="F1660" s="102" t="s">
        <v>4635</v>
      </c>
      <c r="G1660" s="102" t="s">
        <v>4478</v>
      </c>
      <c r="H1660" s="103">
        <v>39496</v>
      </c>
      <c r="I1660" s="104">
        <v>1</v>
      </c>
      <c r="J1660" s="105" t="s">
        <v>8139</v>
      </c>
      <c r="K1660" s="105" t="s">
        <v>4478</v>
      </c>
      <c r="L1660" s="103">
        <v>39496</v>
      </c>
      <c r="M1660" s="103">
        <v>44196</v>
      </c>
      <c r="N1660" s="103"/>
      <c r="O1660" s="106">
        <v>1740000</v>
      </c>
      <c r="P1660" s="106">
        <v>1740000</v>
      </c>
      <c r="Q1660" s="107">
        <v>0</v>
      </c>
      <c r="R1660" s="106">
        <v>0</v>
      </c>
      <c r="S1660" s="106">
        <v>0</v>
      </c>
      <c r="T1660" s="100">
        <f t="shared" si="25"/>
        <v>0</v>
      </c>
    </row>
    <row r="1661" spans="2:20" ht="15.5" x14ac:dyDescent="0.35">
      <c r="B1661" s="101" t="s">
        <v>8140</v>
      </c>
      <c r="C1661" s="102" t="s">
        <v>5681</v>
      </c>
      <c r="D1661" s="102"/>
      <c r="E1661" s="102" t="s">
        <v>4634</v>
      </c>
      <c r="F1661" s="102" t="s">
        <v>4635</v>
      </c>
      <c r="G1661" s="102" t="s">
        <v>4478</v>
      </c>
      <c r="H1661" s="103">
        <v>39496</v>
      </c>
      <c r="I1661" s="104">
        <v>1</v>
      </c>
      <c r="J1661" s="105" t="s">
        <v>8141</v>
      </c>
      <c r="K1661" s="105" t="s">
        <v>4478</v>
      </c>
      <c r="L1661" s="103">
        <v>39496</v>
      </c>
      <c r="M1661" s="103">
        <v>44196</v>
      </c>
      <c r="N1661" s="103"/>
      <c r="O1661" s="106">
        <v>1740000</v>
      </c>
      <c r="P1661" s="106">
        <v>1740000</v>
      </c>
      <c r="Q1661" s="107">
        <v>0</v>
      </c>
      <c r="R1661" s="106">
        <v>0</v>
      </c>
      <c r="S1661" s="106">
        <v>0</v>
      </c>
      <c r="T1661" s="100">
        <f t="shared" si="25"/>
        <v>0</v>
      </c>
    </row>
    <row r="1662" spans="2:20" ht="15.5" x14ac:dyDescent="0.35">
      <c r="B1662" s="101" t="s">
        <v>4886</v>
      </c>
      <c r="C1662" s="102" t="s">
        <v>4814</v>
      </c>
      <c r="D1662" s="102"/>
      <c r="E1662" s="102" t="s">
        <v>4887</v>
      </c>
      <c r="F1662" s="102" t="s">
        <v>4477</v>
      </c>
      <c r="G1662" s="102" t="s">
        <v>4518</v>
      </c>
      <c r="H1662" s="103">
        <v>41516</v>
      </c>
      <c r="I1662" s="104">
        <v>1</v>
      </c>
      <c r="J1662" s="105" t="s">
        <v>4888</v>
      </c>
      <c r="K1662" s="105" t="s">
        <v>4518</v>
      </c>
      <c r="L1662" s="103">
        <v>41516</v>
      </c>
      <c r="M1662" s="103">
        <v>44196</v>
      </c>
      <c r="N1662" s="103"/>
      <c r="O1662" s="106">
        <v>215517</v>
      </c>
      <c r="P1662" s="106">
        <v>172522.23</v>
      </c>
      <c r="Q1662" s="107">
        <v>42994.77</v>
      </c>
      <c r="R1662" s="106">
        <v>0</v>
      </c>
      <c r="S1662" s="106">
        <v>0</v>
      </c>
      <c r="T1662" s="100">
        <f t="shared" si="25"/>
        <v>42994.77</v>
      </c>
    </row>
    <row r="1663" spans="2:20" ht="15.5" x14ac:dyDescent="0.35">
      <c r="B1663" s="101" t="s">
        <v>9658</v>
      </c>
      <c r="C1663" s="102" t="s">
        <v>4814</v>
      </c>
      <c r="D1663" s="102"/>
      <c r="E1663" s="102" t="s">
        <v>4887</v>
      </c>
      <c r="F1663" s="102" t="s">
        <v>4477</v>
      </c>
      <c r="G1663" s="102" t="s">
        <v>4518</v>
      </c>
      <c r="H1663" s="103">
        <v>41516</v>
      </c>
      <c r="I1663" s="104">
        <v>1</v>
      </c>
      <c r="J1663" s="105" t="s">
        <v>9659</v>
      </c>
      <c r="K1663" s="105" t="s">
        <v>4518</v>
      </c>
      <c r="L1663" s="103">
        <v>41516</v>
      </c>
      <c r="M1663" s="103">
        <v>44196</v>
      </c>
      <c r="N1663" s="103"/>
      <c r="O1663" s="106">
        <v>215517</v>
      </c>
      <c r="P1663" s="106">
        <v>172522.23</v>
      </c>
      <c r="Q1663" s="107">
        <v>42994.77</v>
      </c>
      <c r="R1663" s="106">
        <v>0</v>
      </c>
      <c r="S1663" s="106">
        <v>0</v>
      </c>
      <c r="T1663" s="100">
        <f t="shared" si="25"/>
        <v>42994.77</v>
      </c>
    </row>
    <row r="1664" spans="2:20" ht="15.5" x14ac:dyDescent="0.35">
      <c r="B1664" s="101" t="s">
        <v>4889</v>
      </c>
      <c r="C1664" s="102" t="s">
        <v>4814</v>
      </c>
      <c r="D1664" s="102"/>
      <c r="E1664" s="102" t="s">
        <v>4887</v>
      </c>
      <c r="F1664" s="102" t="s">
        <v>4477</v>
      </c>
      <c r="G1664" s="102" t="s">
        <v>4518</v>
      </c>
      <c r="H1664" s="103">
        <v>41516</v>
      </c>
      <c r="I1664" s="104">
        <v>1</v>
      </c>
      <c r="J1664" s="105" t="s">
        <v>4890</v>
      </c>
      <c r="K1664" s="105" t="s">
        <v>4518</v>
      </c>
      <c r="L1664" s="103">
        <v>41516</v>
      </c>
      <c r="M1664" s="103">
        <v>44196</v>
      </c>
      <c r="N1664" s="103"/>
      <c r="O1664" s="106">
        <v>215517</v>
      </c>
      <c r="P1664" s="106">
        <v>172522.23</v>
      </c>
      <c r="Q1664" s="107">
        <v>42994.77</v>
      </c>
      <c r="R1664" s="106">
        <v>0</v>
      </c>
      <c r="S1664" s="106">
        <v>0</v>
      </c>
      <c r="T1664" s="100">
        <f t="shared" si="25"/>
        <v>42994.77</v>
      </c>
    </row>
    <row r="1665" spans="2:20" ht="15.5" x14ac:dyDescent="0.35">
      <c r="B1665" s="101" t="s">
        <v>5773</v>
      </c>
      <c r="C1665" s="102" t="s">
        <v>4814</v>
      </c>
      <c r="D1665" s="102"/>
      <c r="E1665" s="102" t="s">
        <v>4887</v>
      </c>
      <c r="F1665" s="102" t="s">
        <v>4477</v>
      </c>
      <c r="G1665" s="102" t="s">
        <v>4518</v>
      </c>
      <c r="H1665" s="103">
        <v>41516</v>
      </c>
      <c r="I1665" s="104">
        <v>1</v>
      </c>
      <c r="J1665" s="105" t="s">
        <v>5774</v>
      </c>
      <c r="K1665" s="105" t="s">
        <v>4518</v>
      </c>
      <c r="L1665" s="103">
        <v>41516</v>
      </c>
      <c r="M1665" s="103">
        <v>44196</v>
      </c>
      <c r="N1665" s="103"/>
      <c r="O1665" s="106">
        <v>211283</v>
      </c>
      <c r="P1665" s="106">
        <v>169136.66</v>
      </c>
      <c r="Q1665" s="107">
        <v>42146.34</v>
      </c>
      <c r="R1665" s="106">
        <v>0</v>
      </c>
      <c r="S1665" s="106">
        <v>0</v>
      </c>
      <c r="T1665" s="100">
        <f t="shared" si="25"/>
        <v>42146.34</v>
      </c>
    </row>
    <row r="1666" spans="2:20" ht="15.5" x14ac:dyDescent="0.35">
      <c r="B1666" s="101" t="s">
        <v>5775</v>
      </c>
      <c r="C1666" s="102" t="s">
        <v>4814</v>
      </c>
      <c r="D1666" s="102"/>
      <c r="E1666" s="102" t="s">
        <v>4887</v>
      </c>
      <c r="F1666" s="102" t="s">
        <v>4477</v>
      </c>
      <c r="G1666" s="102" t="s">
        <v>4518</v>
      </c>
      <c r="H1666" s="103">
        <v>41516</v>
      </c>
      <c r="I1666" s="104">
        <v>1</v>
      </c>
      <c r="J1666" s="105" t="s">
        <v>5776</v>
      </c>
      <c r="K1666" s="105" t="s">
        <v>4518</v>
      </c>
      <c r="L1666" s="103">
        <v>41516</v>
      </c>
      <c r="M1666" s="103">
        <v>44196</v>
      </c>
      <c r="N1666" s="103"/>
      <c r="O1666" s="106">
        <v>211283</v>
      </c>
      <c r="P1666" s="106">
        <v>169136.66</v>
      </c>
      <c r="Q1666" s="107">
        <v>42146.34</v>
      </c>
      <c r="R1666" s="106">
        <v>0</v>
      </c>
      <c r="S1666" s="106">
        <v>0</v>
      </c>
      <c r="T1666" s="100">
        <f t="shared" si="25"/>
        <v>42146.34</v>
      </c>
    </row>
    <row r="1667" spans="2:20" ht="15.5" x14ac:dyDescent="0.35">
      <c r="B1667" s="101" t="s">
        <v>7327</v>
      </c>
      <c r="C1667" s="102" t="s">
        <v>4814</v>
      </c>
      <c r="D1667" s="102"/>
      <c r="E1667" s="102" t="s">
        <v>4887</v>
      </c>
      <c r="F1667" s="102" t="s">
        <v>4477</v>
      </c>
      <c r="G1667" s="102" t="s">
        <v>4518</v>
      </c>
      <c r="H1667" s="103">
        <v>41516</v>
      </c>
      <c r="I1667" s="104">
        <v>1</v>
      </c>
      <c r="J1667" s="105" t="s">
        <v>7328</v>
      </c>
      <c r="K1667" s="105" t="s">
        <v>4518</v>
      </c>
      <c r="L1667" s="103">
        <v>41516</v>
      </c>
      <c r="M1667" s="103">
        <v>44196</v>
      </c>
      <c r="N1667" s="103"/>
      <c r="O1667" s="106">
        <v>211283</v>
      </c>
      <c r="P1667" s="106">
        <v>169136.66</v>
      </c>
      <c r="Q1667" s="107">
        <v>42146.34</v>
      </c>
      <c r="R1667" s="106">
        <v>0</v>
      </c>
      <c r="S1667" s="106">
        <v>0</v>
      </c>
      <c r="T1667" s="100">
        <f t="shared" si="25"/>
        <v>42146.34</v>
      </c>
    </row>
    <row r="1668" spans="2:20" ht="15.5" x14ac:dyDescent="0.35">
      <c r="B1668" s="101" t="s">
        <v>9670</v>
      </c>
      <c r="C1668" s="102" t="s">
        <v>4814</v>
      </c>
      <c r="D1668" s="102"/>
      <c r="E1668" s="102" t="s">
        <v>4887</v>
      </c>
      <c r="F1668" s="102" t="s">
        <v>4477</v>
      </c>
      <c r="G1668" s="102" t="s">
        <v>4518</v>
      </c>
      <c r="H1668" s="103">
        <v>41516</v>
      </c>
      <c r="I1668" s="104">
        <v>1</v>
      </c>
      <c r="J1668" s="105" t="s">
        <v>9671</v>
      </c>
      <c r="K1668" s="105" t="s">
        <v>4518</v>
      </c>
      <c r="L1668" s="103">
        <v>41516</v>
      </c>
      <c r="M1668" s="103">
        <v>44196</v>
      </c>
      <c r="N1668" s="103"/>
      <c r="O1668" s="106">
        <v>211283</v>
      </c>
      <c r="P1668" s="106">
        <v>169136.66</v>
      </c>
      <c r="Q1668" s="107">
        <v>42146.34</v>
      </c>
      <c r="R1668" s="106">
        <v>0</v>
      </c>
      <c r="S1668" s="106">
        <v>0</v>
      </c>
      <c r="T1668" s="100">
        <f t="shared" si="25"/>
        <v>42146.34</v>
      </c>
    </row>
    <row r="1669" spans="2:20" ht="15.5" x14ac:dyDescent="0.35">
      <c r="B1669" s="101" t="s">
        <v>7331</v>
      </c>
      <c r="C1669" s="102" t="s">
        <v>4814</v>
      </c>
      <c r="D1669" s="102"/>
      <c r="E1669" s="102" t="s">
        <v>4887</v>
      </c>
      <c r="F1669" s="102" t="s">
        <v>4477</v>
      </c>
      <c r="G1669" s="102" t="s">
        <v>4518</v>
      </c>
      <c r="H1669" s="103">
        <v>41516</v>
      </c>
      <c r="I1669" s="104">
        <v>1</v>
      </c>
      <c r="J1669" s="105" t="s">
        <v>7332</v>
      </c>
      <c r="K1669" s="105" t="s">
        <v>4518</v>
      </c>
      <c r="L1669" s="103">
        <v>41516</v>
      </c>
      <c r="M1669" s="103">
        <v>44196</v>
      </c>
      <c r="N1669" s="103"/>
      <c r="O1669" s="106">
        <v>211283</v>
      </c>
      <c r="P1669" s="106">
        <v>169136.66</v>
      </c>
      <c r="Q1669" s="107">
        <v>42146.34</v>
      </c>
      <c r="R1669" s="106">
        <v>0</v>
      </c>
      <c r="S1669" s="106">
        <v>0</v>
      </c>
      <c r="T1669" s="100">
        <f t="shared" si="25"/>
        <v>42146.34</v>
      </c>
    </row>
    <row r="1670" spans="2:20" ht="15.5" x14ac:dyDescent="0.35">
      <c r="B1670" s="101" t="s">
        <v>8943</v>
      </c>
      <c r="C1670" s="102" t="s">
        <v>4902</v>
      </c>
      <c r="D1670" s="102"/>
      <c r="E1670" s="102" t="s">
        <v>4821</v>
      </c>
      <c r="F1670" s="102" t="s">
        <v>4822</v>
      </c>
      <c r="G1670" s="102" t="s">
        <v>4518</v>
      </c>
      <c r="H1670" s="103">
        <v>41579</v>
      </c>
      <c r="I1670" s="104">
        <v>1</v>
      </c>
      <c r="J1670" s="105" t="s">
        <v>8944</v>
      </c>
      <c r="K1670" s="105" t="s">
        <v>4518</v>
      </c>
      <c r="L1670" s="103">
        <v>41579</v>
      </c>
      <c r="M1670" s="103">
        <v>44196</v>
      </c>
      <c r="N1670" s="103"/>
      <c r="O1670" s="106">
        <v>870000</v>
      </c>
      <c r="P1670" s="106">
        <v>681500</v>
      </c>
      <c r="Q1670" s="107">
        <v>188500</v>
      </c>
      <c r="R1670" s="106">
        <v>0</v>
      </c>
      <c r="S1670" s="106">
        <v>0</v>
      </c>
      <c r="T1670" s="100">
        <f t="shared" si="25"/>
        <v>188500</v>
      </c>
    </row>
    <row r="1671" spans="2:20" ht="15.5" x14ac:dyDescent="0.35">
      <c r="B1671" s="101" t="s">
        <v>10393</v>
      </c>
      <c r="C1671" s="102" t="s">
        <v>4902</v>
      </c>
      <c r="D1671" s="102"/>
      <c r="E1671" s="102" t="s">
        <v>4821</v>
      </c>
      <c r="F1671" s="102" t="s">
        <v>4822</v>
      </c>
      <c r="G1671" s="102" t="s">
        <v>4518</v>
      </c>
      <c r="H1671" s="103">
        <v>41579</v>
      </c>
      <c r="I1671" s="104">
        <v>1</v>
      </c>
      <c r="J1671" s="105" t="s">
        <v>10394</v>
      </c>
      <c r="K1671" s="105" t="s">
        <v>4518</v>
      </c>
      <c r="L1671" s="103">
        <v>41579</v>
      </c>
      <c r="M1671" s="103">
        <v>44196</v>
      </c>
      <c r="N1671" s="103"/>
      <c r="O1671" s="106">
        <v>870000</v>
      </c>
      <c r="P1671" s="106">
        <v>681500</v>
      </c>
      <c r="Q1671" s="107">
        <v>188500</v>
      </c>
      <c r="R1671" s="106">
        <v>0</v>
      </c>
      <c r="S1671" s="106">
        <v>0</v>
      </c>
      <c r="T1671" s="100">
        <f t="shared" si="25"/>
        <v>188500</v>
      </c>
    </row>
    <row r="1672" spans="2:20" ht="15.5" x14ac:dyDescent="0.35">
      <c r="B1672" s="101" t="s">
        <v>9678</v>
      </c>
      <c r="C1672" s="102" t="s">
        <v>4902</v>
      </c>
      <c r="D1672" s="102"/>
      <c r="E1672" s="102" t="s">
        <v>4821</v>
      </c>
      <c r="F1672" s="102" t="s">
        <v>4822</v>
      </c>
      <c r="G1672" s="102" t="s">
        <v>4518</v>
      </c>
      <c r="H1672" s="103">
        <v>41579</v>
      </c>
      <c r="I1672" s="104">
        <v>1</v>
      </c>
      <c r="J1672" s="105" t="s">
        <v>9679</v>
      </c>
      <c r="K1672" s="105" t="s">
        <v>4518</v>
      </c>
      <c r="L1672" s="103">
        <v>41579</v>
      </c>
      <c r="M1672" s="103">
        <v>44196</v>
      </c>
      <c r="N1672" s="103"/>
      <c r="O1672" s="106">
        <v>870000</v>
      </c>
      <c r="P1672" s="106">
        <v>681500</v>
      </c>
      <c r="Q1672" s="107">
        <v>188500</v>
      </c>
      <c r="R1672" s="106">
        <v>0</v>
      </c>
      <c r="S1672" s="106">
        <v>0</v>
      </c>
      <c r="T1672" s="100">
        <f t="shared" si="25"/>
        <v>188500</v>
      </c>
    </row>
    <row r="1673" spans="2:20" ht="15.5" x14ac:dyDescent="0.35">
      <c r="B1673" s="101" t="s">
        <v>4912</v>
      </c>
      <c r="C1673" s="102" t="s">
        <v>4913</v>
      </c>
      <c r="D1673" s="102"/>
      <c r="E1673" s="102" t="s">
        <v>4887</v>
      </c>
      <c r="F1673" s="102" t="s">
        <v>4477</v>
      </c>
      <c r="G1673" s="102" t="s">
        <v>4518</v>
      </c>
      <c r="H1673" s="103">
        <v>41991</v>
      </c>
      <c r="I1673" s="104">
        <v>1</v>
      </c>
      <c r="J1673" s="105" t="s">
        <v>4914</v>
      </c>
      <c r="K1673" s="105" t="s">
        <v>4518</v>
      </c>
      <c r="L1673" s="103">
        <v>41991</v>
      </c>
      <c r="M1673" s="103">
        <v>44196</v>
      </c>
      <c r="N1673" s="103"/>
      <c r="O1673" s="106">
        <v>7556858</v>
      </c>
      <c r="P1673" s="106">
        <v>5066250.0599999996</v>
      </c>
      <c r="Q1673" s="107">
        <v>2490607.94</v>
      </c>
      <c r="R1673" s="106">
        <v>0</v>
      </c>
      <c r="S1673" s="106">
        <v>0</v>
      </c>
      <c r="T1673" s="100">
        <f t="shared" si="25"/>
        <v>2490607.94</v>
      </c>
    </row>
    <row r="1674" spans="2:20" ht="15.5" x14ac:dyDescent="0.35">
      <c r="B1674" s="101" t="s">
        <v>8165</v>
      </c>
      <c r="C1674" s="102" t="s">
        <v>8166</v>
      </c>
      <c r="D1674" s="102"/>
      <c r="E1674" s="102" t="s">
        <v>4516</v>
      </c>
      <c r="F1674" s="102" t="s">
        <v>4517</v>
      </c>
      <c r="G1674" s="102" t="s">
        <v>4518</v>
      </c>
      <c r="H1674" s="103">
        <v>42024</v>
      </c>
      <c r="I1674" s="104">
        <v>1</v>
      </c>
      <c r="J1674" s="105" t="s">
        <v>8167</v>
      </c>
      <c r="K1674" s="105" t="s">
        <v>4518</v>
      </c>
      <c r="L1674" s="103">
        <v>42024</v>
      </c>
      <c r="M1674" s="103">
        <v>44196</v>
      </c>
      <c r="N1674" s="103"/>
      <c r="O1674" s="106">
        <v>5600000</v>
      </c>
      <c r="P1674" s="106">
        <v>3704873.4</v>
      </c>
      <c r="Q1674" s="107">
        <v>1895126.6</v>
      </c>
      <c r="R1674" s="106">
        <v>0</v>
      </c>
      <c r="S1674" s="106">
        <v>0</v>
      </c>
      <c r="T1674" s="100">
        <f t="shared" ref="T1674:T1737" si="26">SUM(Q1674,R1674,S1674)</f>
        <v>1895126.6</v>
      </c>
    </row>
    <row r="1675" spans="2:20" ht="15.5" x14ac:dyDescent="0.35">
      <c r="B1675" s="101" t="s">
        <v>6549</v>
      </c>
      <c r="C1675" s="102" t="s">
        <v>6550</v>
      </c>
      <c r="D1675" s="102"/>
      <c r="E1675" s="102" t="s">
        <v>4887</v>
      </c>
      <c r="F1675" s="102" t="s">
        <v>4477</v>
      </c>
      <c r="G1675" s="102" t="s">
        <v>4518</v>
      </c>
      <c r="H1675" s="103">
        <v>42389</v>
      </c>
      <c r="I1675" s="104">
        <v>1</v>
      </c>
      <c r="J1675" s="105" t="s">
        <v>6551</v>
      </c>
      <c r="K1675" s="105" t="s">
        <v>4518</v>
      </c>
      <c r="L1675" s="103">
        <v>42389</v>
      </c>
      <c r="M1675" s="103">
        <v>44196</v>
      </c>
      <c r="N1675" s="103"/>
      <c r="O1675" s="106">
        <v>1373194</v>
      </c>
      <c r="P1675" s="106">
        <v>771152.88</v>
      </c>
      <c r="Q1675" s="107">
        <v>602041.12</v>
      </c>
      <c r="R1675" s="106">
        <v>0</v>
      </c>
      <c r="S1675" s="106">
        <v>0</v>
      </c>
      <c r="T1675" s="100">
        <f t="shared" si="26"/>
        <v>602041.12</v>
      </c>
    </row>
    <row r="1676" spans="2:20" ht="15.5" x14ac:dyDescent="0.35">
      <c r="B1676" s="101" t="s">
        <v>8954</v>
      </c>
      <c r="C1676" s="102" t="s">
        <v>4817</v>
      </c>
      <c r="D1676" s="102"/>
      <c r="E1676" s="102" t="s">
        <v>4516</v>
      </c>
      <c r="F1676" s="102" t="s">
        <v>4517</v>
      </c>
      <c r="G1676" s="102" t="s">
        <v>4518</v>
      </c>
      <c r="H1676" s="103">
        <v>42394</v>
      </c>
      <c r="I1676" s="104">
        <v>1</v>
      </c>
      <c r="J1676" s="105" t="s">
        <v>8955</v>
      </c>
      <c r="K1676" s="105" t="s">
        <v>4518</v>
      </c>
      <c r="L1676" s="103">
        <v>42394</v>
      </c>
      <c r="M1676" s="103">
        <v>44196</v>
      </c>
      <c r="N1676" s="103"/>
      <c r="O1676" s="106">
        <v>313200</v>
      </c>
      <c r="P1676" s="106">
        <v>175470.3</v>
      </c>
      <c r="Q1676" s="107">
        <v>137729.70000000001</v>
      </c>
      <c r="R1676" s="106">
        <v>0</v>
      </c>
      <c r="S1676" s="106">
        <v>0</v>
      </c>
      <c r="T1676" s="100">
        <f t="shared" si="26"/>
        <v>137729.70000000001</v>
      </c>
    </row>
    <row r="1677" spans="2:20" ht="15.5" x14ac:dyDescent="0.35">
      <c r="B1677" s="101" t="s">
        <v>8170</v>
      </c>
      <c r="C1677" s="102" t="s">
        <v>4817</v>
      </c>
      <c r="D1677" s="102"/>
      <c r="E1677" s="102" t="s">
        <v>4516</v>
      </c>
      <c r="F1677" s="102" t="s">
        <v>4517</v>
      </c>
      <c r="G1677" s="102" t="s">
        <v>4518</v>
      </c>
      <c r="H1677" s="103">
        <v>42415</v>
      </c>
      <c r="I1677" s="104">
        <v>1</v>
      </c>
      <c r="J1677" s="105" t="s">
        <v>8171</v>
      </c>
      <c r="K1677" s="105" t="s">
        <v>4518</v>
      </c>
      <c r="L1677" s="103">
        <v>42415</v>
      </c>
      <c r="M1677" s="103">
        <v>44196</v>
      </c>
      <c r="N1677" s="103"/>
      <c r="O1677" s="106">
        <v>313200</v>
      </c>
      <c r="P1677" s="106">
        <v>173617.2</v>
      </c>
      <c r="Q1677" s="107">
        <v>139582.79999999999</v>
      </c>
      <c r="R1677" s="106">
        <v>0</v>
      </c>
      <c r="S1677" s="106">
        <v>0</v>
      </c>
      <c r="T1677" s="100">
        <f t="shared" si="26"/>
        <v>139582.79999999999</v>
      </c>
    </row>
    <row r="1678" spans="2:20" ht="15.5" x14ac:dyDescent="0.35">
      <c r="B1678" s="101" t="s">
        <v>9698</v>
      </c>
      <c r="C1678" s="102" t="s">
        <v>5023</v>
      </c>
      <c r="D1678" s="102"/>
      <c r="E1678" s="102" t="s">
        <v>4821</v>
      </c>
      <c r="F1678" s="102" t="s">
        <v>4822</v>
      </c>
      <c r="G1678" s="102" t="s">
        <v>4518</v>
      </c>
      <c r="H1678" s="103">
        <v>42438</v>
      </c>
      <c r="I1678" s="104">
        <v>1</v>
      </c>
      <c r="J1678" s="105" t="s">
        <v>9699</v>
      </c>
      <c r="K1678" s="105" t="s">
        <v>4518</v>
      </c>
      <c r="L1678" s="103">
        <v>42438</v>
      </c>
      <c r="M1678" s="103">
        <v>44196</v>
      </c>
      <c r="N1678" s="103"/>
      <c r="O1678" s="106">
        <v>1734587</v>
      </c>
      <c r="P1678" s="106">
        <v>950268.31</v>
      </c>
      <c r="Q1678" s="107">
        <v>784318.69</v>
      </c>
      <c r="R1678" s="106">
        <v>0</v>
      </c>
      <c r="S1678" s="106">
        <v>0</v>
      </c>
      <c r="T1678" s="100">
        <f t="shared" si="26"/>
        <v>784318.69</v>
      </c>
    </row>
    <row r="1679" spans="2:20" ht="15.5" x14ac:dyDescent="0.35">
      <c r="B1679" s="101" t="s">
        <v>9700</v>
      </c>
      <c r="C1679" s="102" t="s">
        <v>8175</v>
      </c>
      <c r="D1679" s="102"/>
      <c r="E1679" s="102" t="s">
        <v>4634</v>
      </c>
      <c r="F1679" s="102" t="s">
        <v>4635</v>
      </c>
      <c r="G1679" s="102" t="s">
        <v>4518</v>
      </c>
      <c r="H1679" s="103">
        <v>41877</v>
      </c>
      <c r="I1679" s="104">
        <v>1</v>
      </c>
      <c r="J1679" s="105" t="s">
        <v>9701</v>
      </c>
      <c r="K1679" s="105" t="s">
        <v>4518</v>
      </c>
      <c r="L1679" s="103">
        <v>41877</v>
      </c>
      <c r="M1679" s="103">
        <v>44196</v>
      </c>
      <c r="N1679" s="103"/>
      <c r="O1679" s="106">
        <v>166206607</v>
      </c>
      <c r="P1679" s="106">
        <v>116607783.41</v>
      </c>
      <c r="Q1679" s="107">
        <v>49598823.590000004</v>
      </c>
      <c r="R1679" s="106">
        <v>0</v>
      </c>
      <c r="S1679" s="106">
        <v>0</v>
      </c>
      <c r="T1679" s="100">
        <f t="shared" si="26"/>
        <v>49598823.590000004</v>
      </c>
    </row>
    <row r="1680" spans="2:20" ht="15.5" x14ac:dyDescent="0.35">
      <c r="B1680" s="101" t="s">
        <v>9704</v>
      </c>
      <c r="C1680" s="102" t="s">
        <v>4916</v>
      </c>
      <c r="D1680" s="102"/>
      <c r="E1680" s="102" t="s">
        <v>4835</v>
      </c>
      <c r="F1680" s="102" t="s">
        <v>4836</v>
      </c>
      <c r="G1680" s="102" t="s">
        <v>4518</v>
      </c>
      <c r="H1680" s="103">
        <v>42072</v>
      </c>
      <c r="I1680" s="104">
        <v>1</v>
      </c>
      <c r="J1680" s="105" t="s">
        <v>9705</v>
      </c>
      <c r="K1680" s="105" t="s">
        <v>4518</v>
      </c>
      <c r="L1680" s="103">
        <v>42072</v>
      </c>
      <c r="M1680" s="103">
        <v>44196</v>
      </c>
      <c r="N1680" s="103"/>
      <c r="O1680" s="106">
        <v>2900000</v>
      </c>
      <c r="P1680" s="106">
        <v>1878723.41</v>
      </c>
      <c r="Q1680" s="107">
        <v>1021276.59</v>
      </c>
      <c r="R1680" s="106">
        <v>0</v>
      </c>
      <c r="S1680" s="106">
        <v>0</v>
      </c>
      <c r="T1680" s="100">
        <f t="shared" si="26"/>
        <v>1021276.59</v>
      </c>
    </row>
    <row r="1681" spans="2:20" ht="15.5" x14ac:dyDescent="0.35">
      <c r="B1681" s="101" t="s">
        <v>7360</v>
      </c>
      <c r="C1681" s="102" t="s">
        <v>6178</v>
      </c>
      <c r="D1681" s="102"/>
      <c r="E1681" s="102" t="s">
        <v>4634</v>
      </c>
      <c r="F1681" s="102" t="s">
        <v>4635</v>
      </c>
      <c r="G1681" s="102" t="s">
        <v>4518</v>
      </c>
      <c r="H1681" s="103">
        <v>42149</v>
      </c>
      <c r="I1681" s="104">
        <v>1</v>
      </c>
      <c r="J1681" s="105" t="s">
        <v>7361</v>
      </c>
      <c r="K1681" s="105" t="s">
        <v>4518</v>
      </c>
      <c r="L1681" s="103">
        <v>42149</v>
      </c>
      <c r="M1681" s="103">
        <v>44196</v>
      </c>
      <c r="N1681" s="103"/>
      <c r="O1681" s="106">
        <v>3944000</v>
      </c>
      <c r="P1681" s="106">
        <v>2472567.0699999998</v>
      </c>
      <c r="Q1681" s="107">
        <v>1471432.93</v>
      </c>
      <c r="R1681" s="106">
        <v>0</v>
      </c>
      <c r="S1681" s="106">
        <v>0</v>
      </c>
      <c r="T1681" s="100">
        <f t="shared" si="26"/>
        <v>1471432.93</v>
      </c>
    </row>
    <row r="1682" spans="2:20" ht="15.5" x14ac:dyDescent="0.35">
      <c r="B1682" s="101" t="s">
        <v>10410</v>
      </c>
      <c r="C1682" s="102" t="s">
        <v>10411</v>
      </c>
      <c r="D1682" s="102"/>
      <c r="E1682" s="102" t="s">
        <v>4634</v>
      </c>
      <c r="F1682" s="102" t="s">
        <v>4635</v>
      </c>
      <c r="G1682" s="102" t="s">
        <v>4518</v>
      </c>
      <c r="H1682" s="103">
        <v>42338</v>
      </c>
      <c r="I1682" s="104">
        <v>1</v>
      </c>
      <c r="J1682" s="105" t="s">
        <v>10412</v>
      </c>
      <c r="K1682" s="105" t="s">
        <v>4518</v>
      </c>
      <c r="L1682" s="103">
        <v>42338</v>
      </c>
      <c r="M1682" s="103">
        <v>44196</v>
      </c>
      <c r="N1682" s="103"/>
      <c r="O1682" s="106">
        <v>3132000</v>
      </c>
      <c r="P1682" s="106">
        <v>1801683</v>
      </c>
      <c r="Q1682" s="107">
        <v>1330317</v>
      </c>
      <c r="R1682" s="106">
        <v>0</v>
      </c>
      <c r="S1682" s="106">
        <v>0</v>
      </c>
      <c r="T1682" s="100">
        <f t="shared" si="26"/>
        <v>1330317</v>
      </c>
    </row>
    <row r="1683" spans="2:20" ht="15.5" x14ac:dyDescent="0.35">
      <c r="B1683" s="101" t="s">
        <v>8183</v>
      </c>
      <c r="C1683" s="102" t="s">
        <v>4921</v>
      </c>
      <c r="D1683" s="102"/>
      <c r="E1683" s="102" t="s">
        <v>4835</v>
      </c>
      <c r="F1683" s="102" t="s">
        <v>4836</v>
      </c>
      <c r="G1683" s="102" t="s">
        <v>4518</v>
      </c>
      <c r="H1683" s="103">
        <v>42388</v>
      </c>
      <c r="I1683" s="104">
        <v>1</v>
      </c>
      <c r="J1683" s="105" t="s">
        <v>8184</v>
      </c>
      <c r="K1683" s="105" t="s">
        <v>4518</v>
      </c>
      <c r="L1683" s="103">
        <v>42388</v>
      </c>
      <c r="M1683" s="103">
        <v>44196</v>
      </c>
      <c r="N1683" s="103"/>
      <c r="O1683" s="106">
        <v>94200</v>
      </c>
      <c r="P1683" s="106">
        <v>52924.7</v>
      </c>
      <c r="Q1683" s="107">
        <v>41275.300000000003</v>
      </c>
      <c r="R1683" s="106">
        <v>0</v>
      </c>
      <c r="S1683" s="106">
        <v>0</v>
      </c>
      <c r="T1683" s="100">
        <f t="shared" si="26"/>
        <v>41275.300000000003</v>
      </c>
    </row>
    <row r="1684" spans="2:20" ht="15.5" x14ac:dyDescent="0.35">
      <c r="B1684" s="101" t="s">
        <v>10417</v>
      </c>
      <c r="C1684" s="102" t="s">
        <v>4921</v>
      </c>
      <c r="D1684" s="102"/>
      <c r="E1684" s="102" t="s">
        <v>4835</v>
      </c>
      <c r="F1684" s="102" t="s">
        <v>4836</v>
      </c>
      <c r="G1684" s="102" t="s">
        <v>4518</v>
      </c>
      <c r="H1684" s="103">
        <v>42388</v>
      </c>
      <c r="I1684" s="104">
        <v>1</v>
      </c>
      <c r="J1684" s="105" t="s">
        <v>10418</v>
      </c>
      <c r="K1684" s="105" t="s">
        <v>4518</v>
      </c>
      <c r="L1684" s="103">
        <v>42388</v>
      </c>
      <c r="M1684" s="103">
        <v>44196</v>
      </c>
      <c r="N1684" s="103"/>
      <c r="O1684" s="106">
        <v>94200</v>
      </c>
      <c r="P1684" s="106">
        <v>52924.7</v>
      </c>
      <c r="Q1684" s="107">
        <v>41275.300000000003</v>
      </c>
      <c r="R1684" s="106">
        <v>0</v>
      </c>
      <c r="S1684" s="106">
        <v>0</v>
      </c>
      <c r="T1684" s="100">
        <f t="shared" si="26"/>
        <v>41275.300000000003</v>
      </c>
    </row>
    <row r="1685" spans="2:20" ht="15.5" x14ac:dyDescent="0.35">
      <c r="B1685" s="101" t="s">
        <v>10419</v>
      </c>
      <c r="C1685" s="102" t="s">
        <v>4926</v>
      </c>
      <c r="D1685" s="102"/>
      <c r="E1685" s="102" t="s">
        <v>4835</v>
      </c>
      <c r="F1685" s="102" t="s">
        <v>4836</v>
      </c>
      <c r="G1685" s="102" t="s">
        <v>4518</v>
      </c>
      <c r="H1685" s="103">
        <v>42415</v>
      </c>
      <c r="I1685" s="104">
        <v>1</v>
      </c>
      <c r="J1685" s="105" t="s">
        <v>10420</v>
      </c>
      <c r="K1685" s="105" t="s">
        <v>4518</v>
      </c>
      <c r="L1685" s="103">
        <v>42415</v>
      </c>
      <c r="M1685" s="103">
        <v>44196</v>
      </c>
      <c r="N1685" s="103"/>
      <c r="O1685" s="106">
        <v>38148</v>
      </c>
      <c r="P1685" s="106">
        <v>21150.2</v>
      </c>
      <c r="Q1685" s="107">
        <v>16997.8</v>
      </c>
      <c r="R1685" s="106">
        <v>0</v>
      </c>
      <c r="S1685" s="106">
        <v>0</v>
      </c>
      <c r="T1685" s="100">
        <f t="shared" si="26"/>
        <v>16997.8</v>
      </c>
    </row>
    <row r="1686" spans="2:20" ht="15.5" x14ac:dyDescent="0.35">
      <c r="B1686" s="101" t="s">
        <v>9716</v>
      </c>
      <c r="C1686" s="102" t="s">
        <v>4926</v>
      </c>
      <c r="D1686" s="102"/>
      <c r="E1686" s="102" t="s">
        <v>4835</v>
      </c>
      <c r="F1686" s="102" t="s">
        <v>4836</v>
      </c>
      <c r="G1686" s="102" t="s">
        <v>4518</v>
      </c>
      <c r="H1686" s="103">
        <v>42415</v>
      </c>
      <c r="I1686" s="104">
        <v>1</v>
      </c>
      <c r="J1686" s="105" t="s">
        <v>9717</v>
      </c>
      <c r="K1686" s="105" t="s">
        <v>4518</v>
      </c>
      <c r="L1686" s="103">
        <v>42415</v>
      </c>
      <c r="M1686" s="103">
        <v>44196</v>
      </c>
      <c r="N1686" s="103"/>
      <c r="O1686" s="106">
        <v>38148</v>
      </c>
      <c r="P1686" s="106">
        <v>21150.2</v>
      </c>
      <c r="Q1686" s="107">
        <v>16997.8</v>
      </c>
      <c r="R1686" s="106">
        <v>0</v>
      </c>
      <c r="S1686" s="106">
        <v>0</v>
      </c>
      <c r="T1686" s="100">
        <f t="shared" si="26"/>
        <v>16997.8</v>
      </c>
    </row>
    <row r="1687" spans="2:20" ht="15.5" x14ac:dyDescent="0.35">
      <c r="B1687" s="101" t="s">
        <v>8969</v>
      </c>
      <c r="C1687" s="102" t="s">
        <v>4926</v>
      </c>
      <c r="D1687" s="102"/>
      <c r="E1687" s="102" t="s">
        <v>4835</v>
      </c>
      <c r="F1687" s="102" t="s">
        <v>4836</v>
      </c>
      <c r="G1687" s="102" t="s">
        <v>4518</v>
      </c>
      <c r="H1687" s="103">
        <v>42415</v>
      </c>
      <c r="I1687" s="104">
        <v>1</v>
      </c>
      <c r="J1687" s="105" t="s">
        <v>8970</v>
      </c>
      <c r="K1687" s="105" t="s">
        <v>4518</v>
      </c>
      <c r="L1687" s="103">
        <v>42415</v>
      </c>
      <c r="M1687" s="103">
        <v>44196</v>
      </c>
      <c r="N1687" s="103"/>
      <c r="O1687" s="106">
        <v>38148</v>
      </c>
      <c r="P1687" s="106">
        <v>21150.2</v>
      </c>
      <c r="Q1687" s="107">
        <v>16997.8</v>
      </c>
      <c r="R1687" s="106">
        <v>0</v>
      </c>
      <c r="S1687" s="106">
        <v>0</v>
      </c>
      <c r="T1687" s="100">
        <f t="shared" si="26"/>
        <v>16997.8</v>
      </c>
    </row>
    <row r="1688" spans="2:20" ht="15.5" x14ac:dyDescent="0.35">
      <c r="B1688" s="101" t="s">
        <v>8195</v>
      </c>
      <c r="C1688" s="102" t="s">
        <v>8196</v>
      </c>
      <c r="D1688" s="102"/>
      <c r="E1688" s="102" t="s">
        <v>4516</v>
      </c>
      <c r="F1688" s="102" t="s">
        <v>4517</v>
      </c>
      <c r="G1688" s="102" t="s">
        <v>4478</v>
      </c>
      <c r="H1688" s="103">
        <v>38137</v>
      </c>
      <c r="I1688" s="104">
        <v>1</v>
      </c>
      <c r="J1688" s="105" t="s">
        <v>8197</v>
      </c>
      <c r="K1688" s="105" t="s">
        <v>4478</v>
      </c>
      <c r="L1688" s="103">
        <v>38137</v>
      </c>
      <c r="M1688" s="103">
        <v>44196</v>
      </c>
      <c r="N1688" s="103"/>
      <c r="O1688" s="106">
        <v>425200</v>
      </c>
      <c r="P1688" s="106">
        <v>425200</v>
      </c>
      <c r="Q1688" s="107">
        <v>0</v>
      </c>
      <c r="R1688" s="106">
        <v>0</v>
      </c>
      <c r="S1688" s="106">
        <v>0</v>
      </c>
      <c r="T1688" s="100">
        <f t="shared" si="26"/>
        <v>0</v>
      </c>
    </row>
    <row r="1689" spans="2:20" ht="15.5" x14ac:dyDescent="0.35">
      <c r="B1689" s="101" t="s">
        <v>8198</v>
      </c>
      <c r="C1689" s="102" t="s">
        <v>8199</v>
      </c>
      <c r="D1689" s="102"/>
      <c r="E1689" s="102" t="s">
        <v>4821</v>
      </c>
      <c r="F1689" s="102" t="s">
        <v>4822</v>
      </c>
      <c r="G1689" s="102" t="s">
        <v>4478</v>
      </c>
      <c r="H1689" s="103">
        <v>38801</v>
      </c>
      <c r="I1689" s="104">
        <v>1</v>
      </c>
      <c r="J1689" s="105" t="s">
        <v>8200</v>
      </c>
      <c r="K1689" s="105" t="s">
        <v>4478</v>
      </c>
      <c r="L1689" s="103">
        <v>38801</v>
      </c>
      <c r="M1689" s="103">
        <v>44196</v>
      </c>
      <c r="N1689" s="103"/>
      <c r="O1689" s="106">
        <v>117000</v>
      </c>
      <c r="P1689" s="106">
        <v>117000</v>
      </c>
      <c r="Q1689" s="107">
        <v>0</v>
      </c>
      <c r="R1689" s="106">
        <v>0</v>
      </c>
      <c r="S1689" s="106">
        <v>0</v>
      </c>
      <c r="T1689" s="100">
        <f t="shared" si="26"/>
        <v>0</v>
      </c>
    </row>
    <row r="1690" spans="2:20" ht="15.5" x14ac:dyDescent="0.35">
      <c r="B1690" s="101" t="s">
        <v>8201</v>
      </c>
      <c r="C1690" s="102" t="s">
        <v>8202</v>
      </c>
      <c r="D1690" s="102"/>
      <c r="E1690" s="102" t="s">
        <v>4887</v>
      </c>
      <c r="F1690" s="102" t="s">
        <v>4477</v>
      </c>
      <c r="G1690" s="102" t="s">
        <v>4478</v>
      </c>
      <c r="H1690" s="103">
        <v>39484</v>
      </c>
      <c r="I1690" s="104">
        <v>1</v>
      </c>
      <c r="J1690" s="105" t="s">
        <v>8203</v>
      </c>
      <c r="K1690" s="105" t="s">
        <v>4478</v>
      </c>
      <c r="L1690" s="103">
        <v>39484</v>
      </c>
      <c r="M1690" s="103">
        <v>44196</v>
      </c>
      <c r="N1690" s="103"/>
      <c r="O1690" s="106">
        <v>522000</v>
      </c>
      <c r="P1690" s="106">
        <v>522000</v>
      </c>
      <c r="Q1690" s="107">
        <v>0</v>
      </c>
      <c r="R1690" s="106">
        <v>0</v>
      </c>
      <c r="S1690" s="106">
        <v>0</v>
      </c>
      <c r="T1690" s="100">
        <f t="shared" si="26"/>
        <v>0</v>
      </c>
    </row>
    <row r="1691" spans="2:20" ht="15.5" x14ac:dyDescent="0.35">
      <c r="B1691" s="101" t="s">
        <v>8204</v>
      </c>
      <c r="C1691" s="102" t="s">
        <v>8205</v>
      </c>
      <c r="D1691" s="102"/>
      <c r="E1691" s="102" t="s">
        <v>4887</v>
      </c>
      <c r="F1691" s="102" t="s">
        <v>4477</v>
      </c>
      <c r="G1691" s="102" t="s">
        <v>4544</v>
      </c>
      <c r="H1691" s="103">
        <v>39484</v>
      </c>
      <c r="I1691" s="104">
        <v>1</v>
      </c>
      <c r="J1691" s="105" t="s">
        <v>8206</v>
      </c>
      <c r="K1691" s="105" t="s">
        <v>4544</v>
      </c>
      <c r="L1691" s="103">
        <v>39484</v>
      </c>
      <c r="M1691" s="103">
        <v>43343</v>
      </c>
      <c r="N1691" s="103">
        <v>43382</v>
      </c>
      <c r="O1691" s="106">
        <v>0</v>
      </c>
      <c r="P1691" s="106">
        <v>0</v>
      </c>
      <c r="Q1691" s="107">
        <v>0</v>
      </c>
      <c r="R1691" s="106">
        <v>0</v>
      </c>
      <c r="S1691" s="106">
        <v>0</v>
      </c>
      <c r="T1691" s="100">
        <f t="shared" si="26"/>
        <v>0</v>
      </c>
    </row>
    <row r="1692" spans="2:20" ht="15.5" x14ac:dyDescent="0.35">
      <c r="B1692" s="101" t="s">
        <v>8207</v>
      </c>
      <c r="C1692" s="102" t="s">
        <v>8208</v>
      </c>
      <c r="D1692" s="102"/>
      <c r="E1692" s="102" t="s">
        <v>4887</v>
      </c>
      <c r="F1692" s="102" t="s">
        <v>4477</v>
      </c>
      <c r="G1692" s="102" t="s">
        <v>4478</v>
      </c>
      <c r="H1692" s="103">
        <v>39484</v>
      </c>
      <c r="I1692" s="104">
        <v>1</v>
      </c>
      <c r="J1692" s="105" t="s">
        <v>8209</v>
      </c>
      <c r="K1692" s="105" t="s">
        <v>4478</v>
      </c>
      <c r="L1692" s="103">
        <v>39484</v>
      </c>
      <c r="M1692" s="103">
        <v>44196</v>
      </c>
      <c r="N1692" s="103"/>
      <c r="O1692" s="106">
        <v>1290000</v>
      </c>
      <c r="P1692" s="106">
        <v>1290000</v>
      </c>
      <c r="Q1692" s="107">
        <v>0</v>
      </c>
      <c r="R1692" s="106">
        <v>0</v>
      </c>
      <c r="S1692" s="106">
        <v>0</v>
      </c>
      <c r="T1692" s="100">
        <f t="shared" si="26"/>
        <v>0</v>
      </c>
    </row>
    <row r="1693" spans="2:20" ht="15.5" x14ac:dyDescent="0.35">
      <c r="B1693" s="101" t="s">
        <v>8210</v>
      </c>
      <c r="C1693" s="102" t="s">
        <v>8211</v>
      </c>
      <c r="D1693" s="102"/>
      <c r="E1693" s="102" t="s">
        <v>4821</v>
      </c>
      <c r="F1693" s="102" t="s">
        <v>4822</v>
      </c>
      <c r="G1693" s="102" t="s">
        <v>4478</v>
      </c>
      <c r="H1693" s="103">
        <v>39904</v>
      </c>
      <c r="I1693" s="104">
        <v>1</v>
      </c>
      <c r="J1693" s="105" t="s">
        <v>8212</v>
      </c>
      <c r="K1693" s="105" t="s">
        <v>4478</v>
      </c>
      <c r="L1693" s="103">
        <v>39904</v>
      </c>
      <c r="M1693" s="103">
        <v>44196</v>
      </c>
      <c r="N1693" s="103"/>
      <c r="O1693" s="106">
        <v>3550000</v>
      </c>
      <c r="P1693" s="106">
        <v>3550000</v>
      </c>
      <c r="Q1693" s="107">
        <v>0</v>
      </c>
      <c r="R1693" s="106">
        <v>0</v>
      </c>
      <c r="S1693" s="106">
        <v>0</v>
      </c>
      <c r="T1693" s="100">
        <f t="shared" si="26"/>
        <v>0</v>
      </c>
    </row>
    <row r="1694" spans="2:20" ht="15.5" x14ac:dyDescent="0.35">
      <c r="B1694" s="101" t="s">
        <v>8215</v>
      </c>
      <c r="C1694" s="102" t="s">
        <v>4814</v>
      </c>
      <c r="D1694" s="102"/>
      <c r="E1694" s="102" t="s">
        <v>4887</v>
      </c>
      <c r="F1694" s="102" t="s">
        <v>4477</v>
      </c>
      <c r="G1694" s="102" t="s">
        <v>4518</v>
      </c>
      <c r="H1694" s="103">
        <v>41516</v>
      </c>
      <c r="I1694" s="104">
        <v>1</v>
      </c>
      <c r="J1694" s="105" t="s">
        <v>8216</v>
      </c>
      <c r="K1694" s="105" t="s">
        <v>4518</v>
      </c>
      <c r="L1694" s="103">
        <v>41516</v>
      </c>
      <c r="M1694" s="103">
        <v>44196</v>
      </c>
      <c r="N1694" s="103"/>
      <c r="O1694" s="106">
        <v>213440</v>
      </c>
      <c r="P1694" s="106">
        <v>170862.41</v>
      </c>
      <c r="Q1694" s="107">
        <v>42577.59</v>
      </c>
      <c r="R1694" s="106">
        <v>0</v>
      </c>
      <c r="S1694" s="106">
        <v>0</v>
      </c>
      <c r="T1694" s="100">
        <f t="shared" si="26"/>
        <v>42577.59</v>
      </c>
    </row>
    <row r="1695" spans="2:20" ht="15.5" x14ac:dyDescent="0.35">
      <c r="B1695" s="101" t="s">
        <v>9014</v>
      </c>
      <c r="C1695" s="102" t="s">
        <v>4814</v>
      </c>
      <c r="D1695" s="102"/>
      <c r="E1695" s="102" t="s">
        <v>4887</v>
      </c>
      <c r="F1695" s="102" t="s">
        <v>4477</v>
      </c>
      <c r="G1695" s="102" t="s">
        <v>4518</v>
      </c>
      <c r="H1695" s="103">
        <v>41516</v>
      </c>
      <c r="I1695" s="104">
        <v>1</v>
      </c>
      <c r="J1695" s="105" t="s">
        <v>9015</v>
      </c>
      <c r="K1695" s="105" t="s">
        <v>4518</v>
      </c>
      <c r="L1695" s="103">
        <v>41516</v>
      </c>
      <c r="M1695" s="103">
        <v>44196</v>
      </c>
      <c r="N1695" s="103"/>
      <c r="O1695" s="106">
        <v>213440</v>
      </c>
      <c r="P1695" s="106">
        <v>170862.41</v>
      </c>
      <c r="Q1695" s="107">
        <v>42577.59</v>
      </c>
      <c r="R1695" s="106">
        <v>0</v>
      </c>
      <c r="S1695" s="106">
        <v>0</v>
      </c>
      <c r="T1695" s="100">
        <f t="shared" si="26"/>
        <v>42577.59</v>
      </c>
    </row>
    <row r="1696" spans="2:20" ht="15.5" x14ac:dyDescent="0.35">
      <c r="B1696" s="101" t="s">
        <v>4966</v>
      </c>
      <c r="C1696" s="102" t="s">
        <v>4814</v>
      </c>
      <c r="D1696" s="102"/>
      <c r="E1696" s="102" t="s">
        <v>4887</v>
      </c>
      <c r="F1696" s="102" t="s">
        <v>4477</v>
      </c>
      <c r="G1696" s="102" t="s">
        <v>4518</v>
      </c>
      <c r="H1696" s="103">
        <v>41516</v>
      </c>
      <c r="I1696" s="104">
        <v>1</v>
      </c>
      <c r="J1696" s="105" t="s">
        <v>4967</v>
      </c>
      <c r="K1696" s="105" t="s">
        <v>4518</v>
      </c>
      <c r="L1696" s="103">
        <v>41516</v>
      </c>
      <c r="M1696" s="103">
        <v>44196</v>
      </c>
      <c r="N1696" s="103"/>
      <c r="O1696" s="106">
        <v>215517</v>
      </c>
      <c r="P1696" s="106">
        <v>172522.23</v>
      </c>
      <c r="Q1696" s="107">
        <v>42994.77</v>
      </c>
      <c r="R1696" s="106">
        <v>0</v>
      </c>
      <c r="S1696" s="106">
        <v>0</v>
      </c>
      <c r="T1696" s="100">
        <f t="shared" si="26"/>
        <v>42994.77</v>
      </c>
    </row>
    <row r="1697" spans="2:20" ht="15.5" x14ac:dyDescent="0.35">
      <c r="B1697" s="101" t="s">
        <v>7414</v>
      </c>
      <c r="C1697" s="102" t="s">
        <v>4814</v>
      </c>
      <c r="D1697" s="102"/>
      <c r="E1697" s="102" t="s">
        <v>4887</v>
      </c>
      <c r="F1697" s="102" t="s">
        <v>4477</v>
      </c>
      <c r="G1697" s="102" t="s">
        <v>4518</v>
      </c>
      <c r="H1697" s="103">
        <v>41516</v>
      </c>
      <c r="I1697" s="104">
        <v>1</v>
      </c>
      <c r="J1697" s="105" t="s">
        <v>7415</v>
      </c>
      <c r="K1697" s="105" t="s">
        <v>4518</v>
      </c>
      <c r="L1697" s="103">
        <v>41516</v>
      </c>
      <c r="M1697" s="103">
        <v>44196</v>
      </c>
      <c r="N1697" s="103"/>
      <c r="O1697" s="106">
        <v>215517</v>
      </c>
      <c r="P1697" s="106">
        <v>172522.23</v>
      </c>
      <c r="Q1697" s="107">
        <v>42994.77</v>
      </c>
      <c r="R1697" s="106">
        <v>0</v>
      </c>
      <c r="S1697" s="106">
        <v>0</v>
      </c>
      <c r="T1697" s="100">
        <f t="shared" si="26"/>
        <v>42994.77</v>
      </c>
    </row>
    <row r="1698" spans="2:20" ht="15.5" x14ac:dyDescent="0.35">
      <c r="B1698" s="101" t="s">
        <v>8225</v>
      </c>
      <c r="C1698" s="102" t="s">
        <v>4814</v>
      </c>
      <c r="D1698" s="102"/>
      <c r="E1698" s="102" t="s">
        <v>4887</v>
      </c>
      <c r="F1698" s="102" t="s">
        <v>4477</v>
      </c>
      <c r="G1698" s="102" t="s">
        <v>4518</v>
      </c>
      <c r="H1698" s="103">
        <v>41516</v>
      </c>
      <c r="I1698" s="104">
        <v>1</v>
      </c>
      <c r="J1698" s="105" t="s">
        <v>8226</v>
      </c>
      <c r="K1698" s="105" t="s">
        <v>4518</v>
      </c>
      <c r="L1698" s="103">
        <v>41516</v>
      </c>
      <c r="M1698" s="103">
        <v>44196</v>
      </c>
      <c r="N1698" s="103"/>
      <c r="O1698" s="106">
        <v>215517</v>
      </c>
      <c r="P1698" s="106">
        <v>172522.23</v>
      </c>
      <c r="Q1698" s="107">
        <v>42994.77</v>
      </c>
      <c r="R1698" s="106">
        <v>0</v>
      </c>
      <c r="S1698" s="106">
        <v>0</v>
      </c>
      <c r="T1698" s="100">
        <f t="shared" si="26"/>
        <v>42994.77</v>
      </c>
    </row>
    <row r="1699" spans="2:20" ht="15.5" x14ac:dyDescent="0.35">
      <c r="B1699" s="101" t="s">
        <v>4972</v>
      </c>
      <c r="C1699" s="102" t="s">
        <v>4820</v>
      </c>
      <c r="D1699" s="102"/>
      <c r="E1699" s="102" t="s">
        <v>4821</v>
      </c>
      <c r="F1699" s="102" t="s">
        <v>4822</v>
      </c>
      <c r="G1699" s="102" t="s">
        <v>4518</v>
      </c>
      <c r="H1699" s="103">
        <v>42552</v>
      </c>
      <c r="I1699" s="104">
        <v>1</v>
      </c>
      <c r="J1699" s="105" t="s">
        <v>4973</v>
      </c>
      <c r="K1699" s="105" t="s">
        <v>4518</v>
      </c>
      <c r="L1699" s="103">
        <v>42552</v>
      </c>
      <c r="M1699" s="103">
        <v>44196</v>
      </c>
      <c r="N1699" s="103"/>
      <c r="O1699" s="106">
        <v>130848</v>
      </c>
      <c r="P1699" s="106">
        <v>67598.850000000006</v>
      </c>
      <c r="Q1699" s="107">
        <v>63249.15</v>
      </c>
      <c r="R1699" s="106">
        <v>0</v>
      </c>
      <c r="S1699" s="106">
        <v>0</v>
      </c>
      <c r="T1699" s="100">
        <f t="shared" si="26"/>
        <v>63249.15</v>
      </c>
    </row>
    <row r="1700" spans="2:20" ht="15.5" x14ac:dyDescent="0.35">
      <c r="B1700" s="101" t="s">
        <v>6621</v>
      </c>
      <c r="C1700" s="102" t="s">
        <v>4820</v>
      </c>
      <c r="D1700" s="102"/>
      <c r="E1700" s="102" t="s">
        <v>4821</v>
      </c>
      <c r="F1700" s="102" t="s">
        <v>4822</v>
      </c>
      <c r="G1700" s="102" t="s">
        <v>4518</v>
      </c>
      <c r="H1700" s="103">
        <v>42552</v>
      </c>
      <c r="I1700" s="104">
        <v>1</v>
      </c>
      <c r="J1700" s="105" t="s">
        <v>6622</v>
      </c>
      <c r="K1700" s="105" t="s">
        <v>4518</v>
      </c>
      <c r="L1700" s="103">
        <v>42552</v>
      </c>
      <c r="M1700" s="103">
        <v>44196</v>
      </c>
      <c r="N1700" s="103"/>
      <c r="O1700" s="106">
        <v>130848</v>
      </c>
      <c r="P1700" s="106">
        <v>67598.850000000006</v>
      </c>
      <c r="Q1700" s="107">
        <v>63249.15</v>
      </c>
      <c r="R1700" s="106">
        <v>0</v>
      </c>
      <c r="S1700" s="106">
        <v>0</v>
      </c>
      <c r="T1700" s="100">
        <f t="shared" si="26"/>
        <v>63249.15</v>
      </c>
    </row>
    <row r="1701" spans="2:20" ht="15.5" x14ac:dyDescent="0.35">
      <c r="B1701" s="101" t="s">
        <v>9752</v>
      </c>
      <c r="C1701" s="102" t="s">
        <v>4820</v>
      </c>
      <c r="D1701" s="102"/>
      <c r="E1701" s="102" t="s">
        <v>4821</v>
      </c>
      <c r="F1701" s="102" t="s">
        <v>4822</v>
      </c>
      <c r="G1701" s="102" t="s">
        <v>4518</v>
      </c>
      <c r="H1701" s="103">
        <v>42584</v>
      </c>
      <c r="I1701" s="104">
        <v>1</v>
      </c>
      <c r="J1701" s="105" t="s">
        <v>9753</v>
      </c>
      <c r="K1701" s="105" t="s">
        <v>4518</v>
      </c>
      <c r="L1701" s="103">
        <v>42584</v>
      </c>
      <c r="M1701" s="103">
        <v>44196</v>
      </c>
      <c r="N1701" s="103"/>
      <c r="O1701" s="106">
        <v>130848</v>
      </c>
      <c r="P1701" s="106">
        <v>66475.740000000005</v>
      </c>
      <c r="Q1701" s="107">
        <v>64372.26</v>
      </c>
      <c r="R1701" s="106">
        <v>0</v>
      </c>
      <c r="S1701" s="106">
        <v>0</v>
      </c>
      <c r="T1701" s="100">
        <f t="shared" si="26"/>
        <v>64372.26</v>
      </c>
    </row>
    <row r="1702" spans="2:20" ht="15.5" x14ac:dyDescent="0.35">
      <c r="B1702" s="101" t="s">
        <v>5858</v>
      </c>
      <c r="C1702" s="102" t="s">
        <v>4820</v>
      </c>
      <c r="D1702" s="102"/>
      <c r="E1702" s="102" t="s">
        <v>4821</v>
      </c>
      <c r="F1702" s="102" t="s">
        <v>4822</v>
      </c>
      <c r="G1702" s="102" t="s">
        <v>4518</v>
      </c>
      <c r="H1702" s="103">
        <v>42584</v>
      </c>
      <c r="I1702" s="104">
        <v>1</v>
      </c>
      <c r="J1702" s="105" t="s">
        <v>5859</v>
      </c>
      <c r="K1702" s="105" t="s">
        <v>4518</v>
      </c>
      <c r="L1702" s="103">
        <v>42584</v>
      </c>
      <c r="M1702" s="103">
        <v>44196</v>
      </c>
      <c r="N1702" s="103"/>
      <c r="O1702" s="106">
        <v>130848</v>
      </c>
      <c r="P1702" s="106">
        <v>66475.740000000005</v>
      </c>
      <c r="Q1702" s="107">
        <v>64372.26</v>
      </c>
      <c r="R1702" s="106">
        <v>0</v>
      </c>
      <c r="S1702" s="106">
        <v>0</v>
      </c>
      <c r="T1702" s="100">
        <f t="shared" si="26"/>
        <v>64372.26</v>
      </c>
    </row>
    <row r="1703" spans="2:20" ht="15.5" x14ac:dyDescent="0.35">
      <c r="B1703" s="101" t="s">
        <v>8235</v>
      </c>
      <c r="C1703" s="102" t="s">
        <v>4979</v>
      </c>
      <c r="D1703" s="102"/>
      <c r="E1703" s="102" t="s">
        <v>4634</v>
      </c>
      <c r="F1703" s="102" t="s">
        <v>4635</v>
      </c>
      <c r="G1703" s="102" t="s">
        <v>4478</v>
      </c>
      <c r="H1703" s="103">
        <v>40571</v>
      </c>
      <c r="I1703" s="104">
        <v>1</v>
      </c>
      <c r="J1703" s="105" t="s">
        <v>8236</v>
      </c>
      <c r="K1703" s="105" t="s">
        <v>4478</v>
      </c>
      <c r="L1703" s="103">
        <v>40571</v>
      </c>
      <c r="M1703" s="103">
        <v>44196</v>
      </c>
      <c r="N1703" s="103"/>
      <c r="O1703" s="106">
        <v>313000</v>
      </c>
      <c r="P1703" s="106">
        <v>313000</v>
      </c>
      <c r="Q1703" s="107">
        <v>0</v>
      </c>
      <c r="R1703" s="106">
        <v>0</v>
      </c>
      <c r="S1703" s="106">
        <v>0</v>
      </c>
      <c r="T1703" s="100">
        <f t="shared" si="26"/>
        <v>0</v>
      </c>
    </row>
    <row r="1704" spans="2:20" ht="15.5" x14ac:dyDescent="0.35">
      <c r="B1704" s="101" t="s">
        <v>8237</v>
      </c>
      <c r="C1704" s="102" t="s">
        <v>4979</v>
      </c>
      <c r="D1704" s="102"/>
      <c r="E1704" s="102" t="s">
        <v>4634</v>
      </c>
      <c r="F1704" s="102" t="s">
        <v>4635</v>
      </c>
      <c r="G1704" s="102" t="s">
        <v>4478</v>
      </c>
      <c r="H1704" s="103">
        <v>40571</v>
      </c>
      <c r="I1704" s="104">
        <v>1</v>
      </c>
      <c r="J1704" s="105" t="s">
        <v>8238</v>
      </c>
      <c r="K1704" s="105" t="s">
        <v>4478</v>
      </c>
      <c r="L1704" s="103">
        <v>40571</v>
      </c>
      <c r="M1704" s="103">
        <v>44196</v>
      </c>
      <c r="N1704" s="103"/>
      <c r="O1704" s="106">
        <v>313000</v>
      </c>
      <c r="P1704" s="106">
        <v>313000</v>
      </c>
      <c r="Q1704" s="107">
        <v>0</v>
      </c>
      <c r="R1704" s="106">
        <v>0</v>
      </c>
      <c r="S1704" s="106">
        <v>0</v>
      </c>
      <c r="T1704" s="100">
        <f t="shared" si="26"/>
        <v>0</v>
      </c>
    </row>
    <row r="1705" spans="2:20" ht="15.5" x14ac:dyDescent="0.35">
      <c r="B1705" s="101" t="s">
        <v>8239</v>
      </c>
      <c r="C1705" s="102" t="s">
        <v>4984</v>
      </c>
      <c r="D1705" s="102"/>
      <c r="E1705" s="102" t="s">
        <v>4634</v>
      </c>
      <c r="F1705" s="102" t="s">
        <v>4635</v>
      </c>
      <c r="G1705" s="102" t="s">
        <v>4478</v>
      </c>
      <c r="H1705" s="103">
        <v>40607</v>
      </c>
      <c r="I1705" s="104">
        <v>1</v>
      </c>
      <c r="J1705" s="105" t="s">
        <v>8240</v>
      </c>
      <c r="K1705" s="105" t="s">
        <v>4478</v>
      </c>
      <c r="L1705" s="103">
        <v>40607</v>
      </c>
      <c r="M1705" s="103">
        <v>44196</v>
      </c>
      <c r="N1705" s="103"/>
      <c r="O1705" s="106">
        <v>4988000</v>
      </c>
      <c r="P1705" s="106">
        <v>4988000</v>
      </c>
      <c r="Q1705" s="107">
        <v>0</v>
      </c>
      <c r="R1705" s="106">
        <v>0</v>
      </c>
      <c r="S1705" s="106">
        <v>0</v>
      </c>
      <c r="T1705" s="100">
        <f t="shared" si="26"/>
        <v>0</v>
      </c>
    </row>
    <row r="1706" spans="2:20" ht="15.5" x14ac:dyDescent="0.35">
      <c r="B1706" s="101" t="s">
        <v>8241</v>
      </c>
      <c r="C1706" s="102" t="s">
        <v>4712</v>
      </c>
      <c r="D1706" s="102"/>
      <c r="E1706" s="102" t="s">
        <v>4634</v>
      </c>
      <c r="F1706" s="102" t="s">
        <v>4635</v>
      </c>
      <c r="G1706" s="102" t="s">
        <v>4518</v>
      </c>
      <c r="H1706" s="103">
        <v>40878</v>
      </c>
      <c r="I1706" s="104">
        <v>1</v>
      </c>
      <c r="J1706" s="105" t="s">
        <v>8242</v>
      </c>
      <c r="K1706" s="105" t="s">
        <v>4518</v>
      </c>
      <c r="L1706" s="103">
        <v>40878</v>
      </c>
      <c r="M1706" s="103">
        <v>44196</v>
      </c>
      <c r="N1706" s="103"/>
      <c r="O1706" s="106">
        <v>1149560</v>
      </c>
      <c r="P1706" s="106">
        <v>1120821.6000000001</v>
      </c>
      <c r="Q1706" s="107">
        <v>28738.400000000001</v>
      </c>
      <c r="R1706" s="106">
        <v>0</v>
      </c>
      <c r="S1706" s="106">
        <v>0</v>
      </c>
      <c r="T1706" s="100">
        <f t="shared" si="26"/>
        <v>28738.400000000001</v>
      </c>
    </row>
    <row r="1707" spans="2:20" ht="15.5" x14ac:dyDescent="0.35">
      <c r="B1707" s="101" t="s">
        <v>8247</v>
      </c>
      <c r="C1707" s="102" t="s">
        <v>4987</v>
      </c>
      <c r="D1707" s="102"/>
      <c r="E1707" s="102" t="s">
        <v>4634</v>
      </c>
      <c r="F1707" s="102" t="s">
        <v>4635</v>
      </c>
      <c r="G1707" s="102" t="s">
        <v>4478</v>
      </c>
      <c r="H1707" s="103">
        <v>40463</v>
      </c>
      <c r="I1707" s="104">
        <v>1</v>
      </c>
      <c r="J1707" s="105" t="s">
        <v>8248</v>
      </c>
      <c r="K1707" s="105" t="s">
        <v>4478</v>
      </c>
      <c r="L1707" s="103">
        <v>40463</v>
      </c>
      <c r="M1707" s="103">
        <v>44196</v>
      </c>
      <c r="N1707" s="103"/>
      <c r="O1707" s="106">
        <v>794600</v>
      </c>
      <c r="P1707" s="106">
        <v>794600</v>
      </c>
      <c r="Q1707" s="107">
        <v>0</v>
      </c>
      <c r="R1707" s="106">
        <v>0</v>
      </c>
      <c r="S1707" s="106">
        <v>0</v>
      </c>
      <c r="T1707" s="100">
        <f t="shared" si="26"/>
        <v>0</v>
      </c>
    </row>
    <row r="1708" spans="2:20" ht="15.5" x14ac:dyDescent="0.35">
      <c r="B1708" s="101" t="s">
        <v>8249</v>
      </c>
      <c r="C1708" s="102" t="s">
        <v>4987</v>
      </c>
      <c r="D1708" s="102"/>
      <c r="E1708" s="102" t="s">
        <v>4634</v>
      </c>
      <c r="F1708" s="102" t="s">
        <v>4635</v>
      </c>
      <c r="G1708" s="102" t="s">
        <v>4478</v>
      </c>
      <c r="H1708" s="103">
        <v>40463</v>
      </c>
      <c r="I1708" s="104">
        <v>1</v>
      </c>
      <c r="J1708" s="105" t="s">
        <v>8250</v>
      </c>
      <c r="K1708" s="105" t="s">
        <v>4478</v>
      </c>
      <c r="L1708" s="103">
        <v>40463</v>
      </c>
      <c r="M1708" s="103">
        <v>44196</v>
      </c>
      <c r="N1708" s="103"/>
      <c r="O1708" s="106">
        <v>794600</v>
      </c>
      <c r="P1708" s="106">
        <v>794600</v>
      </c>
      <c r="Q1708" s="107">
        <v>0</v>
      </c>
      <c r="R1708" s="106">
        <v>0</v>
      </c>
      <c r="S1708" s="106">
        <v>0</v>
      </c>
      <c r="T1708" s="100">
        <f t="shared" si="26"/>
        <v>0</v>
      </c>
    </row>
    <row r="1709" spans="2:20" ht="15.5" x14ac:dyDescent="0.35">
      <c r="B1709" s="101" t="s">
        <v>8251</v>
      </c>
      <c r="C1709" s="102" t="s">
        <v>4979</v>
      </c>
      <c r="D1709" s="102"/>
      <c r="E1709" s="102" t="s">
        <v>4634</v>
      </c>
      <c r="F1709" s="102" t="s">
        <v>4635</v>
      </c>
      <c r="G1709" s="102" t="s">
        <v>4478</v>
      </c>
      <c r="H1709" s="103">
        <v>40571</v>
      </c>
      <c r="I1709" s="104">
        <v>1</v>
      </c>
      <c r="J1709" s="105" t="s">
        <v>8252</v>
      </c>
      <c r="K1709" s="105" t="s">
        <v>4478</v>
      </c>
      <c r="L1709" s="103">
        <v>40571</v>
      </c>
      <c r="M1709" s="103">
        <v>44196</v>
      </c>
      <c r="N1709" s="103"/>
      <c r="O1709" s="106">
        <v>313000</v>
      </c>
      <c r="P1709" s="106">
        <v>313000</v>
      </c>
      <c r="Q1709" s="107">
        <v>0</v>
      </c>
      <c r="R1709" s="106">
        <v>0</v>
      </c>
      <c r="S1709" s="106">
        <v>0</v>
      </c>
      <c r="T1709" s="100">
        <f t="shared" si="26"/>
        <v>0</v>
      </c>
    </row>
    <row r="1710" spans="2:20" ht="15.5" x14ac:dyDescent="0.35">
      <c r="B1710" s="101" t="s">
        <v>8253</v>
      </c>
      <c r="C1710" s="102" t="s">
        <v>4979</v>
      </c>
      <c r="D1710" s="102"/>
      <c r="E1710" s="102" t="s">
        <v>4634</v>
      </c>
      <c r="F1710" s="102" t="s">
        <v>4635</v>
      </c>
      <c r="G1710" s="102" t="s">
        <v>4478</v>
      </c>
      <c r="H1710" s="103">
        <v>40571</v>
      </c>
      <c r="I1710" s="104">
        <v>1</v>
      </c>
      <c r="J1710" s="105" t="s">
        <v>8254</v>
      </c>
      <c r="K1710" s="105" t="s">
        <v>4478</v>
      </c>
      <c r="L1710" s="103">
        <v>40571</v>
      </c>
      <c r="M1710" s="103">
        <v>44196</v>
      </c>
      <c r="N1710" s="103"/>
      <c r="O1710" s="106">
        <v>313000</v>
      </c>
      <c r="P1710" s="106">
        <v>313000</v>
      </c>
      <c r="Q1710" s="107">
        <v>0</v>
      </c>
      <c r="R1710" s="106">
        <v>0</v>
      </c>
      <c r="S1710" s="106">
        <v>0</v>
      </c>
      <c r="T1710" s="100">
        <f t="shared" si="26"/>
        <v>0</v>
      </c>
    </row>
    <row r="1711" spans="2:20" ht="15.5" x14ac:dyDescent="0.35">
      <c r="B1711" s="101" t="s">
        <v>8255</v>
      </c>
      <c r="C1711" s="102" t="s">
        <v>4979</v>
      </c>
      <c r="D1711" s="102"/>
      <c r="E1711" s="102" t="s">
        <v>4634</v>
      </c>
      <c r="F1711" s="102" t="s">
        <v>4635</v>
      </c>
      <c r="G1711" s="102" t="s">
        <v>4478</v>
      </c>
      <c r="H1711" s="103">
        <v>40571</v>
      </c>
      <c r="I1711" s="104">
        <v>1</v>
      </c>
      <c r="J1711" s="105" t="s">
        <v>8256</v>
      </c>
      <c r="K1711" s="105" t="s">
        <v>4478</v>
      </c>
      <c r="L1711" s="103">
        <v>40571</v>
      </c>
      <c r="M1711" s="103">
        <v>44196</v>
      </c>
      <c r="N1711" s="103"/>
      <c r="O1711" s="106">
        <v>313000</v>
      </c>
      <c r="P1711" s="106">
        <v>313000</v>
      </c>
      <c r="Q1711" s="107">
        <v>0</v>
      </c>
      <c r="R1711" s="106">
        <v>0</v>
      </c>
      <c r="S1711" s="106">
        <v>0</v>
      </c>
      <c r="T1711" s="100">
        <f t="shared" si="26"/>
        <v>0</v>
      </c>
    </row>
    <row r="1712" spans="2:20" ht="15.5" x14ac:dyDescent="0.35">
      <c r="B1712" s="101" t="s">
        <v>8257</v>
      </c>
      <c r="C1712" s="102" t="s">
        <v>4633</v>
      </c>
      <c r="D1712" s="102"/>
      <c r="E1712" s="102" t="s">
        <v>4634</v>
      </c>
      <c r="F1712" s="102" t="s">
        <v>4635</v>
      </c>
      <c r="G1712" s="102" t="s">
        <v>4478</v>
      </c>
      <c r="H1712" s="103">
        <v>39933</v>
      </c>
      <c r="I1712" s="104">
        <v>1</v>
      </c>
      <c r="J1712" s="105" t="s">
        <v>8258</v>
      </c>
      <c r="K1712" s="105" t="s">
        <v>4478</v>
      </c>
      <c r="L1712" s="103">
        <v>39933</v>
      </c>
      <c r="M1712" s="103">
        <v>44196</v>
      </c>
      <c r="N1712" s="103"/>
      <c r="O1712" s="106">
        <v>69000</v>
      </c>
      <c r="P1712" s="106">
        <v>69000</v>
      </c>
      <c r="Q1712" s="107">
        <v>0</v>
      </c>
      <c r="R1712" s="106">
        <v>0</v>
      </c>
      <c r="S1712" s="106">
        <v>0</v>
      </c>
      <c r="T1712" s="100">
        <f t="shared" si="26"/>
        <v>0</v>
      </c>
    </row>
    <row r="1713" spans="2:20" ht="15.5" x14ac:dyDescent="0.35">
      <c r="B1713" s="101" t="s">
        <v>8259</v>
      </c>
      <c r="C1713" s="102" t="s">
        <v>4633</v>
      </c>
      <c r="D1713" s="102"/>
      <c r="E1713" s="102" t="s">
        <v>4634</v>
      </c>
      <c r="F1713" s="102" t="s">
        <v>4635</v>
      </c>
      <c r="G1713" s="102" t="s">
        <v>4478</v>
      </c>
      <c r="H1713" s="103">
        <v>39933</v>
      </c>
      <c r="I1713" s="104">
        <v>1</v>
      </c>
      <c r="J1713" s="105" t="s">
        <v>8260</v>
      </c>
      <c r="K1713" s="105" t="s">
        <v>4478</v>
      </c>
      <c r="L1713" s="103">
        <v>39933</v>
      </c>
      <c r="M1713" s="103">
        <v>44196</v>
      </c>
      <c r="N1713" s="103"/>
      <c r="O1713" s="106">
        <v>69000</v>
      </c>
      <c r="P1713" s="106">
        <v>69000</v>
      </c>
      <c r="Q1713" s="107">
        <v>0</v>
      </c>
      <c r="R1713" s="106">
        <v>0</v>
      </c>
      <c r="S1713" s="106">
        <v>0</v>
      </c>
      <c r="T1713" s="100">
        <f t="shared" si="26"/>
        <v>0</v>
      </c>
    </row>
    <row r="1714" spans="2:20" ht="15.5" x14ac:dyDescent="0.35">
      <c r="B1714" s="101" t="s">
        <v>8261</v>
      </c>
      <c r="C1714" s="102" t="s">
        <v>4633</v>
      </c>
      <c r="D1714" s="102"/>
      <c r="E1714" s="102" t="s">
        <v>4634</v>
      </c>
      <c r="F1714" s="102" t="s">
        <v>4635</v>
      </c>
      <c r="G1714" s="102" t="s">
        <v>4478</v>
      </c>
      <c r="H1714" s="103">
        <v>39933</v>
      </c>
      <c r="I1714" s="104">
        <v>1</v>
      </c>
      <c r="J1714" s="105" t="s">
        <v>8262</v>
      </c>
      <c r="K1714" s="105" t="s">
        <v>4478</v>
      </c>
      <c r="L1714" s="103">
        <v>39933</v>
      </c>
      <c r="M1714" s="103">
        <v>44196</v>
      </c>
      <c r="N1714" s="103"/>
      <c r="O1714" s="106">
        <v>69000</v>
      </c>
      <c r="P1714" s="106">
        <v>69000</v>
      </c>
      <c r="Q1714" s="107">
        <v>0</v>
      </c>
      <c r="R1714" s="106">
        <v>0</v>
      </c>
      <c r="S1714" s="106">
        <v>0</v>
      </c>
      <c r="T1714" s="100">
        <f t="shared" si="26"/>
        <v>0</v>
      </c>
    </row>
    <row r="1715" spans="2:20" ht="15.5" x14ac:dyDescent="0.35">
      <c r="B1715" s="101" t="s">
        <v>8263</v>
      </c>
      <c r="C1715" s="102" t="s">
        <v>4633</v>
      </c>
      <c r="D1715" s="102"/>
      <c r="E1715" s="102" t="s">
        <v>4634</v>
      </c>
      <c r="F1715" s="102" t="s">
        <v>4635</v>
      </c>
      <c r="G1715" s="102" t="s">
        <v>4478</v>
      </c>
      <c r="H1715" s="103">
        <v>39933</v>
      </c>
      <c r="I1715" s="104">
        <v>1</v>
      </c>
      <c r="J1715" s="105" t="s">
        <v>8264</v>
      </c>
      <c r="K1715" s="105" t="s">
        <v>4478</v>
      </c>
      <c r="L1715" s="103">
        <v>39933</v>
      </c>
      <c r="M1715" s="103">
        <v>44196</v>
      </c>
      <c r="N1715" s="103"/>
      <c r="O1715" s="106">
        <v>69000</v>
      </c>
      <c r="P1715" s="106">
        <v>69000</v>
      </c>
      <c r="Q1715" s="107">
        <v>0</v>
      </c>
      <c r="R1715" s="106">
        <v>0</v>
      </c>
      <c r="S1715" s="106">
        <v>0</v>
      </c>
      <c r="T1715" s="100">
        <f t="shared" si="26"/>
        <v>0</v>
      </c>
    </row>
    <row r="1716" spans="2:20" ht="15.5" x14ac:dyDescent="0.35">
      <c r="B1716" s="101" t="s">
        <v>8265</v>
      </c>
      <c r="C1716" s="102" t="s">
        <v>4633</v>
      </c>
      <c r="D1716" s="102"/>
      <c r="E1716" s="102" t="s">
        <v>4634</v>
      </c>
      <c r="F1716" s="102" t="s">
        <v>4635</v>
      </c>
      <c r="G1716" s="102" t="s">
        <v>4478</v>
      </c>
      <c r="H1716" s="103">
        <v>39933</v>
      </c>
      <c r="I1716" s="104">
        <v>1</v>
      </c>
      <c r="J1716" s="105" t="s">
        <v>8266</v>
      </c>
      <c r="K1716" s="105" t="s">
        <v>4478</v>
      </c>
      <c r="L1716" s="103">
        <v>39933</v>
      </c>
      <c r="M1716" s="103">
        <v>44196</v>
      </c>
      <c r="N1716" s="103"/>
      <c r="O1716" s="106">
        <v>69000</v>
      </c>
      <c r="P1716" s="106">
        <v>69000</v>
      </c>
      <c r="Q1716" s="107">
        <v>0</v>
      </c>
      <c r="R1716" s="106">
        <v>0</v>
      </c>
      <c r="S1716" s="106">
        <v>0</v>
      </c>
      <c r="T1716" s="100">
        <f t="shared" si="26"/>
        <v>0</v>
      </c>
    </row>
    <row r="1717" spans="2:20" ht="15.5" x14ac:dyDescent="0.35">
      <c r="B1717" s="101" t="s">
        <v>8267</v>
      </c>
      <c r="C1717" s="102" t="s">
        <v>4633</v>
      </c>
      <c r="D1717" s="102"/>
      <c r="E1717" s="102" t="s">
        <v>4634</v>
      </c>
      <c r="F1717" s="102" t="s">
        <v>4635</v>
      </c>
      <c r="G1717" s="102" t="s">
        <v>4478</v>
      </c>
      <c r="H1717" s="103">
        <v>39933</v>
      </c>
      <c r="I1717" s="104">
        <v>1</v>
      </c>
      <c r="J1717" s="105" t="s">
        <v>8268</v>
      </c>
      <c r="K1717" s="105" t="s">
        <v>4478</v>
      </c>
      <c r="L1717" s="103">
        <v>39933</v>
      </c>
      <c r="M1717" s="103">
        <v>44196</v>
      </c>
      <c r="N1717" s="103"/>
      <c r="O1717" s="106">
        <v>69000</v>
      </c>
      <c r="P1717" s="106">
        <v>69000</v>
      </c>
      <c r="Q1717" s="107">
        <v>0</v>
      </c>
      <c r="R1717" s="106">
        <v>0</v>
      </c>
      <c r="S1717" s="106">
        <v>0</v>
      </c>
      <c r="T1717" s="100">
        <f t="shared" si="26"/>
        <v>0</v>
      </c>
    </row>
    <row r="1718" spans="2:20" ht="15.5" x14ac:dyDescent="0.35">
      <c r="B1718" s="101" t="s">
        <v>8269</v>
      </c>
      <c r="C1718" s="102" t="s">
        <v>4633</v>
      </c>
      <c r="D1718" s="102"/>
      <c r="E1718" s="102" t="s">
        <v>4634</v>
      </c>
      <c r="F1718" s="102" t="s">
        <v>4635</v>
      </c>
      <c r="G1718" s="102" t="s">
        <v>4478</v>
      </c>
      <c r="H1718" s="103">
        <v>39933</v>
      </c>
      <c r="I1718" s="104">
        <v>1</v>
      </c>
      <c r="J1718" s="105" t="s">
        <v>8270</v>
      </c>
      <c r="K1718" s="105" t="s">
        <v>4478</v>
      </c>
      <c r="L1718" s="103">
        <v>39933</v>
      </c>
      <c r="M1718" s="103">
        <v>44196</v>
      </c>
      <c r="N1718" s="103"/>
      <c r="O1718" s="106">
        <v>69000</v>
      </c>
      <c r="P1718" s="106">
        <v>69000</v>
      </c>
      <c r="Q1718" s="107">
        <v>0</v>
      </c>
      <c r="R1718" s="106">
        <v>0</v>
      </c>
      <c r="S1718" s="106">
        <v>0</v>
      </c>
      <c r="T1718" s="100">
        <f t="shared" si="26"/>
        <v>0</v>
      </c>
    </row>
    <row r="1719" spans="2:20" ht="15.5" x14ac:dyDescent="0.35">
      <c r="B1719" s="101" t="s">
        <v>8271</v>
      </c>
      <c r="C1719" s="102" t="s">
        <v>4633</v>
      </c>
      <c r="D1719" s="102"/>
      <c r="E1719" s="102" t="s">
        <v>4634</v>
      </c>
      <c r="F1719" s="102" t="s">
        <v>4635</v>
      </c>
      <c r="G1719" s="102" t="s">
        <v>4478</v>
      </c>
      <c r="H1719" s="103">
        <v>39933</v>
      </c>
      <c r="I1719" s="104">
        <v>1</v>
      </c>
      <c r="J1719" s="105" t="s">
        <v>8272</v>
      </c>
      <c r="K1719" s="105" t="s">
        <v>4478</v>
      </c>
      <c r="L1719" s="103">
        <v>39933</v>
      </c>
      <c r="M1719" s="103">
        <v>44196</v>
      </c>
      <c r="N1719" s="103"/>
      <c r="O1719" s="106">
        <v>69000</v>
      </c>
      <c r="P1719" s="106">
        <v>69000</v>
      </c>
      <c r="Q1719" s="107">
        <v>0</v>
      </c>
      <c r="R1719" s="106">
        <v>0</v>
      </c>
      <c r="S1719" s="106">
        <v>0</v>
      </c>
      <c r="T1719" s="100">
        <f t="shared" si="26"/>
        <v>0</v>
      </c>
    </row>
    <row r="1720" spans="2:20" ht="15.5" x14ac:dyDescent="0.35">
      <c r="B1720" s="101" t="s">
        <v>8273</v>
      </c>
      <c r="C1720" s="102" t="s">
        <v>4633</v>
      </c>
      <c r="D1720" s="102"/>
      <c r="E1720" s="102" t="s">
        <v>4634</v>
      </c>
      <c r="F1720" s="102" t="s">
        <v>4635</v>
      </c>
      <c r="G1720" s="102" t="s">
        <v>4478</v>
      </c>
      <c r="H1720" s="103">
        <v>39933</v>
      </c>
      <c r="I1720" s="104">
        <v>1</v>
      </c>
      <c r="J1720" s="105" t="s">
        <v>8274</v>
      </c>
      <c r="K1720" s="105" t="s">
        <v>4478</v>
      </c>
      <c r="L1720" s="103">
        <v>39933</v>
      </c>
      <c r="M1720" s="103">
        <v>44196</v>
      </c>
      <c r="N1720" s="103"/>
      <c r="O1720" s="106">
        <v>69000</v>
      </c>
      <c r="P1720" s="106">
        <v>69000</v>
      </c>
      <c r="Q1720" s="107">
        <v>0</v>
      </c>
      <c r="R1720" s="106">
        <v>0</v>
      </c>
      <c r="S1720" s="106">
        <v>0</v>
      </c>
      <c r="T1720" s="100">
        <f t="shared" si="26"/>
        <v>0</v>
      </c>
    </row>
    <row r="1721" spans="2:20" ht="15.5" x14ac:dyDescent="0.35">
      <c r="B1721" s="101" t="s">
        <v>8275</v>
      </c>
      <c r="C1721" s="102" t="s">
        <v>4633</v>
      </c>
      <c r="D1721" s="102"/>
      <c r="E1721" s="102" t="s">
        <v>4634</v>
      </c>
      <c r="F1721" s="102" t="s">
        <v>4635</v>
      </c>
      <c r="G1721" s="102" t="s">
        <v>4478</v>
      </c>
      <c r="H1721" s="103">
        <v>39933</v>
      </c>
      <c r="I1721" s="104">
        <v>1</v>
      </c>
      <c r="J1721" s="105" t="s">
        <v>8276</v>
      </c>
      <c r="K1721" s="105" t="s">
        <v>4478</v>
      </c>
      <c r="L1721" s="103">
        <v>39933</v>
      </c>
      <c r="M1721" s="103">
        <v>44196</v>
      </c>
      <c r="N1721" s="103"/>
      <c r="O1721" s="106">
        <v>69000</v>
      </c>
      <c r="P1721" s="106">
        <v>69000</v>
      </c>
      <c r="Q1721" s="107">
        <v>0</v>
      </c>
      <c r="R1721" s="106">
        <v>0</v>
      </c>
      <c r="S1721" s="106">
        <v>0</v>
      </c>
      <c r="T1721" s="100">
        <f t="shared" si="26"/>
        <v>0</v>
      </c>
    </row>
    <row r="1722" spans="2:20" ht="15.5" x14ac:dyDescent="0.35">
      <c r="B1722" s="101" t="s">
        <v>8277</v>
      </c>
      <c r="C1722" s="102" t="s">
        <v>4633</v>
      </c>
      <c r="D1722" s="102"/>
      <c r="E1722" s="102" t="s">
        <v>4634</v>
      </c>
      <c r="F1722" s="102" t="s">
        <v>4635</v>
      </c>
      <c r="G1722" s="102" t="s">
        <v>4478</v>
      </c>
      <c r="H1722" s="103">
        <v>39933</v>
      </c>
      <c r="I1722" s="104">
        <v>1</v>
      </c>
      <c r="J1722" s="105" t="s">
        <v>8278</v>
      </c>
      <c r="K1722" s="105" t="s">
        <v>4478</v>
      </c>
      <c r="L1722" s="103">
        <v>39933</v>
      </c>
      <c r="M1722" s="103">
        <v>44196</v>
      </c>
      <c r="N1722" s="103"/>
      <c r="O1722" s="106">
        <v>69000</v>
      </c>
      <c r="P1722" s="106">
        <v>69000</v>
      </c>
      <c r="Q1722" s="107">
        <v>0</v>
      </c>
      <c r="R1722" s="106">
        <v>0</v>
      </c>
      <c r="S1722" s="106">
        <v>0</v>
      </c>
      <c r="T1722" s="100">
        <f t="shared" si="26"/>
        <v>0</v>
      </c>
    </row>
    <row r="1723" spans="2:20" ht="15.5" x14ac:dyDescent="0.35">
      <c r="B1723" s="101" t="s">
        <v>8279</v>
      </c>
      <c r="C1723" s="102" t="s">
        <v>4633</v>
      </c>
      <c r="D1723" s="102"/>
      <c r="E1723" s="102" t="s">
        <v>4634</v>
      </c>
      <c r="F1723" s="102" t="s">
        <v>4635</v>
      </c>
      <c r="G1723" s="102" t="s">
        <v>4478</v>
      </c>
      <c r="H1723" s="103">
        <v>39933</v>
      </c>
      <c r="I1723" s="104">
        <v>1</v>
      </c>
      <c r="J1723" s="105" t="s">
        <v>8280</v>
      </c>
      <c r="K1723" s="105" t="s">
        <v>4478</v>
      </c>
      <c r="L1723" s="103">
        <v>39933</v>
      </c>
      <c r="M1723" s="103">
        <v>44196</v>
      </c>
      <c r="N1723" s="103"/>
      <c r="O1723" s="106">
        <v>69000</v>
      </c>
      <c r="P1723" s="106">
        <v>69000</v>
      </c>
      <c r="Q1723" s="107">
        <v>0</v>
      </c>
      <c r="R1723" s="106">
        <v>0</v>
      </c>
      <c r="S1723" s="106">
        <v>0</v>
      </c>
      <c r="T1723" s="100">
        <f t="shared" si="26"/>
        <v>0</v>
      </c>
    </row>
    <row r="1724" spans="2:20" ht="15.5" x14ac:dyDescent="0.35">
      <c r="B1724" s="101" t="s">
        <v>7483</v>
      </c>
      <c r="C1724" s="102" t="s">
        <v>5023</v>
      </c>
      <c r="D1724" s="102"/>
      <c r="E1724" s="102" t="s">
        <v>4821</v>
      </c>
      <c r="F1724" s="102" t="s">
        <v>4822</v>
      </c>
      <c r="G1724" s="102" t="s">
        <v>4518</v>
      </c>
      <c r="H1724" s="103">
        <v>42438</v>
      </c>
      <c r="I1724" s="104">
        <v>1</v>
      </c>
      <c r="J1724" s="105" t="s">
        <v>7484</v>
      </c>
      <c r="K1724" s="105" t="s">
        <v>4518</v>
      </c>
      <c r="L1724" s="103">
        <v>42438</v>
      </c>
      <c r="M1724" s="103">
        <v>44196</v>
      </c>
      <c r="N1724" s="103"/>
      <c r="O1724" s="106">
        <v>1734587</v>
      </c>
      <c r="P1724" s="106">
        <v>950268.31</v>
      </c>
      <c r="Q1724" s="107">
        <v>784318.69</v>
      </c>
      <c r="R1724" s="106">
        <v>0</v>
      </c>
      <c r="S1724" s="106">
        <v>0</v>
      </c>
      <c r="T1724" s="100">
        <f t="shared" si="26"/>
        <v>784318.69</v>
      </c>
    </row>
    <row r="1725" spans="2:20" ht="15.5" x14ac:dyDescent="0.35">
      <c r="B1725" s="101" t="s">
        <v>5894</v>
      </c>
      <c r="C1725" s="102" t="s">
        <v>5023</v>
      </c>
      <c r="D1725" s="102"/>
      <c r="E1725" s="102" t="s">
        <v>4821</v>
      </c>
      <c r="F1725" s="102" t="s">
        <v>4822</v>
      </c>
      <c r="G1725" s="102" t="s">
        <v>4518</v>
      </c>
      <c r="H1725" s="103">
        <v>42438</v>
      </c>
      <c r="I1725" s="104">
        <v>1</v>
      </c>
      <c r="J1725" s="105" t="s">
        <v>5895</v>
      </c>
      <c r="K1725" s="105" t="s">
        <v>4518</v>
      </c>
      <c r="L1725" s="103">
        <v>42438</v>
      </c>
      <c r="M1725" s="103">
        <v>44196</v>
      </c>
      <c r="N1725" s="103"/>
      <c r="O1725" s="106">
        <v>1734587</v>
      </c>
      <c r="P1725" s="106">
        <v>950268.31</v>
      </c>
      <c r="Q1725" s="107">
        <v>784318.69</v>
      </c>
      <c r="R1725" s="106">
        <v>0</v>
      </c>
      <c r="S1725" s="106">
        <v>0</v>
      </c>
      <c r="T1725" s="100">
        <f t="shared" si="26"/>
        <v>784318.69</v>
      </c>
    </row>
    <row r="1726" spans="2:20" ht="15.5" x14ac:dyDescent="0.35">
      <c r="B1726" s="101" t="s">
        <v>5029</v>
      </c>
      <c r="C1726" s="102" t="s">
        <v>5030</v>
      </c>
      <c r="D1726" s="102"/>
      <c r="E1726" s="102" t="s">
        <v>4821</v>
      </c>
      <c r="F1726" s="102" t="s">
        <v>4822</v>
      </c>
      <c r="G1726" s="102" t="s">
        <v>4518</v>
      </c>
      <c r="H1726" s="103">
        <v>42446</v>
      </c>
      <c r="I1726" s="104">
        <v>1</v>
      </c>
      <c r="J1726" s="105" t="s">
        <v>5031</v>
      </c>
      <c r="K1726" s="105" t="s">
        <v>4518</v>
      </c>
      <c r="L1726" s="103">
        <v>42446</v>
      </c>
      <c r="M1726" s="103">
        <v>44196</v>
      </c>
      <c r="N1726" s="103"/>
      <c r="O1726" s="106">
        <v>1730801</v>
      </c>
      <c r="P1726" s="106">
        <v>944431.45</v>
      </c>
      <c r="Q1726" s="107">
        <v>786369.55</v>
      </c>
      <c r="R1726" s="106">
        <v>0</v>
      </c>
      <c r="S1726" s="106">
        <v>0</v>
      </c>
      <c r="T1726" s="100">
        <f t="shared" si="26"/>
        <v>786369.55</v>
      </c>
    </row>
    <row r="1727" spans="2:20" ht="15.5" x14ac:dyDescent="0.35">
      <c r="B1727" s="101" t="s">
        <v>5036</v>
      </c>
      <c r="C1727" s="102" t="s">
        <v>5037</v>
      </c>
      <c r="D1727" s="102"/>
      <c r="E1727" s="102" t="s">
        <v>4887</v>
      </c>
      <c r="F1727" s="102" t="s">
        <v>4477</v>
      </c>
      <c r="G1727" s="102" t="s">
        <v>4518</v>
      </c>
      <c r="H1727" s="103">
        <v>42466</v>
      </c>
      <c r="I1727" s="104">
        <v>1</v>
      </c>
      <c r="J1727" s="105" t="s">
        <v>5038</v>
      </c>
      <c r="K1727" s="105" t="s">
        <v>4518</v>
      </c>
      <c r="L1727" s="103">
        <v>42466</v>
      </c>
      <c r="M1727" s="103">
        <v>44196</v>
      </c>
      <c r="N1727" s="103"/>
      <c r="O1727" s="106">
        <v>805399</v>
      </c>
      <c r="P1727" s="106">
        <v>435125.77</v>
      </c>
      <c r="Q1727" s="107">
        <v>370273.23</v>
      </c>
      <c r="R1727" s="106">
        <v>0</v>
      </c>
      <c r="S1727" s="106">
        <v>0</v>
      </c>
      <c r="T1727" s="100">
        <f t="shared" si="26"/>
        <v>370273.23</v>
      </c>
    </row>
    <row r="1728" spans="2:20" ht="15.5" x14ac:dyDescent="0.35">
      <c r="B1728" s="101" t="s">
        <v>6674</v>
      </c>
      <c r="C1728" s="102" t="s">
        <v>4817</v>
      </c>
      <c r="D1728" s="102"/>
      <c r="E1728" s="102" t="s">
        <v>4516</v>
      </c>
      <c r="F1728" s="102" t="s">
        <v>4517</v>
      </c>
      <c r="G1728" s="102" t="s">
        <v>4518</v>
      </c>
      <c r="H1728" s="103">
        <v>42522</v>
      </c>
      <c r="I1728" s="104">
        <v>1</v>
      </c>
      <c r="J1728" s="105" t="s">
        <v>6675</v>
      </c>
      <c r="K1728" s="105" t="s">
        <v>4518</v>
      </c>
      <c r="L1728" s="103">
        <v>42522</v>
      </c>
      <c r="M1728" s="103">
        <v>44196</v>
      </c>
      <c r="N1728" s="103"/>
      <c r="O1728" s="106">
        <v>313200</v>
      </c>
      <c r="P1728" s="106">
        <v>164430</v>
      </c>
      <c r="Q1728" s="107">
        <v>148770</v>
      </c>
      <c r="R1728" s="106">
        <v>0</v>
      </c>
      <c r="S1728" s="106">
        <v>0</v>
      </c>
      <c r="T1728" s="100">
        <f t="shared" si="26"/>
        <v>148770</v>
      </c>
    </row>
    <row r="1729" spans="2:20" ht="15.5" x14ac:dyDescent="0.35">
      <c r="B1729" s="101" t="s">
        <v>7499</v>
      </c>
      <c r="C1729" s="102" t="s">
        <v>4820</v>
      </c>
      <c r="D1729" s="102"/>
      <c r="E1729" s="102" t="s">
        <v>4821</v>
      </c>
      <c r="F1729" s="102" t="s">
        <v>4822</v>
      </c>
      <c r="G1729" s="102" t="s">
        <v>4518</v>
      </c>
      <c r="H1729" s="103">
        <v>42536</v>
      </c>
      <c r="I1729" s="104">
        <v>1</v>
      </c>
      <c r="J1729" s="105" t="s">
        <v>7500</v>
      </c>
      <c r="K1729" s="105" t="s">
        <v>4518</v>
      </c>
      <c r="L1729" s="103">
        <v>42536</v>
      </c>
      <c r="M1729" s="103">
        <v>44196</v>
      </c>
      <c r="N1729" s="103"/>
      <c r="O1729" s="106">
        <v>130848</v>
      </c>
      <c r="P1729" s="106">
        <v>68176.759999999995</v>
      </c>
      <c r="Q1729" s="107">
        <v>62671.24</v>
      </c>
      <c r="R1729" s="106">
        <v>0</v>
      </c>
      <c r="S1729" s="106">
        <v>0</v>
      </c>
      <c r="T1729" s="100">
        <f t="shared" si="26"/>
        <v>62671.24</v>
      </c>
    </row>
    <row r="1730" spans="2:20" ht="15.5" x14ac:dyDescent="0.35">
      <c r="B1730" s="101" t="s">
        <v>8293</v>
      </c>
      <c r="C1730" s="102" t="s">
        <v>4475</v>
      </c>
      <c r="D1730" s="102"/>
      <c r="E1730" s="102" t="s">
        <v>4476</v>
      </c>
      <c r="F1730" s="102" t="s">
        <v>4477</v>
      </c>
      <c r="G1730" s="102" t="s">
        <v>4478</v>
      </c>
      <c r="H1730" s="103">
        <v>40451</v>
      </c>
      <c r="I1730" s="104">
        <v>1</v>
      </c>
      <c r="J1730" s="105" t="s">
        <v>8294</v>
      </c>
      <c r="K1730" s="105" t="s">
        <v>4478</v>
      </c>
      <c r="L1730" s="103">
        <v>40451</v>
      </c>
      <c r="M1730" s="103">
        <v>44196</v>
      </c>
      <c r="N1730" s="103"/>
      <c r="O1730" s="106">
        <v>751463</v>
      </c>
      <c r="P1730" s="106">
        <v>751463</v>
      </c>
      <c r="Q1730" s="107">
        <v>0</v>
      </c>
      <c r="R1730" s="106">
        <v>0</v>
      </c>
      <c r="S1730" s="106">
        <v>0</v>
      </c>
      <c r="T1730" s="100">
        <f t="shared" si="26"/>
        <v>0</v>
      </c>
    </row>
    <row r="1731" spans="2:20" ht="15.5" x14ac:dyDescent="0.35">
      <c r="B1731" s="101" t="s">
        <v>8295</v>
      </c>
      <c r="C1731" s="102" t="s">
        <v>4475</v>
      </c>
      <c r="D1731" s="102"/>
      <c r="E1731" s="102" t="s">
        <v>4476</v>
      </c>
      <c r="F1731" s="102" t="s">
        <v>4477</v>
      </c>
      <c r="G1731" s="102" t="s">
        <v>4478</v>
      </c>
      <c r="H1731" s="103">
        <v>40451</v>
      </c>
      <c r="I1731" s="104">
        <v>1</v>
      </c>
      <c r="J1731" s="105" t="s">
        <v>8296</v>
      </c>
      <c r="K1731" s="105" t="s">
        <v>4478</v>
      </c>
      <c r="L1731" s="103">
        <v>40451</v>
      </c>
      <c r="M1731" s="103">
        <v>44196</v>
      </c>
      <c r="N1731" s="103"/>
      <c r="O1731" s="106">
        <v>751463</v>
      </c>
      <c r="P1731" s="106">
        <v>751463</v>
      </c>
      <c r="Q1731" s="107">
        <v>0</v>
      </c>
      <c r="R1731" s="106">
        <v>0</v>
      </c>
      <c r="S1731" s="106">
        <v>0</v>
      </c>
      <c r="T1731" s="100">
        <f t="shared" si="26"/>
        <v>0</v>
      </c>
    </row>
    <row r="1732" spans="2:20" ht="15.5" x14ac:dyDescent="0.35">
      <c r="B1732" s="101" t="s">
        <v>8297</v>
      </c>
      <c r="C1732" s="102" t="s">
        <v>4475</v>
      </c>
      <c r="D1732" s="102"/>
      <c r="E1732" s="102" t="s">
        <v>4476</v>
      </c>
      <c r="F1732" s="102" t="s">
        <v>4477</v>
      </c>
      <c r="G1732" s="102" t="s">
        <v>4478</v>
      </c>
      <c r="H1732" s="103">
        <v>40451</v>
      </c>
      <c r="I1732" s="104">
        <v>1</v>
      </c>
      <c r="J1732" s="105" t="s">
        <v>8298</v>
      </c>
      <c r="K1732" s="105" t="s">
        <v>4478</v>
      </c>
      <c r="L1732" s="103">
        <v>40451</v>
      </c>
      <c r="M1732" s="103">
        <v>44196</v>
      </c>
      <c r="N1732" s="103"/>
      <c r="O1732" s="106">
        <v>751463</v>
      </c>
      <c r="P1732" s="106">
        <v>751463</v>
      </c>
      <c r="Q1732" s="107">
        <v>0</v>
      </c>
      <c r="R1732" s="106">
        <v>0</v>
      </c>
      <c r="S1732" s="106">
        <v>0</v>
      </c>
      <c r="T1732" s="100">
        <f t="shared" si="26"/>
        <v>0</v>
      </c>
    </row>
    <row r="1733" spans="2:20" ht="15.5" x14ac:dyDescent="0.35">
      <c r="B1733" s="101" t="s">
        <v>8299</v>
      </c>
      <c r="C1733" s="102" t="s">
        <v>8300</v>
      </c>
      <c r="D1733" s="102" t="s">
        <v>8301</v>
      </c>
      <c r="E1733" s="102" t="s">
        <v>5061</v>
      </c>
      <c r="F1733" s="102" t="s">
        <v>5062</v>
      </c>
      <c r="G1733" s="102" t="s">
        <v>4478</v>
      </c>
      <c r="H1733" s="103">
        <v>41866</v>
      </c>
      <c r="I1733" s="104">
        <v>1</v>
      </c>
      <c r="J1733" s="105" t="s">
        <v>8302</v>
      </c>
      <c r="K1733" s="105" t="s">
        <v>4478</v>
      </c>
      <c r="L1733" s="103">
        <v>41866</v>
      </c>
      <c r="M1733" s="103">
        <v>44196</v>
      </c>
      <c r="N1733" s="103"/>
      <c r="O1733" s="106">
        <v>96726400</v>
      </c>
      <c r="P1733" s="106">
        <v>96726400</v>
      </c>
      <c r="Q1733" s="107">
        <v>0</v>
      </c>
      <c r="R1733" s="106">
        <v>0</v>
      </c>
      <c r="S1733" s="106">
        <v>93700000</v>
      </c>
      <c r="T1733" s="100">
        <f t="shared" si="26"/>
        <v>93700000</v>
      </c>
    </row>
    <row r="1734" spans="2:20" ht="15.5" x14ac:dyDescent="0.35">
      <c r="B1734" s="101" t="s">
        <v>8303</v>
      </c>
      <c r="C1734" s="102" t="s">
        <v>8304</v>
      </c>
      <c r="D1734" s="102" t="s">
        <v>8305</v>
      </c>
      <c r="E1734" s="102" t="s">
        <v>5061</v>
      </c>
      <c r="F1734" s="102" t="s">
        <v>5062</v>
      </c>
      <c r="G1734" s="102" t="s">
        <v>4478</v>
      </c>
      <c r="H1734" s="103">
        <v>41866</v>
      </c>
      <c r="I1734" s="104">
        <v>1</v>
      </c>
      <c r="J1734" s="105" t="s">
        <v>8306</v>
      </c>
      <c r="K1734" s="105" t="s">
        <v>4478</v>
      </c>
      <c r="L1734" s="103">
        <v>41866</v>
      </c>
      <c r="M1734" s="103">
        <v>44196</v>
      </c>
      <c r="N1734" s="103"/>
      <c r="O1734" s="106">
        <v>46635000</v>
      </c>
      <c r="P1734" s="106">
        <v>46635000</v>
      </c>
      <c r="Q1734" s="107">
        <v>0</v>
      </c>
      <c r="R1734" s="106">
        <v>0</v>
      </c>
      <c r="S1734" s="106">
        <v>39900000</v>
      </c>
      <c r="T1734" s="100">
        <f t="shared" si="26"/>
        <v>39900000</v>
      </c>
    </row>
    <row r="1735" spans="2:20" ht="15.5" x14ac:dyDescent="0.35">
      <c r="B1735" s="101" t="s">
        <v>8307</v>
      </c>
      <c r="C1735" s="102" t="s">
        <v>8308</v>
      </c>
      <c r="D1735" s="102" t="s">
        <v>8309</v>
      </c>
      <c r="E1735" s="102" t="s">
        <v>5061</v>
      </c>
      <c r="F1735" s="102" t="s">
        <v>5062</v>
      </c>
      <c r="G1735" s="102" t="s">
        <v>4478</v>
      </c>
      <c r="H1735" s="103">
        <v>41866</v>
      </c>
      <c r="I1735" s="104">
        <v>1</v>
      </c>
      <c r="J1735" s="105" t="s">
        <v>8310</v>
      </c>
      <c r="K1735" s="105" t="s">
        <v>4478</v>
      </c>
      <c r="L1735" s="103">
        <v>41866</v>
      </c>
      <c r="M1735" s="103">
        <v>44196</v>
      </c>
      <c r="N1735" s="103"/>
      <c r="O1735" s="106">
        <v>98188000</v>
      </c>
      <c r="P1735" s="106">
        <v>98188000</v>
      </c>
      <c r="Q1735" s="107">
        <v>0</v>
      </c>
      <c r="R1735" s="106">
        <v>0</v>
      </c>
      <c r="S1735" s="106">
        <v>93700000</v>
      </c>
      <c r="T1735" s="100">
        <f t="shared" si="26"/>
        <v>93700000</v>
      </c>
    </row>
    <row r="1736" spans="2:20" ht="15.5" x14ac:dyDescent="0.35">
      <c r="B1736" s="101" t="s">
        <v>8311</v>
      </c>
      <c r="C1736" s="102" t="s">
        <v>8312</v>
      </c>
      <c r="D1736" s="102" t="s">
        <v>8313</v>
      </c>
      <c r="E1736" s="102" t="s">
        <v>5061</v>
      </c>
      <c r="F1736" s="102" t="s">
        <v>5062</v>
      </c>
      <c r="G1736" s="102" t="s">
        <v>4478</v>
      </c>
      <c r="H1736" s="103">
        <v>41257</v>
      </c>
      <c r="I1736" s="104">
        <v>1</v>
      </c>
      <c r="J1736" s="105" t="s">
        <v>8314</v>
      </c>
      <c r="K1736" s="105" t="s">
        <v>4478</v>
      </c>
      <c r="L1736" s="103">
        <v>41257</v>
      </c>
      <c r="M1736" s="103">
        <v>44196</v>
      </c>
      <c r="N1736" s="103"/>
      <c r="O1736" s="106">
        <v>70000000</v>
      </c>
      <c r="P1736" s="106">
        <v>70000000</v>
      </c>
      <c r="Q1736" s="107">
        <v>0</v>
      </c>
      <c r="R1736" s="106">
        <v>0</v>
      </c>
      <c r="S1736" s="106">
        <v>63700000</v>
      </c>
      <c r="T1736" s="100">
        <f t="shared" si="26"/>
        <v>63700000</v>
      </c>
    </row>
    <row r="1737" spans="2:20" ht="15.5" x14ac:dyDescent="0.35">
      <c r="B1737" s="101" t="s">
        <v>8315</v>
      </c>
      <c r="C1737" s="102" t="s">
        <v>8316</v>
      </c>
      <c r="D1737" s="102" t="s">
        <v>8317</v>
      </c>
      <c r="E1737" s="102" t="s">
        <v>5061</v>
      </c>
      <c r="F1737" s="102" t="s">
        <v>5062</v>
      </c>
      <c r="G1737" s="102" t="s">
        <v>4478</v>
      </c>
      <c r="H1737" s="103">
        <v>41257</v>
      </c>
      <c r="I1737" s="104">
        <v>1</v>
      </c>
      <c r="J1737" s="105" t="s">
        <v>8318</v>
      </c>
      <c r="K1737" s="105" t="s">
        <v>4478</v>
      </c>
      <c r="L1737" s="103">
        <v>41257</v>
      </c>
      <c r="M1737" s="103">
        <v>44196</v>
      </c>
      <c r="N1737" s="103"/>
      <c r="O1737" s="106">
        <v>70000000</v>
      </c>
      <c r="P1737" s="106">
        <v>70000000</v>
      </c>
      <c r="Q1737" s="107">
        <v>0</v>
      </c>
      <c r="R1737" s="106">
        <v>0</v>
      </c>
      <c r="S1737" s="106">
        <v>0</v>
      </c>
      <c r="T1737" s="100">
        <f t="shared" si="26"/>
        <v>0</v>
      </c>
    </row>
    <row r="1738" spans="2:20" ht="15.5" x14ac:dyDescent="0.35">
      <c r="B1738" s="101" t="s">
        <v>8319</v>
      </c>
      <c r="C1738" s="102" t="s">
        <v>8320</v>
      </c>
      <c r="D1738" s="102" t="s">
        <v>8321</v>
      </c>
      <c r="E1738" s="102" t="s">
        <v>5061</v>
      </c>
      <c r="F1738" s="102" t="s">
        <v>5062</v>
      </c>
      <c r="G1738" s="102" t="s">
        <v>4544</v>
      </c>
      <c r="H1738" s="103">
        <v>41205</v>
      </c>
      <c r="I1738" s="104">
        <v>1</v>
      </c>
      <c r="J1738" s="105" t="s">
        <v>8322</v>
      </c>
      <c r="K1738" s="105" t="s">
        <v>4544</v>
      </c>
      <c r="L1738" s="103">
        <v>41205</v>
      </c>
      <c r="M1738" s="103">
        <v>44074</v>
      </c>
      <c r="N1738" s="103">
        <v>44075</v>
      </c>
      <c r="O1738" s="106">
        <v>0</v>
      </c>
      <c r="P1738" s="106">
        <v>0</v>
      </c>
      <c r="Q1738" s="107">
        <v>0</v>
      </c>
      <c r="R1738" s="106">
        <v>0</v>
      </c>
      <c r="S1738" s="106">
        <v>0</v>
      </c>
      <c r="T1738" s="100">
        <f t="shared" ref="T1738:T1801" si="27">SUM(Q1738,R1738,S1738)</f>
        <v>0</v>
      </c>
    </row>
    <row r="1739" spans="2:20" ht="15.5" x14ac:dyDescent="0.35">
      <c r="B1739" s="101" t="s">
        <v>8323</v>
      </c>
      <c r="C1739" s="102" t="s">
        <v>8324</v>
      </c>
      <c r="D1739" s="102"/>
      <c r="E1739" s="102" t="s">
        <v>4476</v>
      </c>
      <c r="F1739" s="102" t="s">
        <v>4477</v>
      </c>
      <c r="G1739" s="102" t="s">
        <v>4478</v>
      </c>
      <c r="H1739" s="103">
        <v>40739</v>
      </c>
      <c r="I1739" s="104">
        <v>1</v>
      </c>
      <c r="J1739" s="105" t="s">
        <v>8325</v>
      </c>
      <c r="K1739" s="105" t="s">
        <v>4478</v>
      </c>
      <c r="L1739" s="103">
        <v>40739</v>
      </c>
      <c r="M1739" s="103">
        <v>44196</v>
      </c>
      <c r="N1739" s="103"/>
      <c r="O1739" s="106">
        <v>3690864</v>
      </c>
      <c r="P1739" s="106">
        <v>3690864</v>
      </c>
      <c r="Q1739" s="107">
        <v>0</v>
      </c>
      <c r="R1739" s="106">
        <v>0</v>
      </c>
      <c r="S1739" s="106">
        <v>0</v>
      </c>
      <c r="T1739" s="100">
        <f t="shared" si="27"/>
        <v>0</v>
      </c>
    </row>
    <row r="1740" spans="2:20" ht="15.5" x14ac:dyDescent="0.35">
      <c r="B1740" s="101" t="s">
        <v>8326</v>
      </c>
      <c r="C1740" s="102" t="s">
        <v>8327</v>
      </c>
      <c r="D1740" s="102"/>
      <c r="E1740" s="102" t="s">
        <v>4476</v>
      </c>
      <c r="F1740" s="102" t="s">
        <v>4477</v>
      </c>
      <c r="G1740" s="102" t="s">
        <v>4478</v>
      </c>
      <c r="H1740" s="103">
        <v>40756</v>
      </c>
      <c r="I1740" s="104">
        <v>1</v>
      </c>
      <c r="J1740" s="105" t="s">
        <v>8328</v>
      </c>
      <c r="K1740" s="105" t="s">
        <v>4478</v>
      </c>
      <c r="L1740" s="103">
        <v>40756</v>
      </c>
      <c r="M1740" s="103">
        <v>44196</v>
      </c>
      <c r="N1740" s="103"/>
      <c r="O1740" s="106">
        <v>7522962</v>
      </c>
      <c r="P1740" s="106">
        <v>7522962</v>
      </c>
      <c r="Q1740" s="107">
        <v>0</v>
      </c>
      <c r="R1740" s="106">
        <v>0</v>
      </c>
      <c r="S1740" s="106">
        <v>0</v>
      </c>
      <c r="T1740" s="100">
        <f t="shared" si="27"/>
        <v>0</v>
      </c>
    </row>
    <row r="1741" spans="2:20" ht="15.5" x14ac:dyDescent="0.35">
      <c r="B1741" s="101" t="s">
        <v>8329</v>
      </c>
      <c r="C1741" s="102" t="s">
        <v>5086</v>
      </c>
      <c r="D1741" s="102"/>
      <c r="E1741" s="102" t="s">
        <v>4492</v>
      </c>
      <c r="F1741" s="102" t="s">
        <v>4493</v>
      </c>
      <c r="G1741" s="102" t="s">
        <v>4478</v>
      </c>
      <c r="H1741" s="103">
        <v>41779</v>
      </c>
      <c r="I1741" s="104">
        <v>1</v>
      </c>
      <c r="J1741" s="105" t="s">
        <v>8330</v>
      </c>
      <c r="K1741" s="105" t="s">
        <v>4478</v>
      </c>
      <c r="L1741" s="103">
        <v>41779</v>
      </c>
      <c r="M1741" s="103">
        <v>44196</v>
      </c>
      <c r="N1741" s="103"/>
      <c r="O1741" s="106">
        <v>4817098</v>
      </c>
      <c r="P1741" s="106">
        <v>4817098</v>
      </c>
      <c r="Q1741" s="107">
        <v>0</v>
      </c>
      <c r="R1741" s="106">
        <v>0</v>
      </c>
      <c r="S1741" s="106">
        <v>0</v>
      </c>
      <c r="T1741" s="100">
        <f t="shared" si="27"/>
        <v>0</v>
      </c>
    </row>
    <row r="1742" spans="2:20" ht="15.5" x14ac:dyDescent="0.35">
      <c r="B1742" s="101" t="s">
        <v>8331</v>
      </c>
      <c r="C1742" s="102" t="s">
        <v>8332</v>
      </c>
      <c r="D1742" s="102"/>
      <c r="E1742" s="102" t="s">
        <v>4492</v>
      </c>
      <c r="F1742" s="102" t="s">
        <v>4493</v>
      </c>
      <c r="G1742" s="102" t="s">
        <v>4478</v>
      </c>
      <c r="H1742" s="103">
        <v>41791</v>
      </c>
      <c r="I1742" s="104">
        <v>1</v>
      </c>
      <c r="J1742" s="105" t="s">
        <v>8333</v>
      </c>
      <c r="K1742" s="105" t="s">
        <v>4478</v>
      </c>
      <c r="L1742" s="103">
        <v>41791</v>
      </c>
      <c r="M1742" s="103">
        <v>44196</v>
      </c>
      <c r="N1742" s="103"/>
      <c r="O1742" s="106">
        <v>1996699</v>
      </c>
      <c r="P1742" s="106">
        <v>1996699</v>
      </c>
      <c r="Q1742" s="107">
        <v>0</v>
      </c>
      <c r="R1742" s="106">
        <v>0</v>
      </c>
      <c r="S1742" s="106">
        <v>0</v>
      </c>
      <c r="T1742" s="100">
        <f t="shared" si="27"/>
        <v>0</v>
      </c>
    </row>
    <row r="1743" spans="2:20" ht="15.5" x14ac:dyDescent="0.35">
      <c r="B1743" s="101" t="s">
        <v>8334</v>
      </c>
      <c r="C1743" s="102" t="s">
        <v>8335</v>
      </c>
      <c r="D1743" s="102"/>
      <c r="E1743" s="102" t="s">
        <v>4492</v>
      </c>
      <c r="F1743" s="102" t="s">
        <v>4493</v>
      </c>
      <c r="G1743" s="102" t="s">
        <v>4478</v>
      </c>
      <c r="H1743" s="103">
        <v>41957</v>
      </c>
      <c r="I1743" s="104">
        <v>1</v>
      </c>
      <c r="J1743" s="105" t="s">
        <v>8336</v>
      </c>
      <c r="K1743" s="105" t="s">
        <v>4478</v>
      </c>
      <c r="L1743" s="103">
        <v>41957</v>
      </c>
      <c r="M1743" s="103">
        <v>44196</v>
      </c>
      <c r="N1743" s="103"/>
      <c r="O1743" s="106">
        <v>2932631</v>
      </c>
      <c r="P1743" s="106">
        <v>2932631</v>
      </c>
      <c r="Q1743" s="107">
        <v>0</v>
      </c>
      <c r="R1743" s="106">
        <v>0</v>
      </c>
      <c r="S1743" s="106">
        <v>0</v>
      </c>
      <c r="T1743" s="100">
        <f t="shared" si="27"/>
        <v>0</v>
      </c>
    </row>
    <row r="1744" spans="2:20" ht="15.5" x14ac:dyDescent="0.35">
      <c r="B1744" s="101" t="s">
        <v>8337</v>
      </c>
      <c r="C1744" s="102" t="s">
        <v>8338</v>
      </c>
      <c r="D1744" s="102"/>
      <c r="E1744" s="102" t="s">
        <v>4476</v>
      </c>
      <c r="F1744" s="102" t="s">
        <v>4477</v>
      </c>
      <c r="G1744" s="102" t="s">
        <v>4478</v>
      </c>
      <c r="H1744" s="103">
        <v>42219</v>
      </c>
      <c r="I1744" s="104">
        <v>1</v>
      </c>
      <c r="J1744" s="105" t="s">
        <v>8339</v>
      </c>
      <c r="K1744" s="105" t="s">
        <v>4478</v>
      </c>
      <c r="L1744" s="103">
        <v>42219</v>
      </c>
      <c r="M1744" s="103">
        <v>44196</v>
      </c>
      <c r="N1744" s="103"/>
      <c r="O1744" s="106">
        <v>17168000</v>
      </c>
      <c r="P1744" s="106">
        <v>17168000</v>
      </c>
      <c r="Q1744" s="107">
        <v>0</v>
      </c>
      <c r="R1744" s="106">
        <v>0</v>
      </c>
      <c r="S1744" s="106">
        <v>0</v>
      </c>
      <c r="T1744" s="100">
        <f t="shared" si="27"/>
        <v>0</v>
      </c>
    </row>
    <row r="1745" spans="2:20" ht="15.5" x14ac:dyDescent="0.35">
      <c r="B1745" s="101" t="s">
        <v>8340</v>
      </c>
      <c r="C1745" s="102" t="s">
        <v>7666</v>
      </c>
      <c r="D1745" s="102"/>
      <c r="E1745" s="102" t="s">
        <v>4476</v>
      </c>
      <c r="F1745" s="102" t="s">
        <v>4477</v>
      </c>
      <c r="G1745" s="102" t="s">
        <v>4478</v>
      </c>
      <c r="H1745" s="103">
        <v>42220</v>
      </c>
      <c r="I1745" s="104">
        <v>1</v>
      </c>
      <c r="J1745" s="105" t="s">
        <v>8341</v>
      </c>
      <c r="K1745" s="105" t="s">
        <v>4478</v>
      </c>
      <c r="L1745" s="103">
        <v>42220</v>
      </c>
      <c r="M1745" s="103">
        <v>44196</v>
      </c>
      <c r="N1745" s="103"/>
      <c r="O1745" s="106">
        <v>2377425</v>
      </c>
      <c r="P1745" s="106">
        <v>2377425</v>
      </c>
      <c r="Q1745" s="107">
        <v>0</v>
      </c>
      <c r="R1745" s="106">
        <v>0</v>
      </c>
      <c r="S1745" s="106">
        <v>0</v>
      </c>
      <c r="T1745" s="100">
        <f t="shared" si="27"/>
        <v>0</v>
      </c>
    </row>
    <row r="1746" spans="2:20" ht="15.5" x14ac:dyDescent="0.35">
      <c r="B1746" s="101" t="s">
        <v>8342</v>
      </c>
      <c r="C1746" s="102" t="s">
        <v>8343</v>
      </c>
      <c r="D1746" s="102"/>
      <c r="E1746" s="102" t="s">
        <v>4476</v>
      </c>
      <c r="F1746" s="102" t="s">
        <v>4477</v>
      </c>
      <c r="G1746" s="102" t="s">
        <v>4478</v>
      </c>
      <c r="H1746" s="103">
        <v>42321</v>
      </c>
      <c r="I1746" s="104">
        <v>1</v>
      </c>
      <c r="J1746" s="105" t="s">
        <v>8344</v>
      </c>
      <c r="K1746" s="105" t="s">
        <v>4478</v>
      </c>
      <c r="L1746" s="103">
        <v>42321</v>
      </c>
      <c r="M1746" s="103">
        <v>44196</v>
      </c>
      <c r="N1746" s="103"/>
      <c r="O1746" s="106">
        <v>3885942</v>
      </c>
      <c r="P1746" s="106">
        <v>3885942</v>
      </c>
      <c r="Q1746" s="107">
        <v>0</v>
      </c>
      <c r="R1746" s="106">
        <v>0</v>
      </c>
      <c r="S1746" s="106">
        <v>0</v>
      </c>
      <c r="T1746" s="100">
        <f t="shared" si="27"/>
        <v>0</v>
      </c>
    </row>
    <row r="1747" spans="2:20" ht="15.5" x14ac:dyDescent="0.35">
      <c r="B1747" s="101" t="s">
        <v>8345</v>
      </c>
      <c r="C1747" s="102" t="s">
        <v>8346</v>
      </c>
      <c r="D1747" s="102"/>
      <c r="E1747" s="102" t="s">
        <v>4476</v>
      </c>
      <c r="F1747" s="102" t="s">
        <v>4477</v>
      </c>
      <c r="G1747" s="102" t="s">
        <v>4478</v>
      </c>
      <c r="H1747" s="103">
        <v>42355</v>
      </c>
      <c r="I1747" s="104">
        <v>1</v>
      </c>
      <c r="J1747" s="105" t="s">
        <v>8347</v>
      </c>
      <c r="K1747" s="105" t="s">
        <v>4478</v>
      </c>
      <c r="L1747" s="103">
        <v>42355</v>
      </c>
      <c r="M1747" s="103">
        <v>44196</v>
      </c>
      <c r="N1747" s="103"/>
      <c r="O1747" s="106">
        <v>10547922</v>
      </c>
      <c r="P1747" s="106">
        <v>10547922</v>
      </c>
      <c r="Q1747" s="107">
        <v>0</v>
      </c>
      <c r="R1747" s="106">
        <v>0</v>
      </c>
      <c r="S1747" s="106">
        <v>0</v>
      </c>
      <c r="T1747" s="100">
        <f t="shared" si="27"/>
        <v>0</v>
      </c>
    </row>
    <row r="1748" spans="2:20" ht="15.5" x14ac:dyDescent="0.35">
      <c r="B1748" s="101" t="s">
        <v>8348</v>
      </c>
      <c r="C1748" s="102" t="s">
        <v>4633</v>
      </c>
      <c r="D1748" s="102"/>
      <c r="E1748" s="102" t="s">
        <v>4634</v>
      </c>
      <c r="F1748" s="102" t="s">
        <v>4635</v>
      </c>
      <c r="G1748" s="102" t="s">
        <v>4478</v>
      </c>
      <c r="H1748" s="103">
        <v>39933</v>
      </c>
      <c r="I1748" s="104">
        <v>1</v>
      </c>
      <c r="J1748" s="105" t="s">
        <v>8349</v>
      </c>
      <c r="K1748" s="105" t="s">
        <v>4478</v>
      </c>
      <c r="L1748" s="103">
        <v>39933</v>
      </c>
      <c r="M1748" s="103">
        <v>44196</v>
      </c>
      <c r="N1748" s="103"/>
      <c r="O1748" s="106">
        <v>69000</v>
      </c>
      <c r="P1748" s="106">
        <v>69000</v>
      </c>
      <c r="Q1748" s="107">
        <v>0</v>
      </c>
      <c r="R1748" s="106">
        <v>0</v>
      </c>
      <c r="S1748" s="106">
        <v>0</v>
      </c>
      <c r="T1748" s="100">
        <f t="shared" si="27"/>
        <v>0</v>
      </c>
    </row>
    <row r="1749" spans="2:20" ht="15.5" x14ac:dyDescent="0.35">
      <c r="B1749" s="101" t="s">
        <v>8350</v>
      </c>
      <c r="C1749" s="102" t="s">
        <v>4633</v>
      </c>
      <c r="D1749" s="102"/>
      <c r="E1749" s="102" t="s">
        <v>4634</v>
      </c>
      <c r="F1749" s="102" t="s">
        <v>4635</v>
      </c>
      <c r="G1749" s="102" t="s">
        <v>4478</v>
      </c>
      <c r="H1749" s="103">
        <v>39933</v>
      </c>
      <c r="I1749" s="104">
        <v>1</v>
      </c>
      <c r="J1749" s="105" t="s">
        <v>8351</v>
      </c>
      <c r="K1749" s="105" t="s">
        <v>4478</v>
      </c>
      <c r="L1749" s="103">
        <v>39933</v>
      </c>
      <c r="M1749" s="103">
        <v>44196</v>
      </c>
      <c r="N1749" s="103"/>
      <c r="O1749" s="106">
        <v>69000</v>
      </c>
      <c r="P1749" s="106">
        <v>69000</v>
      </c>
      <c r="Q1749" s="107">
        <v>0</v>
      </c>
      <c r="R1749" s="106">
        <v>0</v>
      </c>
      <c r="S1749" s="106">
        <v>0</v>
      </c>
      <c r="T1749" s="100">
        <f t="shared" si="27"/>
        <v>0</v>
      </c>
    </row>
    <row r="1750" spans="2:20" ht="15.5" x14ac:dyDescent="0.35">
      <c r="B1750" s="101" t="s">
        <v>8352</v>
      </c>
      <c r="C1750" s="102" t="s">
        <v>4633</v>
      </c>
      <c r="D1750" s="102"/>
      <c r="E1750" s="102" t="s">
        <v>4634</v>
      </c>
      <c r="F1750" s="102" t="s">
        <v>4635</v>
      </c>
      <c r="G1750" s="102" t="s">
        <v>4478</v>
      </c>
      <c r="H1750" s="103">
        <v>39933</v>
      </c>
      <c r="I1750" s="104">
        <v>1</v>
      </c>
      <c r="J1750" s="105" t="s">
        <v>8353</v>
      </c>
      <c r="K1750" s="105" t="s">
        <v>4478</v>
      </c>
      <c r="L1750" s="103">
        <v>39933</v>
      </c>
      <c r="M1750" s="103">
        <v>44196</v>
      </c>
      <c r="N1750" s="103"/>
      <c r="O1750" s="106">
        <v>69000</v>
      </c>
      <c r="P1750" s="106">
        <v>69000</v>
      </c>
      <c r="Q1750" s="107">
        <v>0</v>
      </c>
      <c r="R1750" s="106">
        <v>0</v>
      </c>
      <c r="S1750" s="106">
        <v>0</v>
      </c>
      <c r="T1750" s="100">
        <f t="shared" si="27"/>
        <v>0</v>
      </c>
    </row>
    <row r="1751" spans="2:20" ht="15.5" x14ac:dyDescent="0.35">
      <c r="B1751" s="101" t="s">
        <v>8354</v>
      </c>
      <c r="C1751" s="102" t="s">
        <v>4633</v>
      </c>
      <c r="D1751" s="102"/>
      <c r="E1751" s="102" t="s">
        <v>4634</v>
      </c>
      <c r="F1751" s="102" t="s">
        <v>4635</v>
      </c>
      <c r="G1751" s="102" t="s">
        <v>4478</v>
      </c>
      <c r="H1751" s="103">
        <v>39933</v>
      </c>
      <c r="I1751" s="104">
        <v>1</v>
      </c>
      <c r="J1751" s="105" t="s">
        <v>8355</v>
      </c>
      <c r="K1751" s="105" t="s">
        <v>4478</v>
      </c>
      <c r="L1751" s="103">
        <v>39933</v>
      </c>
      <c r="M1751" s="103">
        <v>44196</v>
      </c>
      <c r="N1751" s="103"/>
      <c r="O1751" s="106">
        <v>69000</v>
      </c>
      <c r="P1751" s="106">
        <v>69000</v>
      </c>
      <c r="Q1751" s="107">
        <v>0</v>
      </c>
      <c r="R1751" s="106">
        <v>0</v>
      </c>
      <c r="S1751" s="106">
        <v>0</v>
      </c>
      <c r="T1751" s="100">
        <f t="shared" si="27"/>
        <v>0</v>
      </c>
    </row>
    <row r="1752" spans="2:20" ht="15.5" x14ac:dyDescent="0.35">
      <c r="B1752" s="101" t="s">
        <v>8356</v>
      </c>
      <c r="C1752" s="102" t="s">
        <v>4633</v>
      </c>
      <c r="D1752" s="102"/>
      <c r="E1752" s="102" t="s">
        <v>4634</v>
      </c>
      <c r="F1752" s="102" t="s">
        <v>4635</v>
      </c>
      <c r="G1752" s="102" t="s">
        <v>4478</v>
      </c>
      <c r="H1752" s="103">
        <v>39933</v>
      </c>
      <c r="I1752" s="104">
        <v>1</v>
      </c>
      <c r="J1752" s="105" t="s">
        <v>8357</v>
      </c>
      <c r="K1752" s="105" t="s">
        <v>4478</v>
      </c>
      <c r="L1752" s="103">
        <v>39933</v>
      </c>
      <c r="M1752" s="103">
        <v>44196</v>
      </c>
      <c r="N1752" s="103"/>
      <c r="O1752" s="106">
        <v>69000</v>
      </c>
      <c r="P1752" s="106">
        <v>69000</v>
      </c>
      <c r="Q1752" s="107">
        <v>0</v>
      </c>
      <c r="R1752" s="106">
        <v>0</v>
      </c>
      <c r="S1752" s="106">
        <v>0</v>
      </c>
      <c r="T1752" s="100">
        <f t="shared" si="27"/>
        <v>0</v>
      </c>
    </row>
    <row r="1753" spans="2:20" ht="15.5" x14ac:dyDescent="0.35">
      <c r="B1753" s="101" t="s">
        <v>8358</v>
      </c>
      <c r="C1753" s="102" t="s">
        <v>4633</v>
      </c>
      <c r="D1753" s="102"/>
      <c r="E1753" s="102" t="s">
        <v>4634</v>
      </c>
      <c r="F1753" s="102" t="s">
        <v>4635</v>
      </c>
      <c r="G1753" s="102" t="s">
        <v>4478</v>
      </c>
      <c r="H1753" s="103">
        <v>39933</v>
      </c>
      <c r="I1753" s="104">
        <v>1</v>
      </c>
      <c r="J1753" s="105" t="s">
        <v>8359</v>
      </c>
      <c r="K1753" s="105" t="s">
        <v>4478</v>
      </c>
      <c r="L1753" s="103">
        <v>39933</v>
      </c>
      <c r="M1753" s="103">
        <v>44196</v>
      </c>
      <c r="N1753" s="103"/>
      <c r="O1753" s="106">
        <v>69000</v>
      </c>
      <c r="P1753" s="106">
        <v>69000</v>
      </c>
      <c r="Q1753" s="107">
        <v>0</v>
      </c>
      <c r="R1753" s="106">
        <v>0</v>
      </c>
      <c r="S1753" s="106">
        <v>0</v>
      </c>
      <c r="T1753" s="100">
        <f t="shared" si="27"/>
        <v>0</v>
      </c>
    </row>
    <row r="1754" spans="2:20" ht="15.5" x14ac:dyDescent="0.35">
      <c r="B1754" s="101" t="s">
        <v>8360</v>
      </c>
      <c r="C1754" s="102" t="s">
        <v>4633</v>
      </c>
      <c r="D1754" s="102"/>
      <c r="E1754" s="102" t="s">
        <v>4634</v>
      </c>
      <c r="F1754" s="102" t="s">
        <v>4635</v>
      </c>
      <c r="G1754" s="102" t="s">
        <v>4478</v>
      </c>
      <c r="H1754" s="103">
        <v>39933</v>
      </c>
      <c r="I1754" s="104">
        <v>1</v>
      </c>
      <c r="J1754" s="105" t="s">
        <v>8361</v>
      </c>
      <c r="K1754" s="105" t="s">
        <v>4478</v>
      </c>
      <c r="L1754" s="103">
        <v>39933</v>
      </c>
      <c r="M1754" s="103">
        <v>44196</v>
      </c>
      <c r="N1754" s="103"/>
      <c r="O1754" s="106">
        <v>69000</v>
      </c>
      <c r="P1754" s="106">
        <v>69000</v>
      </c>
      <c r="Q1754" s="107">
        <v>0</v>
      </c>
      <c r="R1754" s="106">
        <v>0</v>
      </c>
      <c r="S1754" s="106">
        <v>0</v>
      </c>
      <c r="T1754" s="100">
        <f t="shared" si="27"/>
        <v>0</v>
      </c>
    </row>
    <row r="1755" spans="2:20" ht="15.5" x14ac:dyDescent="0.35">
      <c r="B1755" s="101" t="s">
        <v>8362</v>
      </c>
      <c r="C1755" s="102" t="s">
        <v>4633</v>
      </c>
      <c r="D1755" s="102"/>
      <c r="E1755" s="102" t="s">
        <v>4634</v>
      </c>
      <c r="F1755" s="102" t="s">
        <v>4635</v>
      </c>
      <c r="G1755" s="102" t="s">
        <v>4478</v>
      </c>
      <c r="H1755" s="103">
        <v>39933</v>
      </c>
      <c r="I1755" s="104">
        <v>1</v>
      </c>
      <c r="J1755" s="105" t="s">
        <v>8363</v>
      </c>
      <c r="K1755" s="105" t="s">
        <v>4478</v>
      </c>
      <c r="L1755" s="103">
        <v>39933</v>
      </c>
      <c r="M1755" s="103">
        <v>44196</v>
      </c>
      <c r="N1755" s="103"/>
      <c r="O1755" s="106">
        <v>69000</v>
      </c>
      <c r="P1755" s="106">
        <v>69000</v>
      </c>
      <c r="Q1755" s="107">
        <v>0</v>
      </c>
      <c r="R1755" s="106">
        <v>0</v>
      </c>
      <c r="S1755" s="106">
        <v>0</v>
      </c>
      <c r="T1755" s="100">
        <f t="shared" si="27"/>
        <v>0</v>
      </c>
    </row>
    <row r="1756" spans="2:20" ht="15.5" x14ac:dyDescent="0.35">
      <c r="B1756" s="101" t="s">
        <v>8364</v>
      </c>
      <c r="C1756" s="102" t="s">
        <v>5588</v>
      </c>
      <c r="D1756" s="102"/>
      <c r="E1756" s="102" t="s">
        <v>4634</v>
      </c>
      <c r="F1756" s="102" t="s">
        <v>4635</v>
      </c>
      <c r="G1756" s="102" t="s">
        <v>4478</v>
      </c>
      <c r="H1756" s="103">
        <v>39948</v>
      </c>
      <c r="I1756" s="104">
        <v>1</v>
      </c>
      <c r="J1756" s="105" t="s">
        <v>8365</v>
      </c>
      <c r="K1756" s="105" t="s">
        <v>4478</v>
      </c>
      <c r="L1756" s="103">
        <v>39948</v>
      </c>
      <c r="M1756" s="103">
        <v>44196</v>
      </c>
      <c r="N1756" s="103"/>
      <c r="O1756" s="106">
        <v>4275000</v>
      </c>
      <c r="P1756" s="106">
        <v>4275000</v>
      </c>
      <c r="Q1756" s="107">
        <v>0</v>
      </c>
      <c r="R1756" s="106">
        <v>0</v>
      </c>
      <c r="S1756" s="106">
        <v>0</v>
      </c>
      <c r="T1756" s="100">
        <f t="shared" si="27"/>
        <v>0</v>
      </c>
    </row>
    <row r="1757" spans="2:20" ht="15.5" x14ac:dyDescent="0.35">
      <c r="B1757" s="101" t="s">
        <v>8366</v>
      </c>
      <c r="C1757" s="102" t="s">
        <v>5981</v>
      </c>
      <c r="D1757" s="102"/>
      <c r="E1757" s="102" t="s">
        <v>4634</v>
      </c>
      <c r="F1757" s="102" t="s">
        <v>4635</v>
      </c>
      <c r="G1757" s="102" t="s">
        <v>4478</v>
      </c>
      <c r="H1757" s="103">
        <v>40163</v>
      </c>
      <c r="I1757" s="104">
        <v>1</v>
      </c>
      <c r="J1757" s="105" t="s">
        <v>8367</v>
      </c>
      <c r="K1757" s="105" t="s">
        <v>4478</v>
      </c>
      <c r="L1757" s="103">
        <v>40163</v>
      </c>
      <c r="M1757" s="103">
        <v>44196</v>
      </c>
      <c r="N1757" s="103"/>
      <c r="O1757" s="106">
        <v>720000</v>
      </c>
      <c r="P1757" s="106">
        <v>720000</v>
      </c>
      <c r="Q1757" s="107">
        <v>0</v>
      </c>
      <c r="R1757" s="106">
        <v>0</v>
      </c>
      <c r="S1757" s="106">
        <v>0</v>
      </c>
      <c r="T1757" s="100">
        <f t="shared" si="27"/>
        <v>0</v>
      </c>
    </row>
    <row r="1758" spans="2:20" ht="15.5" x14ac:dyDescent="0.35">
      <c r="B1758" s="101" t="s">
        <v>8368</v>
      </c>
      <c r="C1758" s="102" t="s">
        <v>5981</v>
      </c>
      <c r="D1758" s="102"/>
      <c r="E1758" s="102" t="s">
        <v>4634</v>
      </c>
      <c r="F1758" s="102" t="s">
        <v>4635</v>
      </c>
      <c r="G1758" s="102" t="s">
        <v>4478</v>
      </c>
      <c r="H1758" s="103">
        <v>40163</v>
      </c>
      <c r="I1758" s="104">
        <v>1</v>
      </c>
      <c r="J1758" s="105" t="s">
        <v>8369</v>
      </c>
      <c r="K1758" s="105" t="s">
        <v>4478</v>
      </c>
      <c r="L1758" s="103">
        <v>40163</v>
      </c>
      <c r="M1758" s="103">
        <v>44196</v>
      </c>
      <c r="N1758" s="103"/>
      <c r="O1758" s="106">
        <v>720000</v>
      </c>
      <c r="P1758" s="106">
        <v>720000</v>
      </c>
      <c r="Q1758" s="107">
        <v>0</v>
      </c>
      <c r="R1758" s="106">
        <v>0</v>
      </c>
      <c r="S1758" s="106">
        <v>0</v>
      </c>
      <c r="T1758" s="100">
        <f t="shared" si="27"/>
        <v>0</v>
      </c>
    </row>
    <row r="1759" spans="2:20" ht="15.5" x14ac:dyDescent="0.35">
      <c r="B1759" s="101" t="s">
        <v>8370</v>
      </c>
      <c r="C1759" s="102" t="s">
        <v>4633</v>
      </c>
      <c r="D1759" s="102"/>
      <c r="E1759" s="102" t="s">
        <v>4634</v>
      </c>
      <c r="F1759" s="102" t="s">
        <v>4635</v>
      </c>
      <c r="G1759" s="102" t="s">
        <v>4478</v>
      </c>
      <c r="H1759" s="103">
        <v>40167</v>
      </c>
      <c r="I1759" s="104">
        <v>1</v>
      </c>
      <c r="J1759" s="105" t="s">
        <v>8371</v>
      </c>
      <c r="K1759" s="105" t="s">
        <v>4478</v>
      </c>
      <c r="L1759" s="103">
        <v>40167</v>
      </c>
      <c r="M1759" s="103">
        <v>44196</v>
      </c>
      <c r="N1759" s="103"/>
      <c r="O1759" s="106">
        <v>14400000</v>
      </c>
      <c r="P1759" s="106">
        <v>14400000</v>
      </c>
      <c r="Q1759" s="107">
        <v>0</v>
      </c>
      <c r="R1759" s="106">
        <v>0</v>
      </c>
      <c r="S1759" s="106">
        <v>0</v>
      </c>
      <c r="T1759" s="100">
        <f t="shared" si="27"/>
        <v>0</v>
      </c>
    </row>
    <row r="1760" spans="2:20" ht="15.5" x14ac:dyDescent="0.35">
      <c r="B1760" s="101" t="s">
        <v>8372</v>
      </c>
      <c r="C1760" s="102" t="s">
        <v>5112</v>
      </c>
      <c r="D1760" s="102"/>
      <c r="E1760" s="102" t="s">
        <v>4634</v>
      </c>
      <c r="F1760" s="102" t="s">
        <v>4635</v>
      </c>
      <c r="G1760" s="102" t="s">
        <v>4478</v>
      </c>
      <c r="H1760" s="103">
        <v>40198</v>
      </c>
      <c r="I1760" s="104">
        <v>1</v>
      </c>
      <c r="J1760" s="105" t="s">
        <v>8373</v>
      </c>
      <c r="K1760" s="105" t="s">
        <v>4478</v>
      </c>
      <c r="L1760" s="103">
        <v>40198</v>
      </c>
      <c r="M1760" s="103">
        <v>44196</v>
      </c>
      <c r="N1760" s="103"/>
      <c r="O1760" s="106">
        <v>170520</v>
      </c>
      <c r="P1760" s="106">
        <v>170520</v>
      </c>
      <c r="Q1760" s="107">
        <v>0</v>
      </c>
      <c r="R1760" s="106">
        <v>0</v>
      </c>
      <c r="S1760" s="106">
        <v>0</v>
      </c>
      <c r="T1760" s="100">
        <f t="shared" si="27"/>
        <v>0</v>
      </c>
    </row>
    <row r="1761" spans="2:20" ht="15.5" x14ac:dyDescent="0.35">
      <c r="B1761" s="101" t="s">
        <v>8374</v>
      </c>
      <c r="C1761" s="102" t="s">
        <v>5112</v>
      </c>
      <c r="D1761" s="102"/>
      <c r="E1761" s="102" t="s">
        <v>4634</v>
      </c>
      <c r="F1761" s="102" t="s">
        <v>4635</v>
      </c>
      <c r="G1761" s="102" t="s">
        <v>4478</v>
      </c>
      <c r="H1761" s="103">
        <v>40198</v>
      </c>
      <c r="I1761" s="104">
        <v>1</v>
      </c>
      <c r="J1761" s="105" t="s">
        <v>8375</v>
      </c>
      <c r="K1761" s="105" t="s">
        <v>4478</v>
      </c>
      <c r="L1761" s="103">
        <v>40198</v>
      </c>
      <c r="M1761" s="103">
        <v>44196</v>
      </c>
      <c r="N1761" s="103"/>
      <c r="O1761" s="106">
        <v>170520</v>
      </c>
      <c r="P1761" s="106">
        <v>170520</v>
      </c>
      <c r="Q1761" s="107">
        <v>0</v>
      </c>
      <c r="R1761" s="106">
        <v>0</v>
      </c>
      <c r="S1761" s="106">
        <v>0</v>
      </c>
      <c r="T1761" s="100">
        <f t="shared" si="27"/>
        <v>0</v>
      </c>
    </row>
    <row r="1762" spans="2:20" ht="15.5" x14ac:dyDescent="0.35">
      <c r="B1762" s="101" t="s">
        <v>8376</v>
      </c>
      <c r="C1762" s="102" t="s">
        <v>5112</v>
      </c>
      <c r="D1762" s="102"/>
      <c r="E1762" s="102" t="s">
        <v>4634</v>
      </c>
      <c r="F1762" s="102" t="s">
        <v>4635</v>
      </c>
      <c r="G1762" s="102" t="s">
        <v>4478</v>
      </c>
      <c r="H1762" s="103">
        <v>40198</v>
      </c>
      <c r="I1762" s="104">
        <v>1</v>
      </c>
      <c r="J1762" s="105" t="s">
        <v>8377</v>
      </c>
      <c r="K1762" s="105" t="s">
        <v>4478</v>
      </c>
      <c r="L1762" s="103">
        <v>40198</v>
      </c>
      <c r="M1762" s="103">
        <v>44196</v>
      </c>
      <c r="N1762" s="103"/>
      <c r="O1762" s="106">
        <v>170520</v>
      </c>
      <c r="P1762" s="106">
        <v>170520</v>
      </c>
      <c r="Q1762" s="107">
        <v>0</v>
      </c>
      <c r="R1762" s="106">
        <v>0</v>
      </c>
      <c r="S1762" s="106">
        <v>0</v>
      </c>
      <c r="T1762" s="100">
        <f t="shared" si="27"/>
        <v>0</v>
      </c>
    </row>
    <row r="1763" spans="2:20" ht="15.5" x14ac:dyDescent="0.35">
      <c r="B1763" s="101" t="s">
        <v>8378</v>
      </c>
      <c r="C1763" s="102" t="s">
        <v>5112</v>
      </c>
      <c r="D1763" s="102"/>
      <c r="E1763" s="102" t="s">
        <v>4634</v>
      </c>
      <c r="F1763" s="102" t="s">
        <v>4635</v>
      </c>
      <c r="G1763" s="102" t="s">
        <v>4478</v>
      </c>
      <c r="H1763" s="103">
        <v>40198</v>
      </c>
      <c r="I1763" s="104">
        <v>1</v>
      </c>
      <c r="J1763" s="105" t="s">
        <v>8379</v>
      </c>
      <c r="K1763" s="105" t="s">
        <v>4478</v>
      </c>
      <c r="L1763" s="103">
        <v>40198</v>
      </c>
      <c r="M1763" s="103">
        <v>44196</v>
      </c>
      <c r="N1763" s="103"/>
      <c r="O1763" s="106">
        <v>170520</v>
      </c>
      <c r="P1763" s="106">
        <v>170520</v>
      </c>
      <c r="Q1763" s="107">
        <v>0</v>
      </c>
      <c r="R1763" s="106">
        <v>0</v>
      </c>
      <c r="S1763" s="106">
        <v>0</v>
      </c>
      <c r="T1763" s="100">
        <f t="shared" si="27"/>
        <v>0</v>
      </c>
    </row>
    <row r="1764" spans="2:20" ht="15.5" x14ac:dyDescent="0.35">
      <c r="B1764" s="101" t="s">
        <v>8380</v>
      </c>
      <c r="C1764" s="102" t="s">
        <v>5112</v>
      </c>
      <c r="D1764" s="102"/>
      <c r="E1764" s="102" t="s">
        <v>4634</v>
      </c>
      <c r="F1764" s="102" t="s">
        <v>4635</v>
      </c>
      <c r="G1764" s="102" t="s">
        <v>4478</v>
      </c>
      <c r="H1764" s="103">
        <v>40198</v>
      </c>
      <c r="I1764" s="104">
        <v>1</v>
      </c>
      <c r="J1764" s="105" t="s">
        <v>8381</v>
      </c>
      <c r="K1764" s="105" t="s">
        <v>4478</v>
      </c>
      <c r="L1764" s="103">
        <v>40198</v>
      </c>
      <c r="M1764" s="103">
        <v>44196</v>
      </c>
      <c r="N1764" s="103"/>
      <c r="O1764" s="106">
        <v>170520</v>
      </c>
      <c r="P1764" s="106">
        <v>170520</v>
      </c>
      <c r="Q1764" s="107">
        <v>0</v>
      </c>
      <c r="R1764" s="106">
        <v>0</v>
      </c>
      <c r="S1764" s="106">
        <v>0</v>
      </c>
      <c r="T1764" s="100">
        <f t="shared" si="27"/>
        <v>0</v>
      </c>
    </row>
    <row r="1765" spans="2:20" ht="15.5" x14ac:dyDescent="0.35">
      <c r="B1765" s="101" t="s">
        <v>8382</v>
      </c>
      <c r="C1765" s="102" t="s">
        <v>5112</v>
      </c>
      <c r="D1765" s="102"/>
      <c r="E1765" s="102" t="s">
        <v>4634</v>
      </c>
      <c r="F1765" s="102" t="s">
        <v>4635</v>
      </c>
      <c r="G1765" s="102" t="s">
        <v>4478</v>
      </c>
      <c r="H1765" s="103">
        <v>40198</v>
      </c>
      <c r="I1765" s="104">
        <v>1</v>
      </c>
      <c r="J1765" s="105" t="s">
        <v>8383</v>
      </c>
      <c r="K1765" s="105" t="s">
        <v>4478</v>
      </c>
      <c r="L1765" s="103">
        <v>40198</v>
      </c>
      <c r="M1765" s="103">
        <v>44196</v>
      </c>
      <c r="N1765" s="103"/>
      <c r="O1765" s="106">
        <v>170520</v>
      </c>
      <c r="P1765" s="106">
        <v>170520</v>
      </c>
      <c r="Q1765" s="107">
        <v>0</v>
      </c>
      <c r="R1765" s="106">
        <v>0</v>
      </c>
      <c r="S1765" s="106">
        <v>0</v>
      </c>
      <c r="T1765" s="100">
        <f t="shared" si="27"/>
        <v>0</v>
      </c>
    </row>
    <row r="1766" spans="2:20" ht="15.5" x14ac:dyDescent="0.35">
      <c r="B1766" s="101" t="s">
        <v>8384</v>
      </c>
      <c r="C1766" s="102" t="s">
        <v>8385</v>
      </c>
      <c r="D1766" s="102"/>
      <c r="E1766" s="102" t="s">
        <v>4634</v>
      </c>
      <c r="F1766" s="102" t="s">
        <v>4635</v>
      </c>
      <c r="G1766" s="102" t="s">
        <v>4478</v>
      </c>
      <c r="H1766" s="103">
        <v>40331</v>
      </c>
      <c r="I1766" s="104">
        <v>1</v>
      </c>
      <c r="J1766" s="105" t="s">
        <v>8386</v>
      </c>
      <c r="K1766" s="105" t="s">
        <v>4478</v>
      </c>
      <c r="L1766" s="103">
        <v>40331</v>
      </c>
      <c r="M1766" s="103">
        <v>44196</v>
      </c>
      <c r="N1766" s="103"/>
      <c r="O1766" s="106">
        <v>1635600</v>
      </c>
      <c r="P1766" s="106">
        <v>1635600</v>
      </c>
      <c r="Q1766" s="107">
        <v>0</v>
      </c>
      <c r="R1766" s="106">
        <v>0</v>
      </c>
      <c r="S1766" s="106">
        <v>0</v>
      </c>
      <c r="T1766" s="100">
        <f t="shared" si="27"/>
        <v>0</v>
      </c>
    </row>
    <row r="1767" spans="2:20" ht="15.5" x14ac:dyDescent="0.35">
      <c r="B1767" s="101" t="s">
        <v>8387</v>
      </c>
      <c r="C1767" s="102" t="s">
        <v>8388</v>
      </c>
      <c r="D1767" s="102"/>
      <c r="E1767" s="102" t="s">
        <v>4634</v>
      </c>
      <c r="F1767" s="102" t="s">
        <v>4635</v>
      </c>
      <c r="G1767" s="102" t="s">
        <v>4478</v>
      </c>
      <c r="H1767" s="103">
        <v>40421</v>
      </c>
      <c r="I1767" s="104">
        <v>1</v>
      </c>
      <c r="J1767" s="105" t="s">
        <v>8389</v>
      </c>
      <c r="K1767" s="105" t="s">
        <v>4478</v>
      </c>
      <c r="L1767" s="103">
        <v>40421</v>
      </c>
      <c r="M1767" s="103">
        <v>44196</v>
      </c>
      <c r="N1767" s="103"/>
      <c r="O1767" s="106">
        <v>18616000</v>
      </c>
      <c r="P1767" s="106">
        <v>18616000</v>
      </c>
      <c r="Q1767" s="107">
        <v>0</v>
      </c>
      <c r="R1767" s="106">
        <v>0</v>
      </c>
      <c r="S1767" s="106">
        <v>0</v>
      </c>
      <c r="T1767" s="100">
        <f t="shared" si="27"/>
        <v>0</v>
      </c>
    </row>
    <row r="1768" spans="2:20" ht="15.5" x14ac:dyDescent="0.35">
      <c r="B1768" s="101" t="s">
        <v>8390</v>
      </c>
      <c r="C1768" s="102" t="s">
        <v>8391</v>
      </c>
      <c r="D1768" s="102"/>
      <c r="E1768" s="102" t="s">
        <v>4634</v>
      </c>
      <c r="F1768" s="102" t="s">
        <v>4635</v>
      </c>
      <c r="G1768" s="102" t="s">
        <v>4478</v>
      </c>
      <c r="H1768" s="103">
        <v>40431</v>
      </c>
      <c r="I1768" s="104">
        <v>1</v>
      </c>
      <c r="J1768" s="105" t="s">
        <v>8392</v>
      </c>
      <c r="K1768" s="105" t="s">
        <v>4478</v>
      </c>
      <c r="L1768" s="103">
        <v>40431</v>
      </c>
      <c r="M1768" s="103">
        <v>44196</v>
      </c>
      <c r="N1768" s="103"/>
      <c r="O1768" s="106">
        <v>80250000</v>
      </c>
      <c r="P1768" s="106">
        <v>80250000</v>
      </c>
      <c r="Q1768" s="107">
        <v>0</v>
      </c>
      <c r="R1768" s="106">
        <v>0</v>
      </c>
      <c r="S1768" s="106">
        <v>0</v>
      </c>
      <c r="T1768" s="100">
        <f t="shared" si="27"/>
        <v>0</v>
      </c>
    </row>
    <row r="1769" spans="2:20" ht="15.5" x14ac:dyDescent="0.35">
      <c r="B1769" s="101" t="s">
        <v>8393</v>
      </c>
      <c r="C1769" s="102" t="s">
        <v>4987</v>
      </c>
      <c r="D1769" s="102"/>
      <c r="E1769" s="102" t="s">
        <v>4634</v>
      </c>
      <c r="F1769" s="102" t="s">
        <v>4635</v>
      </c>
      <c r="G1769" s="102" t="s">
        <v>4478</v>
      </c>
      <c r="H1769" s="103">
        <v>40463</v>
      </c>
      <c r="I1769" s="104">
        <v>1</v>
      </c>
      <c r="J1769" s="105" t="s">
        <v>8394</v>
      </c>
      <c r="K1769" s="105" t="s">
        <v>4478</v>
      </c>
      <c r="L1769" s="103">
        <v>40463</v>
      </c>
      <c r="M1769" s="103">
        <v>44196</v>
      </c>
      <c r="N1769" s="103"/>
      <c r="O1769" s="106">
        <v>794600</v>
      </c>
      <c r="P1769" s="106">
        <v>794600</v>
      </c>
      <c r="Q1769" s="107">
        <v>0</v>
      </c>
      <c r="R1769" s="106">
        <v>0</v>
      </c>
      <c r="S1769" s="106">
        <v>0</v>
      </c>
      <c r="T1769" s="100">
        <f t="shared" si="27"/>
        <v>0</v>
      </c>
    </row>
    <row r="1770" spans="2:20" ht="15.5" x14ac:dyDescent="0.35">
      <c r="B1770" s="101" t="s">
        <v>8395</v>
      </c>
      <c r="C1770" s="102" t="s">
        <v>4987</v>
      </c>
      <c r="D1770" s="102"/>
      <c r="E1770" s="102" t="s">
        <v>4634</v>
      </c>
      <c r="F1770" s="102" t="s">
        <v>4635</v>
      </c>
      <c r="G1770" s="102" t="s">
        <v>4478</v>
      </c>
      <c r="H1770" s="103">
        <v>40463</v>
      </c>
      <c r="I1770" s="104">
        <v>1</v>
      </c>
      <c r="J1770" s="105" t="s">
        <v>8396</v>
      </c>
      <c r="K1770" s="105" t="s">
        <v>4478</v>
      </c>
      <c r="L1770" s="103">
        <v>40463</v>
      </c>
      <c r="M1770" s="103">
        <v>44196</v>
      </c>
      <c r="N1770" s="103"/>
      <c r="O1770" s="106">
        <v>794600</v>
      </c>
      <c r="P1770" s="106">
        <v>794600</v>
      </c>
      <c r="Q1770" s="107">
        <v>0</v>
      </c>
      <c r="R1770" s="106">
        <v>0</v>
      </c>
      <c r="S1770" s="106">
        <v>0</v>
      </c>
      <c r="T1770" s="100">
        <f t="shared" si="27"/>
        <v>0</v>
      </c>
    </row>
    <row r="1771" spans="2:20" ht="15.5" x14ac:dyDescent="0.35">
      <c r="B1771" s="101" t="s">
        <v>8397</v>
      </c>
      <c r="C1771" s="102" t="s">
        <v>4475</v>
      </c>
      <c r="D1771" s="102"/>
      <c r="E1771" s="102" t="s">
        <v>4476</v>
      </c>
      <c r="F1771" s="102" t="s">
        <v>4477</v>
      </c>
      <c r="G1771" s="102" t="s">
        <v>4478</v>
      </c>
      <c r="H1771" s="103">
        <v>40451</v>
      </c>
      <c r="I1771" s="104">
        <v>1</v>
      </c>
      <c r="J1771" s="105" t="s">
        <v>8398</v>
      </c>
      <c r="K1771" s="105" t="s">
        <v>4478</v>
      </c>
      <c r="L1771" s="103">
        <v>40451</v>
      </c>
      <c r="M1771" s="103">
        <v>44196</v>
      </c>
      <c r="N1771" s="103"/>
      <c r="O1771" s="106">
        <v>751463</v>
      </c>
      <c r="P1771" s="106">
        <v>751463</v>
      </c>
      <c r="Q1771" s="107">
        <v>0</v>
      </c>
      <c r="R1771" s="106">
        <v>0</v>
      </c>
      <c r="S1771" s="106">
        <v>0</v>
      </c>
      <c r="T1771" s="100">
        <f t="shared" si="27"/>
        <v>0</v>
      </c>
    </row>
    <row r="1772" spans="2:20" ht="15.5" x14ac:dyDescent="0.35">
      <c r="B1772" s="101" t="s">
        <v>8399</v>
      </c>
      <c r="C1772" s="102" t="s">
        <v>4475</v>
      </c>
      <c r="D1772" s="102"/>
      <c r="E1772" s="102" t="s">
        <v>4476</v>
      </c>
      <c r="F1772" s="102" t="s">
        <v>4477</v>
      </c>
      <c r="G1772" s="102" t="s">
        <v>4478</v>
      </c>
      <c r="H1772" s="103">
        <v>40451</v>
      </c>
      <c r="I1772" s="104">
        <v>1</v>
      </c>
      <c r="J1772" s="105" t="s">
        <v>8400</v>
      </c>
      <c r="K1772" s="105" t="s">
        <v>4478</v>
      </c>
      <c r="L1772" s="103">
        <v>40451</v>
      </c>
      <c r="M1772" s="103">
        <v>44196</v>
      </c>
      <c r="N1772" s="103"/>
      <c r="O1772" s="106">
        <v>751463</v>
      </c>
      <c r="P1772" s="106">
        <v>751463</v>
      </c>
      <c r="Q1772" s="107">
        <v>0</v>
      </c>
      <c r="R1772" s="106">
        <v>0</v>
      </c>
      <c r="S1772" s="106">
        <v>0</v>
      </c>
      <c r="T1772" s="100">
        <f t="shared" si="27"/>
        <v>0</v>
      </c>
    </row>
    <row r="1773" spans="2:20" ht="15.5" x14ac:dyDescent="0.35">
      <c r="B1773" s="101" t="s">
        <v>8401</v>
      </c>
      <c r="C1773" s="102" t="s">
        <v>4475</v>
      </c>
      <c r="D1773" s="102"/>
      <c r="E1773" s="102" t="s">
        <v>4476</v>
      </c>
      <c r="F1773" s="102" t="s">
        <v>4477</v>
      </c>
      <c r="G1773" s="102" t="s">
        <v>4478</v>
      </c>
      <c r="H1773" s="103">
        <v>40451</v>
      </c>
      <c r="I1773" s="104">
        <v>1</v>
      </c>
      <c r="J1773" s="105" t="s">
        <v>8402</v>
      </c>
      <c r="K1773" s="105" t="s">
        <v>4478</v>
      </c>
      <c r="L1773" s="103">
        <v>40451</v>
      </c>
      <c r="M1773" s="103">
        <v>44196</v>
      </c>
      <c r="N1773" s="103"/>
      <c r="O1773" s="106">
        <v>751463</v>
      </c>
      <c r="P1773" s="106">
        <v>751463</v>
      </c>
      <c r="Q1773" s="107">
        <v>0</v>
      </c>
      <c r="R1773" s="106">
        <v>0</v>
      </c>
      <c r="S1773" s="106">
        <v>0</v>
      </c>
      <c r="T1773" s="100">
        <f t="shared" si="27"/>
        <v>0</v>
      </c>
    </row>
    <row r="1774" spans="2:20" ht="15.5" x14ac:dyDescent="0.35">
      <c r="B1774" s="101" t="s">
        <v>8403</v>
      </c>
      <c r="C1774" s="102" t="s">
        <v>4475</v>
      </c>
      <c r="D1774" s="102"/>
      <c r="E1774" s="102" t="s">
        <v>4476</v>
      </c>
      <c r="F1774" s="102" t="s">
        <v>4477</v>
      </c>
      <c r="G1774" s="102" t="s">
        <v>4478</v>
      </c>
      <c r="H1774" s="103">
        <v>40451</v>
      </c>
      <c r="I1774" s="104">
        <v>1</v>
      </c>
      <c r="J1774" s="105" t="s">
        <v>8404</v>
      </c>
      <c r="K1774" s="105" t="s">
        <v>4478</v>
      </c>
      <c r="L1774" s="103">
        <v>40451</v>
      </c>
      <c r="M1774" s="103">
        <v>44196</v>
      </c>
      <c r="N1774" s="103"/>
      <c r="O1774" s="106">
        <v>751463</v>
      </c>
      <c r="P1774" s="106">
        <v>751463</v>
      </c>
      <c r="Q1774" s="107">
        <v>0</v>
      </c>
      <c r="R1774" s="106">
        <v>0</v>
      </c>
      <c r="S1774" s="106">
        <v>0</v>
      </c>
      <c r="T1774" s="100">
        <f t="shared" si="27"/>
        <v>0</v>
      </c>
    </row>
    <row r="1775" spans="2:20" ht="15.5" x14ac:dyDescent="0.35">
      <c r="B1775" s="101" t="s">
        <v>8405</v>
      </c>
      <c r="C1775" s="102" t="s">
        <v>4475</v>
      </c>
      <c r="D1775" s="102"/>
      <c r="E1775" s="102" t="s">
        <v>4476</v>
      </c>
      <c r="F1775" s="102" t="s">
        <v>4477</v>
      </c>
      <c r="G1775" s="102" t="s">
        <v>4478</v>
      </c>
      <c r="H1775" s="103">
        <v>40451</v>
      </c>
      <c r="I1775" s="104">
        <v>1</v>
      </c>
      <c r="J1775" s="105" t="s">
        <v>8406</v>
      </c>
      <c r="K1775" s="105" t="s">
        <v>4478</v>
      </c>
      <c r="L1775" s="103">
        <v>40451</v>
      </c>
      <c r="M1775" s="103">
        <v>44196</v>
      </c>
      <c r="N1775" s="103"/>
      <c r="O1775" s="106">
        <v>751463</v>
      </c>
      <c r="P1775" s="106">
        <v>751463</v>
      </c>
      <c r="Q1775" s="107">
        <v>0</v>
      </c>
      <c r="R1775" s="106">
        <v>0</v>
      </c>
      <c r="S1775" s="106">
        <v>0</v>
      </c>
      <c r="T1775" s="100">
        <f t="shared" si="27"/>
        <v>0</v>
      </c>
    </row>
    <row r="1776" spans="2:20" ht="15.5" x14ac:dyDescent="0.35">
      <c r="B1776" s="101" t="s">
        <v>8407</v>
      </c>
      <c r="C1776" s="102" t="s">
        <v>4475</v>
      </c>
      <c r="D1776" s="102"/>
      <c r="E1776" s="102" t="s">
        <v>4476</v>
      </c>
      <c r="F1776" s="102" t="s">
        <v>4477</v>
      </c>
      <c r="G1776" s="102" t="s">
        <v>4478</v>
      </c>
      <c r="H1776" s="103">
        <v>40451</v>
      </c>
      <c r="I1776" s="104">
        <v>1</v>
      </c>
      <c r="J1776" s="105" t="s">
        <v>8408</v>
      </c>
      <c r="K1776" s="105" t="s">
        <v>4478</v>
      </c>
      <c r="L1776" s="103">
        <v>40451</v>
      </c>
      <c r="M1776" s="103">
        <v>44196</v>
      </c>
      <c r="N1776" s="103"/>
      <c r="O1776" s="106">
        <v>751463</v>
      </c>
      <c r="P1776" s="106">
        <v>751463</v>
      </c>
      <c r="Q1776" s="107">
        <v>0</v>
      </c>
      <c r="R1776" s="106">
        <v>0</v>
      </c>
      <c r="S1776" s="106">
        <v>0</v>
      </c>
      <c r="T1776" s="100">
        <f t="shared" si="27"/>
        <v>0</v>
      </c>
    </row>
    <row r="1777" spans="2:20" ht="15.5" x14ac:dyDescent="0.35">
      <c r="B1777" s="101" t="s">
        <v>8409</v>
      </c>
      <c r="C1777" s="102" t="s">
        <v>4475</v>
      </c>
      <c r="D1777" s="102"/>
      <c r="E1777" s="102" t="s">
        <v>4476</v>
      </c>
      <c r="F1777" s="102" t="s">
        <v>4477</v>
      </c>
      <c r="G1777" s="102" t="s">
        <v>4478</v>
      </c>
      <c r="H1777" s="103">
        <v>40451</v>
      </c>
      <c r="I1777" s="104">
        <v>1</v>
      </c>
      <c r="J1777" s="105" t="s">
        <v>8410</v>
      </c>
      <c r="K1777" s="105" t="s">
        <v>4478</v>
      </c>
      <c r="L1777" s="103">
        <v>40451</v>
      </c>
      <c r="M1777" s="103">
        <v>44196</v>
      </c>
      <c r="N1777" s="103"/>
      <c r="O1777" s="106">
        <v>751463</v>
      </c>
      <c r="P1777" s="106">
        <v>751463</v>
      </c>
      <c r="Q1777" s="107">
        <v>0</v>
      </c>
      <c r="R1777" s="106">
        <v>0</v>
      </c>
      <c r="S1777" s="106">
        <v>0</v>
      </c>
      <c r="T1777" s="100">
        <f t="shared" si="27"/>
        <v>0</v>
      </c>
    </row>
    <row r="1778" spans="2:20" ht="15.5" x14ac:dyDescent="0.35">
      <c r="B1778" s="101" t="s">
        <v>8411</v>
      </c>
      <c r="C1778" s="102" t="s">
        <v>4475</v>
      </c>
      <c r="D1778" s="102"/>
      <c r="E1778" s="102" t="s">
        <v>4476</v>
      </c>
      <c r="F1778" s="102" t="s">
        <v>4477</v>
      </c>
      <c r="G1778" s="102" t="s">
        <v>4478</v>
      </c>
      <c r="H1778" s="103">
        <v>40451</v>
      </c>
      <c r="I1778" s="104">
        <v>1</v>
      </c>
      <c r="J1778" s="105" t="s">
        <v>8412</v>
      </c>
      <c r="K1778" s="105" t="s">
        <v>4478</v>
      </c>
      <c r="L1778" s="103">
        <v>40451</v>
      </c>
      <c r="M1778" s="103">
        <v>44196</v>
      </c>
      <c r="N1778" s="103"/>
      <c r="O1778" s="106">
        <v>751463</v>
      </c>
      <c r="P1778" s="106">
        <v>751463</v>
      </c>
      <c r="Q1778" s="107">
        <v>0</v>
      </c>
      <c r="R1778" s="106">
        <v>0</v>
      </c>
      <c r="S1778" s="106">
        <v>0</v>
      </c>
      <c r="T1778" s="100">
        <f t="shared" si="27"/>
        <v>0</v>
      </c>
    </row>
    <row r="1779" spans="2:20" ht="15.5" x14ac:dyDescent="0.35">
      <c r="B1779" s="101" t="s">
        <v>8413</v>
      </c>
      <c r="C1779" s="102" t="s">
        <v>4475</v>
      </c>
      <c r="D1779" s="102"/>
      <c r="E1779" s="102" t="s">
        <v>4476</v>
      </c>
      <c r="F1779" s="102" t="s">
        <v>4477</v>
      </c>
      <c r="G1779" s="102" t="s">
        <v>4478</v>
      </c>
      <c r="H1779" s="103">
        <v>40451</v>
      </c>
      <c r="I1779" s="104">
        <v>1</v>
      </c>
      <c r="J1779" s="105" t="s">
        <v>8414</v>
      </c>
      <c r="K1779" s="105" t="s">
        <v>4478</v>
      </c>
      <c r="L1779" s="103">
        <v>40451</v>
      </c>
      <c r="M1779" s="103">
        <v>44196</v>
      </c>
      <c r="N1779" s="103"/>
      <c r="O1779" s="106">
        <v>751463</v>
      </c>
      <c r="P1779" s="106">
        <v>751463</v>
      </c>
      <c r="Q1779" s="107">
        <v>0</v>
      </c>
      <c r="R1779" s="106">
        <v>0</v>
      </c>
      <c r="S1779" s="106">
        <v>0</v>
      </c>
      <c r="T1779" s="100">
        <f t="shared" si="27"/>
        <v>0</v>
      </c>
    </row>
    <row r="1780" spans="2:20" ht="15.5" x14ac:dyDescent="0.35">
      <c r="B1780" s="101" t="s">
        <v>8415</v>
      </c>
      <c r="C1780" s="102" t="s">
        <v>4475</v>
      </c>
      <c r="D1780" s="102"/>
      <c r="E1780" s="102" t="s">
        <v>4476</v>
      </c>
      <c r="F1780" s="102" t="s">
        <v>4477</v>
      </c>
      <c r="G1780" s="102" t="s">
        <v>4478</v>
      </c>
      <c r="H1780" s="103">
        <v>40451</v>
      </c>
      <c r="I1780" s="104">
        <v>1</v>
      </c>
      <c r="J1780" s="105" t="s">
        <v>8416</v>
      </c>
      <c r="K1780" s="105" t="s">
        <v>4478</v>
      </c>
      <c r="L1780" s="103">
        <v>40451</v>
      </c>
      <c r="M1780" s="103">
        <v>44196</v>
      </c>
      <c r="N1780" s="103"/>
      <c r="O1780" s="106">
        <v>751463</v>
      </c>
      <c r="P1780" s="106">
        <v>751463</v>
      </c>
      <c r="Q1780" s="107">
        <v>0</v>
      </c>
      <c r="R1780" s="106">
        <v>0</v>
      </c>
      <c r="S1780" s="106">
        <v>0</v>
      </c>
      <c r="T1780" s="100">
        <f t="shared" si="27"/>
        <v>0</v>
      </c>
    </row>
    <row r="1781" spans="2:20" ht="15.5" x14ac:dyDescent="0.35">
      <c r="B1781" s="101" t="s">
        <v>8417</v>
      </c>
      <c r="C1781" s="102" t="s">
        <v>4475</v>
      </c>
      <c r="D1781" s="102"/>
      <c r="E1781" s="102" t="s">
        <v>4476</v>
      </c>
      <c r="F1781" s="102" t="s">
        <v>4477</v>
      </c>
      <c r="G1781" s="102" t="s">
        <v>4478</v>
      </c>
      <c r="H1781" s="103">
        <v>40451</v>
      </c>
      <c r="I1781" s="104">
        <v>1</v>
      </c>
      <c r="J1781" s="105" t="s">
        <v>8418</v>
      </c>
      <c r="K1781" s="105" t="s">
        <v>4478</v>
      </c>
      <c r="L1781" s="103">
        <v>40451</v>
      </c>
      <c r="M1781" s="103">
        <v>44196</v>
      </c>
      <c r="N1781" s="103"/>
      <c r="O1781" s="106">
        <v>751463</v>
      </c>
      <c r="P1781" s="106">
        <v>751463</v>
      </c>
      <c r="Q1781" s="107">
        <v>0</v>
      </c>
      <c r="R1781" s="106">
        <v>0</v>
      </c>
      <c r="S1781" s="106">
        <v>0</v>
      </c>
      <c r="T1781" s="100">
        <f t="shared" si="27"/>
        <v>0</v>
      </c>
    </row>
    <row r="1782" spans="2:20" ht="15.5" x14ac:dyDescent="0.35">
      <c r="B1782" s="101" t="s">
        <v>8419</v>
      </c>
      <c r="C1782" s="102" t="s">
        <v>4475</v>
      </c>
      <c r="D1782" s="102"/>
      <c r="E1782" s="102" t="s">
        <v>4476</v>
      </c>
      <c r="F1782" s="102" t="s">
        <v>4477</v>
      </c>
      <c r="G1782" s="102" t="s">
        <v>4478</v>
      </c>
      <c r="H1782" s="103">
        <v>40451</v>
      </c>
      <c r="I1782" s="104">
        <v>1</v>
      </c>
      <c r="J1782" s="105" t="s">
        <v>8420</v>
      </c>
      <c r="K1782" s="105" t="s">
        <v>4478</v>
      </c>
      <c r="L1782" s="103">
        <v>40451</v>
      </c>
      <c r="M1782" s="103">
        <v>44196</v>
      </c>
      <c r="N1782" s="103"/>
      <c r="O1782" s="106">
        <v>751463</v>
      </c>
      <c r="P1782" s="106">
        <v>751463</v>
      </c>
      <c r="Q1782" s="107">
        <v>0</v>
      </c>
      <c r="R1782" s="106">
        <v>0</v>
      </c>
      <c r="S1782" s="106">
        <v>0</v>
      </c>
      <c r="T1782" s="100">
        <f t="shared" si="27"/>
        <v>0</v>
      </c>
    </row>
    <row r="1783" spans="2:20" ht="15.5" x14ac:dyDescent="0.35">
      <c r="B1783" s="101" t="s">
        <v>8421</v>
      </c>
      <c r="C1783" s="102" t="s">
        <v>4475</v>
      </c>
      <c r="D1783" s="102"/>
      <c r="E1783" s="102" t="s">
        <v>4476</v>
      </c>
      <c r="F1783" s="102" t="s">
        <v>4477</v>
      </c>
      <c r="G1783" s="102" t="s">
        <v>4478</v>
      </c>
      <c r="H1783" s="103">
        <v>40451</v>
      </c>
      <c r="I1783" s="104">
        <v>1</v>
      </c>
      <c r="J1783" s="105" t="s">
        <v>8422</v>
      </c>
      <c r="K1783" s="105" t="s">
        <v>4478</v>
      </c>
      <c r="L1783" s="103">
        <v>40451</v>
      </c>
      <c r="M1783" s="103">
        <v>44196</v>
      </c>
      <c r="N1783" s="103"/>
      <c r="O1783" s="106">
        <v>751463</v>
      </c>
      <c r="P1783" s="106">
        <v>751463</v>
      </c>
      <c r="Q1783" s="107">
        <v>0</v>
      </c>
      <c r="R1783" s="106">
        <v>0</v>
      </c>
      <c r="S1783" s="106">
        <v>0</v>
      </c>
      <c r="T1783" s="100">
        <f t="shared" si="27"/>
        <v>0</v>
      </c>
    </row>
    <row r="1784" spans="2:20" ht="15.5" x14ac:dyDescent="0.35">
      <c r="B1784" s="101" t="s">
        <v>8423</v>
      </c>
      <c r="C1784" s="102" t="s">
        <v>4475</v>
      </c>
      <c r="D1784" s="102"/>
      <c r="E1784" s="102" t="s">
        <v>4476</v>
      </c>
      <c r="F1784" s="102" t="s">
        <v>4477</v>
      </c>
      <c r="G1784" s="102" t="s">
        <v>4478</v>
      </c>
      <c r="H1784" s="103">
        <v>40451</v>
      </c>
      <c r="I1784" s="104">
        <v>1</v>
      </c>
      <c r="J1784" s="105" t="s">
        <v>8424</v>
      </c>
      <c r="K1784" s="105" t="s">
        <v>4478</v>
      </c>
      <c r="L1784" s="103">
        <v>40451</v>
      </c>
      <c r="M1784" s="103">
        <v>44196</v>
      </c>
      <c r="N1784" s="103"/>
      <c r="O1784" s="106">
        <v>751463</v>
      </c>
      <c r="P1784" s="106">
        <v>751463</v>
      </c>
      <c r="Q1784" s="107">
        <v>0</v>
      </c>
      <c r="R1784" s="106">
        <v>0</v>
      </c>
      <c r="S1784" s="106">
        <v>0</v>
      </c>
      <c r="T1784" s="100">
        <f t="shared" si="27"/>
        <v>0</v>
      </c>
    </row>
    <row r="1785" spans="2:20" ht="15.5" x14ac:dyDescent="0.35">
      <c r="B1785" s="101" t="s">
        <v>8425</v>
      </c>
      <c r="C1785" s="102" t="s">
        <v>4475</v>
      </c>
      <c r="D1785" s="102"/>
      <c r="E1785" s="102" t="s">
        <v>4476</v>
      </c>
      <c r="F1785" s="102" t="s">
        <v>4477</v>
      </c>
      <c r="G1785" s="102" t="s">
        <v>4478</v>
      </c>
      <c r="H1785" s="103">
        <v>40451</v>
      </c>
      <c r="I1785" s="104">
        <v>1</v>
      </c>
      <c r="J1785" s="105" t="s">
        <v>8426</v>
      </c>
      <c r="K1785" s="105" t="s">
        <v>4478</v>
      </c>
      <c r="L1785" s="103">
        <v>40451</v>
      </c>
      <c r="M1785" s="103">
        <v>44196</v>
      </c>
      <c r="N1785" s="103"/>
      <c r="O1785" s="106">
        <v>751463</v>
      </c>
      <c r="P1785" s="106">
        <v>751463</v>
      </c>
      <c r="Q1785" s="107">
        <v>0</v>
      </c>
      <c r="R1785" s="106">
        <v>0</v>
      </c>
      <c r="S1785" s="106">
        <v>0</v>
      </c>
      <c r="T1785" s="100">
        <f t="shared" si="27"/>
        <v>0</v>
      </c>
    </row>
    <row r="1786" spans="2:20" ht="15.5" x14ac:dyDescent="0.35">
      <c r="B1786" s="101" t="s">
        <v>8427</v>
      </c>
      <c r="C1786" s="102" t="s">
        <v>4475</v>
      </c>
      <c r="D1786" s="102"/>
      <c r="E1786" s="102" t="s">
        <v>4476</v>
      </c>
      <c r="F1786" s="102" t="s">
        <v>4477</v>
      </c>
      <c r="G1786" s="102" t="s">
        <v>4478</v>
      </c>
      <c r="H1786" s="103">
        <v>40451</v>
      </c>
      <c r="I1786" s="104">
        <v>1</v>
      </c>
      <c r="J1786" s="105" t="s">
        <v>8428</v>
      </c>
      <c r="K1786" s="105" t="s">
        <v>4478</v>
      </c>
      <c r="L1786" s="103">
        <v>40451</v>
      </c>
      <c r="M1786" s="103">
        <v>44196</v>
      </c>
      <c r="N1786" s="103"/>
      <c r="O1786" s="106">
        <v>751463</v>
      </c>
      <c r="P1786" s="106">
        <v>751463</v>
      </c>
      <c r="Q1786" s="107">
        <v>0</v>
      </c>
      <c r="R1786" s="106">
        <v>0</v>
      </c>
      <c r="S1786" s="106">
        <v>0</v>
      </c>
      <c r="T1786" s="100">
        <f t="shared" si="27"/>
        <v>0</v>
      </c>
    </row>
    <row r="1787" spans="2:20" ht="15.5" x14ac:dyDescent="0.35">
      <c r="B1787" s="101" t="s">
        <v>8429</v>
      </c>
      <c r="C1787" s="102" t="s">
        <v>4475</v>
      </c>
      <c r="D1787" s="102"/>
      <c r="E1787" s="102" t="s">
        <v>4476</v>
      </c>
      <c r="F1787" s="102" t="s">
        <v>4477</v>
      </c>
      <c r="G1787" s="102" t="s">
        <v>4478</v>
      </c>
      <c r="H1787" s="103">
        <v>40451</v>
      </c>
      <c r="I1787" s="104">
        <v>1</v>
      </c>
      <c r="J1787" s="105" t="s">
        <v>8430</v>
      </c>
      <c r="K1787" s="105" t="s">
        <v>4478</v>
      </c>
      <c r="L1787" s="103">
        <v>40451</v>
      </c>
      <c r="M1787" s="103">
        <v>44196</v>
      </c>
      <c r="N1787" s="103"/>
      <c r="O1787" s="106">
        <v>751463</v>
      </c>
      <c r="P1787" s="106">
        <v>751463</v>
      </c>
      <c r="Q1787" s="107">
        <v>0</v>
      </c>
      <c r="R1787" s="106">
        <v>0</v>
      </c>
      <c r="S1787" s="106">
        <v>0</v>
      </c>
      <c r="T1787" s="100">
        <f t="shared" si="27"/>
        <v>0</v>
      </c>
    </row>
    <row r="1788" spans="2:20" ht="15.5" x14ac:dyDescent="0.35">
      <c r="B1788" s="101" t="s">
        <v>8431</v>
      </c>
      <c r="C1788" s="102" t="s">
        <v>4475</v>
      </c>
      <c r="D1788" s="102"/>
      <c r="E1788" s="102" t="s">
        <v>4476</v>
      </c>
      <c r="F1788" s="102" t="s">
        <v>4477</v>
      </c>
      <c r="G1788" s="102" t="s">
        <v>4478</v>
      </c>
      <c r="H1788" s="103">
        <v>40451</v>
      </c>
      <c r="I1788" s="104">
        <v>1</v>
      </c>
      <c r="J1788" s="105" t="s">
        <v>8432</v>
      </c>
      <c r="K1788" s="105" t="s">
        <v>4478</v>
      </c>
      <c r="L1788" s="103">
        <v>40451</v>
      </c>
      <c r="M1788" s="103">
        <v>44196</v>
      </c>
      <c r="N1788" s="103"/>
      <c r="O1788" s="106">
        <v>751463</v>
      </c>
      <c r="P1788" s="106">
        <v>751463</v>
      </c>
      <c r="Q1788" s="107">
        <v>0</v>
      </c>
      <c r="R1788" s="106">
        <v>0</v>
      </c>
      <c r="S1788" s="106">
        <v>0</v>
      </c>
      <c r="T1788" s="100">
        <f t="shared" si="27"/>
        <v>0</v>
      </c>
    </row>
    <row r="1789" spans="2:20" ht="15.5" x14ac:dyDescent="0.35">
      <c r="B1789" s="101" t="s">
        <v>8433</v>
      </c>
      <c r="C1789" s="102" t="s">
        <v>4475</v>
      </c>
      <c r="D1789" s="102"/>
      <c r="E1789" s="102" t="s">
        <v>4476</v>
      </c>
      <c r="F1789" s="102" t="s">
        <v>4477</v>
      </c>
      <c r="G1789" s="102" t="s">
        <v>4478</v>
      </c>
      <c r="H1789" s="103">
        <v>40451</v>
      </c>
      <c r="I1789" s="104">
        <v>1</v>
      </c>
      <c r="J1789" s="105" t="s">
        <v>8434</v>
      </c>
      <c r="K1789" s="105" t="s">
        <v>4478</v>
      </c>
      <c r="L1789" s="103">
        <v>40451</v>
      </c>
      <c r="M1789" s="103">
        <v>44196</v>
      </c>
      <c r="N1789" s="103"/>
      <c r="O1789" s="106">
        <v>751463</v>
      </c>
      <c r="P1789" s="106">
        <v>751463</v>
      </c>
      <c r="Q1789" s="107">
        <v>0</v>
      </c>
      <c r="R1789" s="106">
        <v>0</v>
      </c>
      <c r="S1789" s="106">
        <v>0</v>
      </c>
      <c r="T1789" s="100">
        <f t="shared" si="27"/>
        <v>0</v>
      </c>
    </row>
    <row r="1790" spans="2:20" ht="15.5" x14ac:dyDescent="0.35">
      <c r="B1790" s="101" t="s">
        <v>8435</v>
      </c>
      <c r="C1790" s="102" t="s">
        <v>4475</v>
      </c>
      <c r="D1790" s="102"/>
      <c r="E1790" s="102" t="s">
        <v>4476</v>
      </c>
      <c r="F1790" s="102" t="s">
        <v>4477</v>
      </c>
      <c r="G1790" s="102" t="s">
        <v>4478</v>
      </c>
      <c r="H1790" s="103">
        <v>40451</v>
      </c>
      <c r="I1790" s="104">
        <v>1</v>
      </c>
      <c r="J1790" s="105" t="s">
        <v>8436</v>
      </c>
      <c r="K1790" s="105" t="s">
        <v>4478</v>
      </c>
      <c r="L1790" s="103">
        <v>40451</v>
      </c>
      <c r="M1790" s="103">
        <v>44196</v>
      </c>
      <c r="N1790" s="103"/>
      <c r="O1790" s="106">
        <v>751463</v>
      </c>
      <c r="P1790" s="106">
        <v>751463</v>
      </c>
      <c r="Q1790" s="107">
        <v>0</v>
      </c>
      <c r="R1790" s="106">
        <v>0</v>
      </c>
      <c r="S1790" s="106">
        <v>0</v>
      </c>
      <c r="T1790" s="100">
        <f t="shared" si="27"/>
        <v>0</v>
      </c>
    </row>
    <row r="1791" spans="2:20" ht="15.5" x14ac:dyDescent="0.35">
      <c r="B1791" s="101" t="s">
        <v>8437</v>
      </c>
      <c r="C1791" s="102" t="s">
        <v>4475</v>
      </c>
      <c r="D1791" s="102"/>
      <c r="E1791" s="102" t="s">
        <v>4476</v>
      </c>
      <c r="F1791" s="102" t="s">
        <v>4477</v>
      </c>
      <c r="G1791" s="102" t="s">
        <v>4478</v>
      </c>
      <c r="H1791" s="103">
        <v>40451</v>
      </c>
      <c r="I1791" s="104">
        <v>1</v>
      </c>
      <c r="J1791" s="105" t="s">
        <v>8438</v>
      </c>
      <c r="K1791" s="105" t="s">
        <v>4478</v>
      </c>
      <c r="L1791" s="103">
        <v>40451</v>
      </c>
      <c r="M1791" s="103">
        <v>44196</v>
      </c>
      <c r="N1791" s="103"/>
      <c r="O1791" s="106">
        <v>751463</v>
      </c>
      <c r="P1791" s="106">
        <v>751463</v>
      </c>
      <c r="Q1791" s="107">
        <v>0</v>
      </c>
      <c r="R1791" s="106">
        <v>0</v>
      </c>
      <c r="S1791" s="106">
        <v>0</v>
      </c>
      <c r="T1791" s="100">
        <f t="shared" si="27"/>
        <v>0</v>
      </c>
    </row>
    <row r="1792" spans="2:20" ht="15.5" x14ac:dyDescent="0.35">
      <c r="B1792" s="101" t="s">
        <v>8439</v>
      </c>
      <c r="C1792" s="102" t="s">
        <v>8440</v>
      </c>
      <c r="D1792" s="102" t="s">
        <v>8441</v>
      </c>
      <c r="E1792" s="102" t="s">
        <v>5061</v>
      </c>
      <c r="F1792" s="102" t="s">
        <v>5062</v>
      </c>
      <c r="G1792" s="102" t="s">
        <v>4478</v>
      </c>
      <c r="H1792" s="103">
        <v>41247</v>
      </c>
      <c r="I1792" s="104">
        <v>1</v>
      </c>
      <c r="J1792" s="105" t="s">
        <v>8442</v>
      </c>
      <c r="K1792" s="105" t="s">
        <v>4478</v>
      </c>
      <c r="L1792" s="103">
        <v>41247</v>
      </c>
      <c r="M1792" s="103">
        <v>44196</v>
      </c>
      <c r="N1792" s="103"/>
      <c r="O1792" s="106">
        <v>70000000</v>
      </c>
      <c r="P1792" s="106">
        <v>70000000</v>
      </c>
      <c r="Q1792" s="107">
        <v>0</v>
      </c>
      <c r="R1792" s="106">
        <v>0</v>
      </c>
      <c r="S1792" s="106">
        <v>0</v>
      </c>
      <c r="T1792" s="100">
        <f t="shared" si="27"/>
        <v>0</v>
      </c>
    </row>
    <row r="1793" spans="2:20" ht="15.5" x14ac:dyDescent="0.35">
      <c r="B1793" s="101" t="s">
        <v>8443</v>
      </c>
      <c r="C1793" s="102" t="s">
        <v>8444</v>
      </c>
      <c r="D1793" s="102" t="s">
        <v>8445</v>
      </c>
      <c r="E1793" s="102" t="s">
        <v>5061</v>
      </c>
      <c r="F1793" s="102" t="s">
        <v>5062</v>
      </c>
      <c r="G1793" s="102" t="s">
        <v>4478</v>
      </c>
      <c r="H1793" s="103">
        <v>41247</v>
      </c>
      <c r="I1793" s="104">
        <v>1</v>
      </c>
      <c r="J1793" s="105" t="s">
        <v>8446</v>
      </c>
      <c r="K1793" s="105" t="s">
        <v>4478</v>
      </c>
      <c r="L1793" s="103">
        <v>41247</v>
      </c>
      <c r="M1793" s="103">
        <v>44196</v>
      </c>
      <c r="N1793" s="103"/>
      <c r="O1793" s="106">
        <v>70000000</v>
      </c>
      <c r="P1793" s="106">
        <v>70000000</v>
      </c>
      <c r="Q1793" s="107">
        <v>0</v>
      </c>
      <c r="R1793" s="106">
        <v>0</v>
      </c>
      <c r="S1793" s="106">
        <v>0</v>
      </c>
      <c r="T1793" s="100">
        <f t="shared" si="27"/>
        <v>0</v>
      </c>
    </row>
    <row r="1794" spans="2:20" ht="15.5" x14ac:dyDescent="0.35">
      <c r="B1794" s="101" t="s">
        <v>8447</v>
      </c>
      <c r="C1794" s="102" t="s">
        <v>8448</v>
      </c>
      <c r="D1794" s="102" t="s">
        <v>8449</v>
      </c>
      <c r="E1794" s="102" t="s">
        <v>5061</v>
      </c>
      <c r="F1794" s="102" t="s">
        <v>5062</v>
      </c>
      <c r="G1794" s="102" t="s">
        <v>4478</v>
      </c>
      <c r="H1794" s="103">
        <v>41247</v>
      </c>
      <c r="I1794" s="104">
        <v>1</v>
      </c>
      <c r="J1794" s="105" t="s">
        <v>8450</v>
      </c>
      <c r="K1794" s="105" t="s">
        <v>4478</v>
      </c>
      <c r="L1794" s="103">
        <v>41247</v>
      </c>
      <c r="M1794" s="103">
        <v>44196</v>
      </c>
      <c r="N1794" s="103"/>
      <c r="O1794" s="106">
        <v>70000000</v>
      </c>
      <c r="P1794" s="106">
        <v>70000000</v>
      </c>
      <c r="Q1794" s="107">
        <v>0</v>
      </c>
      <c r="R1794" s="106">
        <v>0</v>
      </c>
      <c r="S1794" s="106">
        <v>0</v>
      </c>
      <c r="T1794" s="100">
        <f t="shared" si="27"/>
        <v>0</v>
      </c>
    </row>
    <row r="1795" spans="2:20" ht="15.5" x14ac:dyDescent="0.35">
      <c r="B1795" s="101" t="s">
        <v>8453</v>
      </c>
      <c r="C1795" s="102" t="s">
        <v>5681</v>
      </c>
      <c r="D1795" s="102"/>
      <c r="E1795" s="102" t="s">
        <v>4634</v>
      </c>
      <c r="F1795" s="102" t="s">
        <v>4635</v>
      </c>
      <c r="G1795" s="102" t="s">
        <v>4478</v>
      </c>
      <c r="H1795" s="103">
        <v>39496</v>
      </c>
      <c r="I1795" s="104">
        <v>1</v>
      </c>
      <c r="J1795" s="105" t="s">
        <v>8454</v>
      </c>
      <c r="K1795" s="105" t="s">
        <v>4478</v>
      </c>
      <c r="L1795" s="103">
        <v>39496</v>
      </c>
      <c r="M1795" s="103">
        <v>44196</v>
      </c>
      <c r="N1795" s="103"/>
      <c r="O1795" s="106">
        <v>1740000</v>
      </c>
      <c r="P1795" s="106">
        <v>1740000</v>
      </c>
      <c r="Q1795" s="107">
        <v>0</v>
      </c>
      <c r="R1795" s="106">
        <v>0</v>
      </c>
      <c r="S1795" s="106">
        <v>0</v>
      </c>
      <c r="T1795" s="100">
        <f t="shared" si="27"/>
        <v>0</v>
      </c>
    </row>
    <row r="1796" spans="2:20" ht="15.5" x14ac:dyDescent="0.35">
      <c r="B1796" s="101" t="s">
        <v>6078</v>
      </c>
      <c r="C1796" s="102" t="s">
        <v>6079</v>
      </c>
      <c r="D1796" s="102"/>
      <c r="E1796" s="102" t="s">
        <v>4548</v>
      </c>
      <c r="F1796" s="102" t="s">
        <v>4549</v>
      </c>
      <c r="G1796" s="102" t="s">
        <v>4478</v>
      </c>
      <c r="H1796" s="103">
        <v>42601</v>
      </c>
      <c r="I1796" s="104">
        <v>1</v>
      </c>
      <c r="J1796" s="105" t="s">
        <v>6080</v>
      </c>
      <c r="K1796" s="105" t="s">
        <v>4478</v>
      </c>
      <c r="L1796" s="103">
        <v>42601</v>
      </c>
      <c r="M1796" s="103">
        <v>44196</v>
      </c>
      <c r="N1796" s="103"/>
      <c r="O1796" s="106">
        <v>4941600</v>
      </c>
      <c r="P1796" s="106">
        <v>4941600</v>
      </c>
      <c r="Q1796" s="107">
        <v>0</v>
      </c>
      <c r="R1796" s="106">
        <v>0</v>
      </c>
      <c r="S1796" s="106">
        <v>0</v>
      </c>
      <c r="T1796" s="100">
        <f t="shared" si="27"/>
        <v>0</v>
      </c>
    </row>
    <row r="1797" spans="2:20" ht="15.5" x14ac:dyDescent="0.35">
      <c r="B1797" s="101" t="s">
        <v>8455</v>
      </c>
      <c r="C1797" s="102" t="s">
        <v>5210</v>
      </c>
      <c r="D1797" s="102"/>
      <c r="E1797" s="102" t="s">
        <v>5203</v>
      </c>
      <c r="F1797" s="102" t="s">
        <v>5204</v>
      </c>
      <c r="G1797" s="102" t="s">
        <v>4518</v>
      </c>
      <c r="H1797" s="103">
        <v>42801</v>
      </c>
      <c r="I1797" s="104">
        <v>1</v>
      </c>
      <c r="J1797" s="105" t="s">
        <v>8456</v>
      </c>
      <c r="K1797" s="105" t="s">
        <v>4518</v>
      </c>
      <c r="L1797" s="103">
        <v>42801</v>
      </c>
      <c r="M1797" s="103">
        <v>44196</v>
      </c>
      <c r="N1797" s="103"/>
      <c r="O1797" s="106">
        <v>3768331</v>
      </c>
      <c r="P1797" s="106">
        <v>3379564.81</v>
      </c>
      <c r="Q1797" s="107">
        <v>388766.19</v>
      </c>
      <c r="R1797" s="106">
        <v>0</v>
      </c>
      <c r="S1797" s="106">
        <v>0</v>
      </c>
      <c r="T1797" s="100">
        <f t="shared" si="27"/>
        <v>388766.19</v>
      </c>
    </row>
    <row r="1798" spans="2:20" ht="15.5" x14ac:dyDescent="0.35">
      <c r="B1798" s="101" t="s">
        <v>8457</v>
      </c>
      <c r="C1798" s="102" t="s">
        <v>5210</v>
      </c>
      <c r="D1798" s="102"/>
      <c r="E1798" s="102" t="s">
        <v>5203</v>
      </c>
      <c r="F1798" s="102" t="s">
        <v>5204</v>
      </c>
      <c r="G1798" s="102" t="s">
        <v>4518</v>
      </c>
      <c r="H1798" s="103">
        <v>42825</v>
      </c>
      <c r="I1798" s="104">
        <v>1</v>
      </c>
      <c r="J1798" s="105" t="s">
        <v>8458</v>
      </c>
      <c r="K1798" s="105" t="s">
        <v>4518</v>
      </c>
      <c r="L1798" s="103">
        <v>42825</v>
      </c>
      <c r="M1798" s="103">
        <v>44196</v>
      </c>
      <c r="N1798" s="103"/>
      <c r="O1798" s="106">
        <v>394794</v>
      </c>
      <c r="P1798" s="106">
        <v>348934.57</v>
      </c>
      <c r="Q1798" s="107">
        <v>45859.43</v>
      </c>
      <c r="R1798" s="106">
        <v>0</v>
      </c>
      <c r="S1798" s="106">
        <v>0</v>
      </c>
      <c r="T1798" s="100">
        <f t="shared" si="27"/>
        <v>45859.43</v>
      </c>
    </row>
    <row r="1799" spans="2:20" ht="15.5" x14ac:dyDescent="0.35">
      <c r="B1799" s="101" t="s">
        <v>8468</v>
      </c>
      <c r="C1799" s="102" t="s">
        <v>8469</v>
      </c>
      <c r="D1799" s="102" t="s">
        <v>8470</v>
      </c>
      <c r="E1799" s="102" t="s">
        <v>5061</v>
      </c>
      <c r="F1799" s="102" t="s">
        <v>5062</v>
      </c>
      <c r="G1799" s="102" t="s">
        <v>4544</v>
      </c>
      <c r="H1799" s="103">
        <v>41711</v>
      </c>
      <c r="I1799" s="104">
        <v>1</v>
      </c>
      <c r="J1799" s="105" t="s">
        <v>8471</v>
      </c>
      <c r="K1799" s="105" t="s">
        <v>4544</v>
      </c>
      <c r="L1799" s="103">
        <v>41711</v>
      </c>
      <c r="M1799" s="103">
        <v>43343</v>
      </c>
      <c r="N1799" s="103">
        <v>43344</v>
      </c>
      <c r="O1799" s="106">
        <v>0</v>
      </c>
      <c r="P1799" s="106">
        <v>0</v>
      </c>
      <c r="Q1799" s="107">
        <v>0</v>
      </c>
      <c r="R1799" s="106">
        <v>0</v>
      </c>
      <c r="S1799" s="106">
        <v>0</v>
      </c>
      <c r="T1799" s="100">
        <f t="shared" si="27"/>
        <v>0</v>
      </c>
    </row>
    <row r="1800" spans="2:20" ht="15.5" x14ac:dyDescent="0.35">
      <c r="B1800" s="101" t="s">
        <v>8472</v>
      </c>
      <c r="C1800" s="102" t="s">
        <v>8473</v>
      </c>
      <c r="D1800" s="102" t="s">
        <v>8474</v>
      </c>
      <c r="E1800" s="102" t="s">
        <v>5061</v>
      </c>
      <c r="F1800" s="102" t="s">
        <v>5062</v>
      </c>
      <c r="G1800" s="102" t="s">
        <v>4478</v>
      </c>
      <c r="H1800" s="103">
        <v>41840</v>
      </c>
      <c r="I1800" s="104">
        <v>1</v>
      </c>
      <c r="J1800" s="105" t="s">
        <v>8475</v>
      </c>
      <c r="K1800" s="105" t="s">
        <v>4478</v>
      </c>
      <c r="L1800" s="103">
        <v>41840</v>
      </c>
      <c r="M1800" s="103">
        <v>44196</v>
      </c>
      <c r="N1800" s="103"/>
      <c r="O1800" s="106">
        <v>58565000</v>
      </c>
      <c r="P1800" s="106">
        <v>58565000</v>
      </c>
      <c r="Q1800" s="107">
        <v>0</v>
      </c>
      <c r="R1800" s="106">
        <v>0</v>
      </c>
      <c r="S1800" s="106">
        <v>50800000</v>
      </c>
      <c r="T1800" s="100">
        <f t="shared" si="27"/>
        <v>50800000</v>
      </c>
    </row>
    <row r="1801" spans="2:20" ht="15.5" x14ac:dyDescent="0.35">
      <c r="B1801" s="101" t="s">
        <v>8476</v>
      </c>
      <c r="C1801" s="102" t="s">
        <v>8477</v>
      </c>
      <c r="D1801" s="102" t="s">
        <v>8478</v>
      </c>
      <c r="E1801" s="102" t="s">
        <v>5061</v>
      </c>
      <c r="F1801" s="102" t="s">
        <v>5062</v>
      </c>
      <c r="G1801" s="102" t="s">
        <v>4478</v>
      </c>
      <c r="H1801" s="103">
        <v>41840</v>
      </c>
      <c r="I1801" s="104">
        <v>1</v>
      </c>
      <c r="J1801" s="105" t="s">
        <v>8479</v>
      </c>
      <c r="K1801" s="105" t="s">
        <v>4478</v>
      </c>
      <c r="L1801" s="103">
        <v>41840</v>
      </c>
      <c r="M1801" s="103">
        <v>44196</v>
      </c>
      <c r="N1801" s="103"/>
      <c r="O1801" s="106">
        <v>58565000</v>
      </c>
      <c r="P1801" s="106">
        <v>58565000</v>
      </c>
      <c r="Q1801" s="107">
        <v>0</v>
      </c>
      <c r="R1801" s="106">
        <v>0</v>
      </c>
      <c r="S1801" s="106">
        <v>50800000</v>
      </c>
      <c r="T1801" s="100">
        <f t="shared" si="27"/>
        <v>50800000</v>
      </c>
    </row>
    <row r="1802" spans="2:20" ht="15.5" x14ac:dyDescent="0.35">
      <c r="B1802" s="101" t="s">
        <v>8480</v>
      </c>
      <c r="C1802" s="102" t="s">
        <v>8481</v>
      </c>
      <c r="D1802" s="102" t="s">
        <v>8482</v>
      </c>
      <c r="E1802" s="102" t="s">
        <v>5061</v>
      </c>
      <c r="F1802" s="102" t="s">
        <v>5062</v>
      </c>
      <c r="G1802" s="102" t="s">
        <v>4478</v>
      </c>
      <c r="H1802" s="103">
        <v>41840</v>
      </c>
      <c r="I1802" s="104">
        <v>1</v>
      </c>
      <c r="J1802" s="105" t="s">
        <v>8483</v>
      </c>
      <c r="K1802" s="105" t="s">
        <v>4478</v>
      </c>
      <c r="L1802" s="103">
        <v>41840</v>
      </c>
      <c r="M1802" s="103">
        <v>44196</v>
      </c>
      <c r="N1802" s="103"/>
      <c r="O1802" s="106">
        <v>77660000</v>
      </c>
      <c r="P1802" s="106">
        <v>77660000</v>
      </c>
      <c r="Q1802" s="107">
        <v>0</v>
      </c>
      <c r="R1802" s="106">
        <v>0</v>
      </c>
      <c r="S1802" s="106">
        <v>61200000</v>
      </c>
      <c r="T1802" s="100">
        <f t="shared" ref="T1802:T1865" si="28">SUM(Q1802,R1802,S1802)</f>
        <v>61200000</v>
      </c>
    </row>
    <row r="1803" spans="2:20" ht="15.5" x14ac:dyDescent="0.35">
      <c r="B1803" s="101" t="s">
        <v>5242</v>
      </c>
      <c r="C1803" s="102" t="s">
        <v>5243</v>
      </c>
      <c r="D1803" s="102"/>
      <c r="E1803" s="102" t="s">
        <v>5244</v>
      </c>
      <c r="F1803" s="102" t="s">
        <v>5245</v>
      </c>
      <c r="G1803" s="102" t="s">
        <v>4518</v>
      </c>
      <c r="H1803" s="103">
        <v>43788</v>
      </c>
      <c r="I1803" s="104">
        <v>1</v>
      </c>
      <c r="J1803" s="105" t="s">
        <v>5246</v>
      </c>
      <c r="K1803" s="105" t="s">
        <v>4518</v>
      </c>
      <c r="L1803" s="103">
        <v>43788</v>
      </c>
      <c r="M1803" s="103">
        <v>44439</v>
      </c>
      <c r="N1803" s="103"/>
      <c r="O1803" s="106">
        <v>258000</v>
      </c>
      <c r="P1803" s="106">
        <v>92020</v>
      </c>
      <c r="Q1803" s="107">
        <v>165980</v>
      </c>
      <c r="R1803" s="106">
        <v>0</v>
      </c>
      <c r="S1803" s="106">
        <v>0</v>
      </c>
      <c r="T1803" s="100">
        <f t="shared" si="28"/>
        <v>165980</v>
      </c>
    </row>
    <row r="1804" spans="2:20" ht="15.5" x14ac:dyDescent="0.35">
      <c r="B1804" s="101" t="s">
        <v>8487</v>
      </c>
      <c r="C1804" s="102" t="s">
        <v>4475</v>
      </c>
      <c r="D1804" s="102"/>
      <c r="E1804" s="102" t="s">
        <v>4476</v>
      </c>
      <c r="F1804" s="102" t="s">
        <v>4477</v>
      </c>
      <c r="G1804" s="102" t="s">
        <v>4478</v>
      </c>
      <c r="H1804" s="103">
        <v>40451</v>
      </c>
      <c r="I1804" s="104">
        <v>1</v>
      </c>
      <c r="J1804" s="105" t="s">
        <v>8488</v>
      </c>
      <c r="K1804" s="105" t="s">
        <v>4478</v>
      </c>
      <c r="L1804" s="103">
        <v>40451</v>
      </c>
      <c r="M1804" s="103">
        <v>44196</v>
      </c>
      <c r="N1804" s="103"/>
      <c r="O1804" s="106">
        <v>751463</v>
      </c>
      <c r="P1804" s="106">
        <v>751463</v>
      </c>
      <c r="Q1804" s="107">
        <v>0</v>
      </c>
      <c r="R1804" s="106">
        <v>0</v>
      </c>
      <c r="S1804" s="106">
        <v>0</v>
      </c>
      <c r="T1804" s="100">
        <f t="shared" si="28"/>
        <v>0</v>
      </c>
    </row>
    <row r="1805" spans="2:20" ht="15.5" x14ac:dyDescent="0.35">
      <c r="B1805" s="101" t="s">
        <v>8489</v>
      </c>
      <c r="C1805" s="102" t="s">
        <v>8490</v>
      </c>
      <c r="D1805" s="102"/>
      <c r="E1805" s="102" t="s">
        <v>4476</v>
      </c>
      <c r="F1805" s="102" t="s">
        <v>4477</v>
      </c>
      <c r="G1805" s="102" t="s">
        <v>4478</v>
      </c>
      <c r="H1805" s="103">
        <v>40910</v>
      </c>
      <c r="I1805" s="104">
        <v>1</v>
      </c>
      <c r="J1805" s="105" t="s">
        <v>8491</v>
      </c>
      <c r="K1805" s="105" t="s">
        <v>4478</v>
      </c>
      <c r="L1805" s="103">
        <v>40910</v>
      </c>
      <c r="M1805" s="103">
        <v>44196</v>
      </c>
      <c r="N1805" s="103"/>
      <c r="O1805" s="106">
        <v>74304403</v>
      </c>
      <c r="P1805" s="106">
        <v>74304403</v>
      </c>
      <c r="Q1805" s="107">
        <v>0</v>
      </c>
      <c r="R1805" s="106">
        <v>0</v>
      </c>
      <c r="S1805" s="106">
        <v>0</v>
      </c>
      <c r="T1805" s="100">
        <f t="shared" si="28"/>
        <v>0</v>
      </c>
    </row>
    <row r="1806" spans="2:20" ht="15.5" x14ac:dyDescent="0.35">
      <c r="B1806" s="101" t="s">
        <v>10716</v>
      </c>
      <c r="C1806" s="102" t="s">
        <v>5210</v>
      </c>
      <c r="D1806" s="102"/>
      <c r="E1806" s="102" t="s">
        <v>5203</v>
      </c>
      <c r="F1806" s="102" t="s">
        <v>5204</v>
      </c>
      <c r="G1806" s="102" t="s">
        <v>4518</v>
      </c>
      <c r="H1806" s="103">
        <v>42825</v>
      </c>
      <c r="I1806" s="104">
        <v>1</v>
      </c>
      <c r="J1806" s="105" t="s">
        <v>10717</v>
      </c>
      <c r="K1806" s="105" t="s">
        <v>4518</v>
      </c>
      <c r="L1806" s="103">
        <v>42825</v>
      </c>
      <c r="M1806" s="103">
        <v>44196</v>
      </c>
      <c r="N1806" s="103"/>
      <c r="O1806" s="106">
        <v>394794</v>
      </c>
      <c r="P1806" s="106">
        <v>348934.57</v>
      </c>
      <c r="Q1806" s="107">
        <v>45859.43</v>
      </c>
      <c r="R1806" s="106">
        <v>0</v>
      </c>
      <c r="S1806" s="106">
        <v>0</v>
      </c>
      <c r="T1806" s="100">
        <f t="shared" si="28"/>
        <v>45859.43</v>
      </c>
    </row>
    <row r="1807" spans="2:20" ht="15.5" x14ac:dyDescent="0.35">
      <c r="B1807" s="101" t="s">
        <v>9973</v>
      </c>
      <c r="C1807" s="102" t="s">
        <v>6893</v>
      </c>
      <c r="D1807" s="102"/>
      <c r="E1807" s="102" t="s">
        <v>4634</v>
      </c>
      <c r="F1807" s="102" t="s">
        <v>4635</v>
      </c>
      <c r="G1807" s="102" t="s">
        <v>4518</v>
      </c>
      <c r="H1807" s="103">
        <v>43344</v>
      </c>
      <c r="I1807" s="104">
        <v>6</v>
      </c>
      <c r="J1807" s="105" t="s">
        <v>9974</v>
      </c>
      <c r="K1807" s="105" t="s">
        <v>4518</v>
      </c>
      <c r="L1807" s="103">
        <v>43344</v>
      </c>
      <c r="M1807" s="103">
        <v>44196</v>
      </c>
      <c r="N1807" s="103"/>
      <c r="O1807" s="106">
        <v>1390515</v>
      </c>
      <c r="P1807" s="106">
        <v>417164.59</v>
      </c>
      <c r="Q1807" s="107">
        <v>973350.41</v>
      </c>
      <c r="R1807" s="106">
        <v>0</v>
      </c>
      <c r="S1807" s="106">
        <v>0</v>
      </c>
      <c r="T1807" s="100">
        <f t="shared" si="28"/>
        <v>973350.41</v>
      </c>
    </row>
    <row r="1808" spans="2:20" ht="15.5" x14ac:dyDescent="0.35">
      <c r="B1808" s="101" t="s">
        <v>5253</v>
      </c>
      <c r="C1808" s="102" t="s">
        <v>5254</v>
      </c>
      <c r="D1808" s="102"/>
      <c r="E1808" s="102" t="s">
        <v>4634</v>
      </c>
      <c r="F1808" s="102" t="s">
        <v>4635</v>
      </c>
      <c r="G1808" s="102" t="s">
        <v>4518</v>
      </c>
      <c r="H1808" s="103">
        <v>43344</v>
      </c>
      <c r="I1808" s="104">
        <v>6</v>
      </c>
      <c r="J1808" s="105" t="s">
        <v>5255</v>
      </c>
      <c r="K1808" s="105" t="s">
        <v>4518</v>
      </c>
      <c r="L1808" s="103">
        <v>43344</v>
      </c>
      <c r="M1808" s="103">
        <v>44196</v>
      </c>
      <c r="N1808" s="103"/>
      <c r="O1808" s="106">
        <v>1390515</v>
      </c>
      <c r="P1808" s="106">
        <v>417164.59</v>
      </c>
      <c r="Q1808" s="107">
        <v>973350.41</v>
      </c>
      <c r="R1808" s="106">
        <v>0</v>
      </c>
      <c r="S1808" s="106">
        <v>0</v>
      </c>
      <c r="T1808" s="100">
        <f t="shared" si="28"/>
        <v>973350.41</v>
      </c>
    </row>
    <row r="1809" spans="2:20" ht="15.5" x14ac:dyDescent="0.35">
      <c r="B1809" s="101" t="s">
        <v>6892</v>
      </c>
      <c r="C1809" s="102" t="s">
        <v>6893</v>
      </c>
      <c r="D1809" s="102"/>
      <c r="E1809" s="102" t="s">
        <v>4634</v>
      </c>
      <c r="F1809" s="102" t="s">
        <v>4635</v>
      </c>
      <c r="G1809" s="102" t="s">
        <v>4518</v>
      </c>
      <c r="H1809" s="103">
        <v>43344</v>
      </c>
      <c r="I1809" s="104">
        <v>1</v>
      </c>
      <c r="J1809" s="105" t="s">
        <v>6894</v>
      </c>
      <c r="K1809" s="105" t="s">
        <v>4518</v>
      </c>
      <c r="L1809" s="103">
        <v>43344</v>
      </c>
      <c r="M1809" s="103">
        <v>44196</v>
      </c>
      <c r="N1809" s="103"/>
      <c r="O1809" s="106">
        <v>1390515</v>
      </c>
      <c r="P1809" s="106">
        <v>417164.59</v>
      </c>
      <c r="Q1809" s="107">
        <v>973350.41</v>
      </c>
      <c r="R1809" s="106">
        <v>0</v>
      </c>
      <c r="S1809" s="106">
        <v>0</v>
      </c>
      <c r="T1809" s="100">
        <f t="shared" si="28"/>
        <v>973350.41</v>
      </c>
    </row>
    <row r="1810" spans="2:20" ht="15.5" x14ac:dyDescent="0.35">
      <c r="B1810" s="101" t="s">
        <v>6895</v>
      </c>
      <c r="C1810" s="102" t="s">
        <v>6896</v>
      </c>
      <c r="D1810" s="102"/>
      <c r="E1810" s="102" t="s">
        <v>4516</v>
      </c>
      <c r="F1810" s="102" t="s">
        <v>4517</v>
      </c>
      <c r="G1810" s="102" t="s">
        <v>4518</v>
      </c>
      <c r="H1810" s="103">
        <v>43901</v>
      </c>
      <c r="I1810" s="104">
        <v>1</v>
      </c>
      <c r="J1810" s="105" t="s">
        <v>6897</v>
      </c>
      <c r="K1810" s="105" t="s">
        <v>4518</v>
      </c>
      <c r="L1810" s="103">
        <v>43901</v>
      </c>
      <c r="M1810" s="103">
        <v>44439</v>
      </c>
      <c r="N1810" s="103"/>
      <c r="O1810" s="106">
        <v>110000</v>
      </c>
      <c r="P1810" s="106">
        <v>16212</v>
      </c>
      <c r="Q1810" s="107">
        <v>93788</v>
      </c>
      <c r="R1810" s="106">
        <v>0</v>
      </c>
      <c r="S1810" s="106">
        <v>0</v>
      </c>
      <c r="T1810" s="100">
        <f t="shared" si="28"/>
        <v>93788</v>
      </c>
    </row>
    <row r="1811" spans="2:20" ht="15.5" x14ac:dyDescent="0.35">
      <c r="B1811" s="101" t="s">
        <v>9978</v>
      </c>
      <c r="C1811" s="102" t="s">
        <v>9979</v>
      </c>
      <c r="D1811" s="102"/>
      <c r="E1811" s="102" t="s">
        <v>4634</v>
      </c>
      <c r="F1811" s="102" t="s">
        <v>4635</v>
      </c>
      <c r="G1811" s="102" t="s">
        <v>4478</v>
      </c>
      <c r="H1811" s="103">
        <v>43647</v>
      </c>
      <c r="I1811" s="104">
        <v>1</v>
      </c>
      <c r="J1811" s="105" t="s">
        <v>9980</v>
      </c>
      <c r="K1811" s="105" t="s">
        <v>4478</v>
      </c>
      <c r="L1811" s="103">
        <v>43647</v>
      </c>
      <c r="M1811" s="103">
        <v>44439</v>
      </c>
      <c r="N1811" s="103"/>
      <c r="O1811" s="106">
        <v>375000</v>
      </c>
      <c r="P1811" s="106">
        <v>375000</v>
      </c>
      <c r="Q1811" s="107">
        <v>0</v>
      </c>
      <c r="R1811" s="106">
        <v>0</v>
      </c>
      <c r="S1811" s="106">
        <v>0</v>
      </c>
      <c r="T1811" s="100">
        <f t="shared" si="28"/>
        <v>0</v>
      </c>
    </row>
    <row r="1812" spans="2:20" ht="15.5" x14ac:dyDescent="0.35">
      <c r="B1812" s="101" t="s">
        <v>6898</v>
      </c>
      <c r="C1812" s="102" t="s">
        <v>5260</v>
      </c>
      <c r="D1812" s="102"/>
      <c r="E1812" s="102" t="s">
        <v>4634</v>
      </c>
      <c r="F1812" s="102" t="s">
        <v>4635</v>
      </c>
      <c r="G1812" s="102" t="s">
        <v>4478</v>
      </c>
      <c r="H1812" s="103">
        <v>43963</v>
      </c>
      <c r="I1812" s="104">
        <v>1</v>
      </c>
      <c r="J1812" s="105" t="s">
        <v>6899</v>
      </c>
      <c r="K1812" s="105" t="s">
        <v>4478</v>
      </c>
      <c r="L1812" s="103">
        <v>43963</v>
      </c>
      <c r="M1812" s="103">
        <v>44439</v>
      </c>
      <c r="N1812" s="103"/>
      <c r="O1812" s="106">
        <v>380800</v>
      </c>
      <c r="P1812" s="106">
        <v>380800</v>
      </c>
      <c r="Q1812" s="107">
        <v>0</v>
      </c>
      <c r="R1812" s="106">
        <v>0</v>
      </c>
      <c r="S1812" s="106">
        <v>0</v>
      </c>
      <c r="T1812" s="100">
        <f t="shared" si="28"/>
        <v>0</v>
      </c>
    </row>
    <row r="1813" spans="2:20" ht="15.5" x14ac:dyDescent="0.35">
      <c r="B1813" s="101" t="s">
        <v>6148</v>
      </c>
      <c r="C1813" s="102" t="s">
        <v>5260</v>
      </c>
      <c r="D1813" s="102"/>
      <c r="E1813" s="102" t="s">
        <v>4634</v>
      </c>
      <c r="F1813" s="102" t="s">
        <v>4635</v>
      </c>
      <c r="G1813" s="102" t="s">
        <v>4478</v>
      </c>
      <c r="H1813" s="103">
        <v>43963</v>
      </c>
      <c r="I1813" s="104">
        <v>1</v>
      </c>
      <c r="J1813" s="105" t="s">
        <v>6149</v>
      </c>
      <c r="K1813" s="105" t="s">
        <v>4478</v>
      </c>
      <c r="L1813" s="103">
        <v>43963</v>
      </c>
      <c r="M1813" s="103">
        <v>44439</v>
      </c>
      <c r="N1813" s="103"/>
      <c r="O1813" s="106">
        <v>380800</v>
      </c>
      <c r="P1813" s="106">
        <v>380800</v>
      </c>
      <c r="Q1813" s="107">
        <v>0</v>
      </c>
      <c r="R1813" s="106">
        <v>0</v>
      </c>
      <c r="S1813" s="106">
        <v>0</v>
      </c>
      <c r="T1813" s="100">
        <f t="shared" si="28"/>
        <v>0</v>
      </c>
    </row>
    <row r="1814" spans="2:20" ht="15.5" x14ac:dyDescent="0.35">
      <c r="B1814" s="101" t="s">
        <v>10726</v>
      </c>
      <c r="C1814" s="102" t="s">
        <v>5260</v>
      </c>
      <c r="D1814" s="102"/>
      <c r="E1814" s="102" t="s">
        <v>4634</v>
      </c>
      <c r="F1814" s="102" t="s">
        <v>4635</v>
      </c>
      <c r="G1814" s="102" t="s">
        <v>4478</v>
      </c>
      <c r="H1814" s="103">
        <v>43963</v>
      </c>
      <c r="I1814" s="104">
        <v>1</v>
      </c>
      <c r="J1814" s="105" t="s">
        <v>10727</v>
      </c>
      <c r="K1814" s="105" t="s">
        <v>4478</v>
      </c>
      <c r="L1814" s="103">
        <v>43963</v>
      </c>
      <c r="M1814" s="103">
        <v>44439</v>
      </c>
      <c r="N1814" s="103"/>
      <c r="O1814" s="106">
        <v>380800</v>
      </c>
      <c r="P1814" s="106">
        <v>380800</v>
      </c>
      <c r="Q1814" s="107">
        <v>0</v>
      </c>
      <c r="R1814" s="106">
        <v>0</v>
      </c>
      <c r="S1814" s="106">
        <v>0</v>
      </c>
      <c r="T1814" s="100">
        <f t="shared" si="28"/>
        <v>0</v>
      </c>
    </row>
    <row r="1815" spans="2:20" ht="15.5" x14ac:dyDescent="0.35">
      <c r="B1815" s="101" t="s">
        <v>10787</v>
      </c>
      <c r="C1815" s="102" t="s">
        <v>9380</v>
      </c>
      <c r="D1815" s="102"/>
      <c r="E1815" s="102" t="s">
        <v>4492</v>
      </c>
      <c r="F1815" s="102" t="s">
        <v>4493</v>
      </c>
      <c r="G1815" s="102" t="s">
        <v>4478</v>
      </c>
      <c r="H1815" s="103">
        <v>41517</v>
      </c>
      <c r="I1815" s="104">
        <v>1</v>
      </c>
      <c r="J1815" s="105" t="s">
        <v>10793</v>
      </c>
      <c r="K1815" s="105" t="s">
        <v>4478</v>
      </c>
      <c r="L1815" s="103">
        <v>41517</v>
      </c>
      <c r="M1815" s="103">
        <v>44439</v>
      </c>
      <c r="N1815" s="103"/>
      <c r="O1815" s="106">
        <v>2720807</v>
      </c>
      <c r="P1815" s="106">
        <v>2720807</v>
      </c>
      <c r="Q1815" s="107">
        <v>0</v>
      </c>
      <c r="R1815" s="106">
        <v>0</v>
      </c>
      <c r="S1815" s="106">
        <v>0</v>
      </c>
      <c r="T1815" s="100">
        <f t="shared" si="28"/>
        <v>0</v>
      </c>
    </row>
    <row r="1816" spans="2:20" ht="15.5" x14ac:dyDescent="0.35">
      <c r="B1816" s="101" t="s">
        <v>8500</v>
      </c>
      <c r="C1816" s="102" t="s">
        <v>4633</v>
      </c>
      <c r="D1816" s="102"/>
      <c r="E1816" s="102" t="s">
        <v>4634</v>
      </c>
      <c r="F1816" s="102" t="s">
        <v>4635</v>
      </c>
      <c r="G1816" s="102" t="s">
        <v>4478</v>
      </c>
      <c r="H1816" s="103">
        <v>39685</v>
      </c>
      <c r="I1816" s="104">
        <v>1</v>
      </c>
      <c r="J1816" s="105" t="s">
        <v>8501</v>
      </c>
      <c r="K1816" s="105" t="s">
        <v>4478</v>
      </c>
      <c r="L1816" s="103">
        <v>39685</v>
      </c>
      <c r="M1816" s="103">
        <v>44196</v>
      </c>
      <c r="N1816" s="103"/>
      <c r="O1816" s="106">
        <v>75000</v>
      </c>
      <c r="P1816" s="106">
        <v>75000</v>
      </c>
      <c r="Q1816" s="107">
        <v>0</v>
      </c>
      <c r="R1816" s="106">
        <v>0</v>
      </c>
      <c r="S1816" s="106">
        <v>0</v>
      </c>
      <c r="T1816" s="100">
        <f t="shared" si="28"/>
        <v>0</v>
      </c>
    </row>
    <row r="1817" spans="2:20" ht="15.5" x14ac:dyDescent="0.35">
      <c r="B1817" s="101" t="s">
        <v>8502</v>
      </c>
      <c r="C1817" s="102" t="s">
        <v>4633</v>
      </c>
      <c r="D1817" s="102"/>
      <c r="E1817" s="102" t="s">
        <v>4634</v>
      </c>
      <c r="F1817" s="102" t="s">
        <v>4635</v>
      </c>
      <c r="G1817" s="102" t="s">
        <v>4478</v>
      </c>
      <c r="H1817" s="103">
        <v>39685</v>
      </c>
      <c r="I1817" s="104">
        <v>1</v>
      </c>
      <c r="J1817" s="105" t="s">
        <v>8503</v>
      </c>
      <c r="K1817" s="105" t="s">
        <v>4478</v>
      </c>
      <c r="L1817" s="103">
        <v>39685</v>
      </c>
      <c r="M1817" s="103">
        <v>44196</v>
      </c>
      <c r="N1817" s="103"/>
      <c r="O1817" s="106">
        <v>75000</v>
      </c>
      <c r="P1817" s="106">
        <v>75000</v>
      </c>
      <c r="Q1817" s="107">
        <v>0</v>
      </c>
      <c r="R1817" s="106">
        <v>0</v>
      </c>
      <c r="S1817" s="106">
        <v>0</v>
      </c>
      <c r="T1817" s="100">
        <f t="shared" si="28"/>
        <v>0</v>
      </c>
    </row>
    <row r="1818" spans="2:20" ht="15.5" x14ac:dyDescent="0.35">
      <c r="B1818" s="101" t="s">
        <v>8504</v>
      </c>
      <c r="C1818" s="102" t="s">
        <v>4633</v>
      </c>
      <c r="D1818" s="102"/>
      <c r="E1818" s="102" t="s">
        <v>4634</v>
      </c>
      <c r="F1818" s="102" t="s">
        <v>4635</v>
      </c>
      <c r="G1818" s="102" t="s">
        <v>4478</v>
      </c>
      <c r="H1818" s="103">
        <v>39685</v>
      </c>
      <c r="I1818" s="104">
        <v>1</v>
      </c>
      <c r="J1818" s="105" t="s">
        <v>8505</v>
      </c>
      <c r="K1818" s="105" t="s">
        <v>4478</v>
      </c>
      <c r="L1818" s="103">
        <v>39685</v>
      </c>
      <c r="M1818" s="103">
        <v>44196</v>
      </c>
      <c r="N1818" s="103"/>
      <c r="O1818" s="106">
        <v>75000</v>
      </c>
      <c r="P1818" s="106">
        <v>75000</v>
      </c>
      <c r="Q1818" s="107">
        <v>0</v>
      </c>
      <c r="R1818" s="106">
        <v>0</v>
      </c>
      <c r="S1818" s="106">
        <v>0</v>
      </c>
      <c r="T1818" s="100">
        <f t="shared" si="28"/>
        <v>0</v>
      </c>
    </row>
    <row r="1819" spans="2:20" ht="15.5" x14ac:dyDescent="0.35">
      <c r="B1819" s="101" t="s">
        <v>8506</v>
      </c>
      <c r="C1819" s="102" t="s">
        <v>4633</v>
      </c>
      <c r="D1819" s="102"/>
      <c r="E1819" s="102" t="s">
        <v>4634</v>
      </c>
      <c r="F1819" s="102" t="s">
        <v>4635</v>
      </c>
      <c r="G1819" s="102" t="s">
        <v>4478</v>
      </c>
      <c r="H1819" s="103">
        <v>39685</v>
      </c>
      <c r="I1819" s="104">
        <v>1</v>
      </c>
      <c r="J1819" s="105" t="s">
        <v>8507</v>
      </c>
      <c r="K1819" s="105" t="s">
        <v>4478</v>
      </c>
      <c r="L1819" s="103">
        <v>39685</v>
      </c>
      <c r="M1819" s="103">
        <v>44196</v>
      </c>
      <c r="N1819" s="103"/>
      <c r="O1819" s="106">
        <v>75000</v>
      </c>
      <c r="P1819" s="106">
        <v>75000</v>
      </c>
      <c r="Q1819" s="107">
        <v>0</v>
      </c>
      <c r="R1819" s="106">
        <v>0</v>
      </c>
      <c r="S1819" s="106">
        <v>0</v>
      </c>
      <c r="T1819" s="100">
        <f t="shared" si="28"/>
        <v>0</v>
      </c>
    </row>
    <row r="1820" spans="2:20" ht="15.5" x14ac:dyDescent="0.35">
      <c r="B1820" s="101" t="s">
        <v>8508</v>
      </c>
      <c r="C1820" s="102" t="s">
        <v>4633</v>
      </c>
      <c r="D1820" s="102"/>
      <c r="E1820" s="102" t="s">
        <v>4634</v>
      </c>
      <c r="F1820" s="102" t="s">
        <v>4635</v>
      </c>
      <c r="G1820" s="102" t="s">
        <v>4478</v>
      </c>
      <c r="H1820" s="103">
        <v>39685</v>
      </c>
      <c r="I1820" s="104">
        <v>1</v>
      </c>
      <c r="J1820" s="105" t="s">
        <v>8509</v>
      </c>
      <c r="K1820" s="105" t="s">
        <v>4478</v>
      </c>
      <c r="L1820" s="103">
        <v>39685</v>
      </c>
      <c r="M1820" s="103">
        <v>44196</v>
      </c>
      <c r="N1820" s="103"/>
      <c r="O1820" s="106">
        <v>75000</v>
      </c>
      <c r="P1820" s="106">
        <v>75000</v>
      </c>
      <c r="Q1820" s="107">
        <v>0</v>
      </c>
      <c r="R1820" s="106">
        <v>0</v>
      </c>
      <c r="S1820" s="106">
        <v>0</v>
      </c>
      <c r="T1820" s="100">
        <f t="shared" si="28"/>
        <v>0</v>
      </c>
    </row>
    <row r="1821" spans="2:20" ht="15.5" x14ac:dyDescent="0.35">
      <c r="B1821" s="101" t="s">
        <v>8510</v>
      </c>
      <c r="C1821" s="102" t="s">
        <v>4633</v>
      </c>
      <c r="D1821" s="102"/>
      <c r="E1821" s="102" t="s">
        <v>4634</v>
      </c>
      <c r="F1821" s="102" t="s">
        <v>4635</v>
      </c>
      <c r="G1821" s="102" t="s">
        <v>4478</v>
      </c>
      <c r="H1821" s="103">
        <v>39685</v>
      </c>
      <c r="I1821" s="104">
        <v>1</v>
      </c>
      <c r="J1821" s="105" t="s">
        <v>8511</v>
      </c>
      <c r="K1821" s="105" t="s">
        <v>4478</v>
      </c>
      <c r="L1821" s="103">
        <v>39685</v>
      </c>
      <c r="M1821" s="103">
        <v>44196</v>
      </c>
      <c r="N1821" s="103"/>
      <c r="O1821" s="106">
        <v>75000</v>
      </c>
      <c r="P1821" s="106">
        <v>75000</v>
      </c>
      <c r="Q1821" s="107">
        <v>0</v>
      </c>
      <c r="R1821" s="106">
        <v>0</v>
      </c>
      <c r="S1821" s="106">
        <v>0</v>
      </c>
      <c r="T1821" s="100">
        <f t="shared" si="28"/>
        <v>0</v>
      </c>
    </row>
    <row r="1822" spans="2:20" ht="15.5" x14ac:dyDescent="0.35">
      <c r="B1822" s="101" t="s">
        <v>8512</v>
      </c>
      <c r="C1822" s="102" t="s">
        <v>4633</v>
      </c>
      <c r="D1822" s="102"/>
      <c r="E1822" s="102" t="s">
        <v>4634</v>
      </c>
      <c r="F1822" s="102" t="s">
        <v>4635</v>
      </c>
      <c r="G1822" s="102" t="s">
        <v>4478</v>
      </c>
      <c r="H1822" s="103">
        <v>39685</v>
      </c>
      <c r="I1822" s="104">
        <v>1</v>
      </c>
      <c r="J1822" s="105" t="s">
        <v>8513</v>
      </c>
      <c r="K1822" s="105" t="s">
        <v>4478</v>
      </c>
      <c r="L1822" s="103">
        <v>39685</v>
      </c>
      <c r="M1822" s="103">
        <v>44196</v>
      </c>
      <c r="N1822" s="103"/>
      <c r="O1822" s="106">
        <v>75000</v>
      </c>
      <c r="P1822" s="106">
        <v>75000</v>
      </c>
      <c r="Q1822" s="107">
        <v>0</v>
      </c>
      <c r="R1822" s="106">
        <v>0</v>
      </c>
      <c r="S1822" s="106">
        <v>0</v>
      </c>
      <c r="T1822" s="100">
        <f t="shared" si="28"/>
        <v>0</v>
      </c>
    </row>
    <row r="1823" spans="2:20" ht="15.5" x14ac:dyDescent="0.35">
      <c r="B1823" s="101" t="s">
        <v>8514</v>
      </c>
      <c r="C1823" s="102" t="s">
        <v>4633</v>
      </c>
      <c r="D1823" s="102"/>
      <c r="E1823" s="102" t="s">
        <v>4634</v>
      </c>
      <c r="F1823" s="102" t="s">
        <v>4635</v>
      </c>
      <c r="G1823" s="102" t="s">
        <v>4478</v>
      </c>
      <c r="H1823" s="103">
        <v>39933</v>
      </c>
      <c r="I1823" s="104">
        <v>1</v>
      </c>
      <c r="J1823" s="105" t="s">
        <v>8515</v>
      </c>
      <c r="K1823" s="105" t="s">
        <v>4478</v>
      </c>
      <c r="L1823" s="103">
        <v>39933</v>
      </c>
      <c r="M1823" s="103">
        <v>44196</v>
      </c>
      <c r="N1823" s="103"/>
      <c r="O1823" s="106">
        <v>69000</v>
      </c>
      <c r="P1823" s="106">
        <v>69000</v>
      </c>
      <c r="Q1823" s="107">
        <v>0</v>
      </c>
      <c r="R1823" s="106">
        <v>0</v>
      </c>
      <c r="S1823" s="106">
        <v>0</v>
      </c>
      <c r="T1823" s="100">
        <f t="shared" si="28"/>
        <v>0</v>
      </c>
    </row>
    <row r="1824" spans="2:20" ht="15.5" x14ac:dyDescent="0.35">
      <c r="B1824" s="101" t="s">
        <v>8516</v>
      </c>
      <c r="C1824" s="102" t="s">
        <v>4633</v>
      </c>
      <c r="D1824" s="102"/>
      <c r="E1824" s="102" t="s">
        <v>4634</v>
      </c>
      <c r="F1824" s="102" t="s">
        <v>4635</v>
      </c>
      <c r="G1824" s="102" t="s">
        <v>4478</v>
      </c>
      <c r="H1824" s="103">
        <v>39933</v>
      </c>
      <c r="I1824" s="104">
        <v>1</v>
      </c>
      <c r="J1824" s="105" t="s">
        <v>8517</v>
      </c>
      <c r="K1824" s="105" t="s">
        <v>4478</v>
      </c>
      <c r="L1824" s="103">
        <v>39933</v>
      </c>
      <c r="M1824" s="103">
        <v>44196</v>
      </c>
      <c r="N1824" s="103"/>
      <c r="O1824" s="106">
        <v>69000</v>
      </c>
      <c r="P1824" s="106">
        <v>69000</v>
      </c>
      <c r="Q1824" s="107">
        <v>0</v>
      </c>
      <c r="R1824" s="106">
        <v>0</v>
      </c>
      <c r="S1824" s="106">
        <v>0</v>
      </c>
      <c r="T1824" s="100">
        <f t="shared" si="28"/>
        <v>0</v>
      </c>
    </row>
    <row r="1825" spans="2:20" ht="15.5" x14ac:dyDescent="0.35">
      <c r="B1825" s="101" t="s">
        <v>8518</v>
      </c>
      <c r="C1825" s="102" t="s">
        <v>4633</v>
      </c>
      <c r="D1825" s="102"/>
      <c r="E1825" s="102" t="s">
        <v>4634</v>
      </c>
      <c r="F1825" s="102" t="s">
        <v>4635</v>
      </c>
      <c r="G1825" s="102" t="s">
        <v>4478</v>
      </c>
      <c r="H1825" s="103">
        <v>39933</v>
      </c>
      <c r="I1825" s="104">
        <v>1</v>
      </c>
      <c r="J1825" s="105" t="s">
        <v>8519</v>
      </c>
      <c r="K1825" s="105" t="s">
        <v>4478</v>
      </c>
      <c r="L1825" s="103">
        <v>39933</v>
      </c>
      <c r="M1825" s="103">
        <v>44196</v>
      </c>
      <c r="N1825" s="103"/>
      <c r="O1825" s="106">
        <v>69000</v>
      </c>
      <c r="P1825" s="106">
        <v>69000</v>
      </c>
      <c r="Q1825" s="107">
        <v>0</v>
      </c>
      <c r="R1825" s="106">
        <v>0</v>
      </c>
      <c r="S1825" s="106">
        <v>0</v>
      </c>
      <c r="T1825" s="100">
        <f t="shared" si="28"/>
        <v>0</v>
      </c>
    </row>
    <row r="1826" spans="2:20" ht="15.5" x14ac:dyDescent="0.35">
      <c r="B1826" s="101" t="s">
        <v>8520</v>
      </c>
      <c r="C1826" s="102" t="s">
        <v>4633</v>
      </c>
      <c r="D1826" s="102"/>
      <c r="E1826" s="102" t="s">
        <v>4634</v>
      </c>
      <c r="F1826" s="102" t="s">
        <v>4635</v>
      </c>
      <c r="G1826" s="102" t="s">
        <v>4478</v>
      </c>
      <c r="H1826" s="103">
        <v>39933</v>
      </c>
      <c r="I1826" s="104">
        <v>1</v>
      </c>
      <c r="J1826" s="105" t="s">
        <v>8521</v>
      </c>
      <c r="K1826" s="105" t="s">
        <v>4478</v>
      </c>
      <c r="L1826" s="103">
        <v>39933</v>
      </c>
      <c r="M1826" s="103">
        <v>44196</v>
      </c>
      <c r="N1826" s="103"/>
      <c r="O1826" s="106">
        <v>69000</v>
      </c>
      <c r="P1826" s="106">
        <v>69000</v>
      </c>
      <c r="Q1826" s="107">
        <v>0</v>
      </c>
      <c r="R1826" s="106">
        <v>0</v>
      </c>
      <c r="S1826" s="106">
        <v>0</v>
      </c>
      <c r="T1826" s="100">
        <f t="shared" si="28"/>
        <v>0</v>
      </c>
    </row>
    <row r="1827" spans="2:20" ht="15.5" x14ac:dyDescent="0.35">
      <c r="B1827" s="101" t="s">
        <v>8522</v>
      </c>
      <c r="C1827" s="102" t="s">
        <v>4633</v>
      </c>
      <c r="D1827" s="102"/>
      <c r="E1827" s="102" t="s">
        <v>4634</v>
      </c>
      <c r="F1827" s="102" t="s">
        <v>4635</v>
      </c>
      <c r="G1827" s="102" t="s">
        <v>4478</v>
      </c>
      <c r="H1827" s="103">
        <v>39933</v>
      </c>
      <c r="I1827" s="104">
        <v>1</v>
      </c>
      <c r="J1827" s="105" t="s">
        <v>8523</v>
      </c>
      <c r="K1827" s="105" t="s">
        <v>4478</v>
      </c>
      <c r="L1827" s="103">
        <v>39933</v>
      </c>
      <c r="M1827" s="103">
        <v>44196</v>
      </c>
      <c r="N1827" s="103"/>
      <c r="O1827" s="106">
        <v>69000</v>
      </c>
      <c r="P1827" s="106">
        <v>69000</v>
      </c>
      <c r="Q1827" s="107">
        <v>0</v>
      </c>
      <c r="R1827" s="106">
        <v>0</v>
      </c>
      <c r="S1827" s="106">
        <v>0</v>
      </c>
      <c r="T1827" s="100">
        <f t="shared" si="28"/>
        <v>0</v>
      </c>
    </row>
    <row r="1828" spans="2:20" ht="15.5" x14ac:dyDescent="0.35">
      <c r="B1828" s="101" t="s">
        <v>8524</v>
      </c>
      <c r="C1828" s="102" t="s">
        <v>4633</v>
      </c>
      <c r="D1828" s="102"/>
      <c r="E1828" s="102" t="s">
        <v>4634</v>
      </c>
      <c r="F1828" s="102" t="s">
        <v>4635</v>
      </c>
      <c r="G1828" s="102" t="s">
        <v>4478</v>
      </c>
      <c r="H1828" s="103">
        <v>39933</v>
      </c>
      <c r="I1828" s="104">
        <v>1</v>
      </c>
      <c r="J1828" s="105" t="s">
        <v>8525</v>
      </c>
      <c r="K1828" s="105" t="s">
        <v>4478</v>
      </c>
      <c r="L1828" s="103">
        <v>39933</v>
      </c>
      <c r="M1828" s="103">
        <v>44196</v>
      </c>
      <c r="N1828" s="103"/>
      <c r="O1828" s="106">
        <v>69000</v>
      </c>
      <c r="P1828" s="106">
        <v>69000</v>
      </c>
      <c r="Q1828" s="107">
        <v>0</v>
      </c>
      <c r="R1828" s="106">
        <v>0</v>
      </c>
      <c r="S1828" s="106">
        <v>0</v>
      </c>
      <c r="T1828" s="100">
        <f t="shared" si="28"/>
        <v>0</v>
      </c>
    </row>
    <row r="1829" spans="2:20" ht="15.5" x14ac:dyDescent="0.35">
      <c r="B1829" s="101" t="s">
        <v>8526</v>
      </c>
      <c r="C1829" s="102" t="s">
        <v>5588</v>
      </c>
      <c r="D1829" s="102"/>
      <c r="E1829" s="102" t="s">
        <v>4634</v>
      </c>
      <c r="F1829" s="102" t="s">
        <v>4635</v>
      </c>
      <c r="G1829" s="102" t="s">
        <v>4478</v>
      </c>
      <c r="H1829" s="103">
        <v>39933</v>
      </c>
      <c r="I1829" s="104">
        <v>1</v>
      </c>
      <c r="J1829" s="105" t="s">
        <v>8527</v>
      </c>
      <c r="K1829" s="105" t="s">
        <v>4478</v>
      </c>
      <c r="L1829" s="103">
        <v>39933</v>
      </c>
      <c r="M1829" s="103">
        <v>44196</v>
      </c>
      <c r="N1829" s="103"/>
      <c r="O1829" s="106">
        <v>2850000</v>
      </c>
      <c r="P1829" s="106">
        <v>2850000</v>
      </c>
      <c r="Q1829" s="107">
        <v>0</v>
      </c>
      <c r="R1829" s="106">
        <v>0</v>
      </c>
      <c r="S1829" s="106">
        <v>0</v>
      </c>
      <c r="T1829" s="100">
        <f t="shared" si="28"/>
        <v>0</v>
      </c>
    </row>
    <row r="1830" spans="2:20" ht="15.5" x14ac:dyDescent="0.35">
      <c r="B1830" s="101" t="s">
        <v>8528</v>
      </c>
      <c r="C1830" s="102" t="s">
        <v>5981</v>
      </c>
      <c r="D1830" s="102"/>
      <c r="E1830" s="102" t="s">
        <v>4634</v>
      </c>
      <c r="F1830" s="102" t="s">
        <v>4635</v>
      </c>
      <c r="G1830" s="102" t="s">
        <v>4478</v>
      </c>
      <c r="H1830" s="103">
        <v>40163</v>
      </c>
      <c r="I1830" s="104">
        <v>1</v>
      </c>
      <c r="J1830" s="105" t="s">
        <v>8529</v>
      </c>
      <c r="K1830" s="105" t="s">
        <v>4478</v>
      </c>
      <c r="L1830" s="103">
        <v>40163</v>
      </c>
      <c r="M1830" s="103">
        <v>44196</v>
      </c>
      <c r="N1830" s="103"/>
      <c r="O1830" s="106">
        <v>720000</v>
      </c>
      <c r="P1830" s="106">
        <v>720000</v>
      </c>
      <c r="Q1830" s="107">
        <v>0</v>
      </c>
      <c r="R1830" s="106">
        <v>0</v>
      </c>
      <c r="S1830" s="106">
        <v>0</v>
      </c>
      <c r="T1830" s="100">
        <f t="shared" si="28"/>
        <v>0</v>
      </c>
    </row>
    <row r="1831" spans="2:20" ht="15.5" x14ac:dyDescent="0.35">
      <c r="B1831" s="101" t="s">
        <v>8530</v>
      </c>
      <c r="C1831" s="102" t="s">
        <v>5112</v>
      </c>
      <c r="D1831" s="102"/>
      <c r="E1831" s="102" t="s">
        <v>4634</v>
      </c>
      <c r="F1831" s="102" t="s">
        <v>4635</v>
      </c>
      <c r="G1831" s="102" t="s">
        <v>4478</v>
      </c>
      <c r="H1831" s="103">
        <v>40237</v>
      </c>
      <c r="I1831" s="104">
        <v>1</v>
      </c>
      <c r="J1831" s="105" t="s">
        <v>8531</v>
      </c>
      <c r="K1831" s="105" t="s">
        <v>4478</v>
      </c>
      <c r="L1831" s="103">
        <v>40237</v>
      </c>
      <c r="M1831" s="103">
        <v>44196</v>
      </c>
      <c r="N1831" s="103"/>
      <c r="O1831" s="106">
        <v>170520</v>
      </c>
      <c r="P1831" s="106">
        <v>170520</v>
      </c>
      <c r="Q1831" s="107">
        <v>0</v>
      </c>
      <c r="R1831" s="106">
        <v>0</v>
      </c>
      <c r="S1831" s="106">
        <v>0</v>
      </c>
      <c r="T1831" s="100">
        <f t="shared" si="28"/>
        <v>0</v>
      </c>
    </row>
    <row r="1832" spans="2:20" ht="15.5" x14ac:dyDescent="0.35">
      <c r="B1832" s="101" t="s">
        <v>8532</v>
      </c>
      <c r="C1832" s="102" t="s">
        <v>8533</v>
      </c>
      <c r="D1832" s="102"/>
      <c r="E1832" s="102" t="s">
        <v>4634</v>
      </c>
      <c r="F1832" s="102" t="s">
        <v>4635</v>
      </c>
      <c r="G1832" s="102" t="s">
        <v>4478</v>
      </c>
      <c r="H1832" s="103">
        <v>40284</v>
      </c>
      <c r="I1832" s="104">
        <v>1</v>
      </c>
      <c r="J1832" s="105" t="s">
        <v>8534</v>
      </c>
      <c r="K1832" s="105" t="s">
        <v>4478</v>
      </c>
      <c r="L1832" s="103">
        <v>40284</v>
      </c>
      <c r="M1832" s="103">
        <v>44196</v>
      </c>
      <c r="N1832" s="103"/>
      <c r="O1832" s="106">
        <v>5697000</v>
      </c>
      <c r="P1832" s="106">
        <v>5697000</v>
      </c>
      <c r="Q1832" s="107">
        <v>0</v>
      </c>
      <c r="R1832" s="106">
        <v>0</v>
      </c>
      <c r="S1832" s="106">
        <v>0</v>
      </c>
      <c r="T1832" s="100">
        <f t="shared" si="28"/>
        <v>0</v>
      </c>
    </row>
    <row r="1833" spans="2:20" ht="15.5" x14ac:dyDescent="0.35">
      <c r="B1833" s="101" t="s">
        <v>8535</v>
      </c>
      <c r="C1833" s="102" t="s">
        <v>4633</v>
      </c>
      <c r="D1833" s="102"/>
      <c r="E1833" s="102" t="s">
        <v>4634</v>
      </c>
      <c r="F1833" s="102" t="s">
        <v>4635</v>
      </c>
      <c r="G1833" s="102" t="s">
        <v>4478</v>
      </c>
      <c r="H1833" s="103">
        <v>40481</v>
      </c>
      <c r="I1833" s="104">
        <v>1</v>
      </c>
      <c r="J1833" s="105" t="s">
        <v>8536</v>
      </c>
      <c r="K1833" s="105" t="s">
        <v>4478</v>
      </c>
      <c r="L1833" s="103">
        <v>40481</v>
      </c>
      <c r="M1833" s="103">
        <v>44196</v>
      </c>
      <c r="N1833" s="103"/>
      <c r="O1833" s="106">
        <v>5104000</v>
      </c>
      <c r="P1833" s="106">
        <v>5104000</v>
      </c>
      <c r="Q1833" s="107">
        <v>0</v>
      </c>
      <c r="R1833" s="106">
        <v>0</v>
      </c>
      <c r="S1833" s="106">
        <v>0</v>
      </c>
      <c r="T1833" s="100">
        <f t="shared" si="28"/>
        <v>0</v>
      </c>
    </row>
    <row r="1834" spans="2:20" ht="15.5" x14ac:dyDescent="0.35">
      <c r="B1834" s="101" t="s">
        <v>8537</v>
      </c>
      <c r="C1834" s="102" t="s">
        <v>7451</v>
      </c>
      <c r="D1834" s="102"/>
      <c r="E1834" s="102" t="s">
        <v>4634</v>
      </c>
      <c r="F1834" s="102" t="s">
        <v>4635</v>
      </c>
      <c r="G1834" s="102" t="s">
        <v>4478</v>
      </c>
      <c r="H1834" s="103">
        <v>40525</v>
      </c>
      <c r="I1834" s="104">
        <v>1</v>
      </c>
      <c r="J1834" s="105" t="s">
        <v>8538</v>
      </c>
      <c r="K1834" s="105" t="s">
        <v>4478</v>
      </c>
      <c r="L1834" s="103">
        <v>40525</v>
      </c>
      <c r="M1834" s="103">
        <v>44196</v>
      </c>
      <c r="N1834" s="103"/>
      <c r="O1834" s="106">
        <v>19108750</v>
      </c>
      <c r="P1834" s="106">
        <v>19108750</v>
      </c>
      <c r="Q1834" s="107">
        <v>0</v>
      </c>
      <c r="R1834" s="106">
        <v>0</v>
      </c>
      <c r="S1834" s="106">
        <v>0</v>
      </c>
      <c r="T1834" s="100">
        <f t="shared" si="28"/>
        <v>0</v>
      </c>
    </row>
    <row r="1835" spans="2:20" ht="15.5" x14ac:dyDescent="0.35">
      <c r="B1835" s="101" t="s">
        <v>8541</v>
      </c>
      <c r="C1835" s="102" t="s">
        <v>6500</v>
      </c>
      <c r="D1835" s="102"/>
      <c r="E1835" s="102" t="s">
        <v>4835</v>
      </c>
      <c r="F1835" s="102" t="s">
        <v>4836</v>
      </c>
      <c r="G1835" s="102" t="s">
        <v>4478</v>
      </c>
      <c r="H1835" s="103">
        <v>39859</v>
      </c>
      <c r="I1835" s="104">
        <v>1</v>
      </c>
      <c r="J1835" s="105" t="s">
        <v>8542</v>
      </c>
      <c r="K1835" s="105" t="s">
        <v>4478</v>
      </c>
      <c r="L1835" s="103">
        <v>39859</v>
      </c>
      <c r="M1835" s="103">
        <v>44196</v>
      </c>
      <c r="N1835" s="103"/>
      <c r="O1835" s="106">
        <v>10311110</v>
      </c>
      <c r="P1835" s="106">
        <v>10311110</v>
      </c>
      <c r="Q1835" s="107">
        <v>0</v>
      </c>
      <c r="R1835" s="106">
        <v>0</v>
      </c>
      <c r="S1835" s="106">
        <v>0</v>
      </c>
      <c r="T1835" s="100">
        <f t="shared" si="28"/>
        <v>0</v>
      </c>
    </row>
    <row r="1836" spans="2:20" ht="15.5" x14ac:dyDescent="0.35">
      <c r="B1836" s="101" t="s">
        <v>8543</v>
      </c>
      <c r="C1836" s="102" t="s">
        <v>6500</v>
      </c>
      <c r="D1836" s="102"/>
      <c r="E1836" s="102" t="s">
        <v>4835</v>
      </c>
      <c r="F1836" s="102" t="s">
        <v>4836</v>
      </c>
      <c r="G1836" s="102" t="s">
        <v>4478</v>
      </c>
      <c r="H1836" s="103">
        <v>40406</v>
      </c>
      <c r="I1836" s="104">
        <v>1</v>
      </c>
      <c r="J1836" s="105" t="s">
        <v>8544</v>
      </c>
      <c r="K1836" s="105" t="s">
        <v>4478</v>
      </c>
      <c r="L1836" s="103">
        <v>40406</v>
      </c>
      <c r="M1836" s="103">
        <v>44196</v>
      </c>
      <c r="N1836" s="103"/>
      <c r="O1836" s="106">
        <v>80250000</v>
      </c>
      <c r="P1836" s="106">
        <v>80250000</v>
      </c>
      <c r="Q1836" s="107">
        <v>0</v>
      </c>
      <c r="R1836" s="106">
        <v>0</v>
      </c>
      <c r="S1836" s="106">
        <v>0</v>
      </c>
      <c r="T1836" s="100">
        <f t="shared" si="28"/>
        <v>0</v>
      </c>
    </row>
    <row r="1837" spans="2:20" ht="15.5" x14ac:dyDescent="0.35">
      <c r="B1837" s="101" t="s">
        <v>6936</v>
      </c>
      <c r="C1837" s="102" t="s">
        <v>4926</v>
      </c>
      <c r="D1837" s="102"/>
      <c r="E1837" s="102" t="s">
        <v>4835</v>
      </c>
      <c r="F1837" s="102" t="s">
        <v>4836</v>
      </c>
      <c r="G1837" s="102" t="s">
        <v>4518</v>
      </c>
      <c r="H1837" s="103">
        <v>42415</v>
      </c>
      <c r="I1837" s="104">
        <v>1</v>
      </c>
      <c r="J1837" s="105" t="s">
        <v>6937</v>
      </c>
      <c r="K1837" s="105" t="s">
        <v>4518</v>
      </c>
      <c r="L1837" s="103">
        <v>42415</v>
      </c>
      <c r="M1837" s="103">
        <v>44196</v>
      </c>
      <c r="N1837" s="103"/>
      <c r="O1837" s="106">
        <v>38148</v>
      </c>
      <c r="P1837" s="106">
        <v>21150.2</v>
      </c>
      <c r="Q1837" s="107">
        <v>16997.8</v>
      </c>
      <c r="R1837" s="106">
        <v>0</v>
      </c>
      <c r="S1837" s="106">
        <v>0</v>
      </c>
      <c r="T1837" s="100">
        <f t="shared" si="28"/>
        <v>16997.8</v>
      </c>
    </row>
    <row r="1838" spans="2:20" ht="15.5" x14ac:dyDescent="0.35">
      <c r="B1838" s="101" t="s">
        <v>5304</v>
      </c>
      <c r="C1838" s="102" t="s">
        <v>5305</v>
      </c>
      <c r="D1838" s="102"/>
      <c r="E1838" s="102" t="s">
        <v>4516</v>
      </c>
      <c r="F1838" s="102" t="s">
        <v>4517</v>
      </c>
      <c r="G1838" s="102" t="s">
        <v>4518</v>
      </c>
      <c r="H1838" s="103">
        <v>42024</v>
      </c>
      <c r="I1838" s="104">
        <v>1</v>
      </c>
      <c r="J1838" s="105" t="s">
        <v>5306</v>
      </c>
      <c r="K1838" s="105" t="s">
        <v>4518</v>
      </c>
      <c r="L1838" s="103">
        <v>42024</v>
      </c>
      <c r="M1838" s="103">
        <v>44196</v>
      </c>
      <c r="N1838" s="103"/>
      <c r="O1838" s="106">
        <v>2700000</v>
      </c>
      <c r="P1838" s="106">
        <v>1786275</v>
      </c>
      <c r="Q1838" s="107">
        <v>913725</v>
      </c>
      <c r="R1838" s="106">
        <v>0</v>
      </c>
      <c r="S1838" s="106">
        <v>0</v>
      </c>
      <c r="T1838" s="100">
        <f t="shared" si="28"/>
        <v>913725</v>
      </c>
    </row>
    <row r="1839" spans="2:20" ht="15.5" x14ac:dyDescent="0.35">
      <c r="B1839" s="101" t="s">
        <v>8551</v>
      </c>
      <c r="C1839" s="102" t="s">
        <v>4814</v>
      </c>
      <c r="D1839" s="102"/>
      <c r="E1839" s="102" t="s">
        <v>4887</v>
      </c>
      <c r="F1839" s="102" t="s">
        <v>4477</v>
      </c>
      <c r="G1839" s="102" t="s">
        <v>4518</v>
      </c>
      <c r="H1839" s="103">
        <v>41516</v>
      </c>
      <c r="I1839" s="104">
        <v>1</v>
      </c>
      <c r="J1839" s="105" t="s">
        <v>8552</v>
      </c>
      <c r="K1839" s="105" t="s">
        <v>4518</v>
      </c>
      <c r="L1839" s="103">
        <v>41516</v>
      </c>
      <c r="M1839" s="103">
        <v>44196</v>
      </c>
      <c r="N1839" s="103"/>
      <c r="O1839" s="106">
        <v>213440</v>
      </c>
      <c r="P1839" s="106">
        <v>170862.41</v>
      </c>
      <c r="Q1839" s="107">
        <v>42577.59</v>
      </c>
      <c r="R1839" s="106">
        <v>0</v>
      </c>
      <c r="S1839" s="106">
        <v>0</v>
      </c>
      <c r="T1839" s="100">
        <f t="shared" si="28"/>
        <v>42577.59</v>
      </c>
    </row>
    <row r="1840" spans="2:20" ht="15.5" x14ac:dyDescent="0.35">
      <c r="B1840" s="101" t="s">
        <v>8559</v>
      </c>
      <c r="C1840" s="102" t="s">
        <v>5316</v>
      </c>
      <c r="D1840" s="102"/>
      <c r="E1840" s="102" t="s">
        <v>4887</v>
      </c>
      <c r="F1840" s="102" t="s">
        <v>4477</v>
      </c>
      <c r="G1840" s="102" t="s">
        <v>4518</v>
      </c>
      <c r="H1840" s="103">
        <v>42542</v>
      </c>
      <c r="I1840" s="104">
        <v>1</v>
      </c>
      <c r="J1840" s="105" t="s">
        <v>8560</v>
      </c>
      <c r="K1840" s="105" t="s">
        <v>4518</v>
      </c>
      <c r="L1840" s="103">
        <v>42542</v>
      </c>
      <c r="M1840" s="103">
        <v>44196</v>
      </c>
      <c r="N1840" s="103"/>
      <c r="O1840" s="106">
        <v>449998</v>
      </c>
      <c r="P1840" s="106">
        <v>233736.95</v>
      </c>
      <c r="Q1840" s="107">
        <v>216261.05</v>
      </c>
      <c r="R1840" s="106">
        <v>0</v>
      </c>
      <c r="S1840" s="106">
        <v>0</v>
      </c>
      <c r="T1840" s="100">
        <f t="shared" si="28"/>
        <v>216261.05</v>
      </c>
    </row>
    <row r="1841" spans="2:20" ht="15.5" x14ac:dyDescent="0.35">
      <c r="B1841" s="101" t="s">
        <v>8563</v>
      </c>
      <c r="C1841" s="102" t="s">
        <v>8564</v>
      </c>
      <c r="D1841" s="102"/>
      <c r="E1841" s="102" t="s">
        <v>4492</v>
      </c>
      <c r="F1841" s="102" t="s">
        <v>4493</v>
      </c>
      <c r="G1841" s="102" t="s">
        <v>4478</v>
      </c>
      <c r="H1841" s="103">
        <v>39129</v>
      </c>
      <c r="I1841" s="104">
        <v>1</v>
      </c>
      <c r="J1841" s="105" t="s">
        <v>8565</v>
      </c>
      <c r="K1841" s="105" t="s">
        <v>4478</v>
      </c>
      <c r="L1841" s="103">
        <v>39129</v>
      </c>
      <c r="M1841" s="103">
        <v>44196</v>
      </c>
      <c r="N1841" s="103"/>
      <c r="O1841" s="106">
        <v>1306000</v>
      </c>
      <c r="P1841" s="106">
        <v>1306000</v>
      </c>
      <c r="Q1841" s="107">
        <v>0</v>
      </c>
      <c r="R1841" s="106">
        <v>0</v>
      </c>
      <c r="S1841" s="106">
        <v>0</v>
      </c>
      <c r="T1841" s="100">
        <f t="shared" si="28"/>
        <v>0</v>
      </c>
    </row>
    <row r="1842" spans="2:20" ht="15.5" x14ac:dyDescent="0.35">
      <c r="B1842" s="101" t="s">
        <v>8566</v>
      </c>
      <c r="C1842" s="102" t="s">
        <v>4579</v>
      </c>
      <c r="D1842" s="102"/>
      <c r="E1842" s="102" t="s">
        <v>4492</v>
      </c>
      <c r="F1842" s="102" t="s">
        <v>4493</v>
      </c>
      <c r="G1842" s="102" t="s">
        <v>4478</v>
      </c>
      <c r="H1842" s="103">
        <v>39458</v>
      </c>
      <c r="I1842" s="104">
        <v>1</v>
      </c>
      <c r="J1842" s="105" t="s">
        <v>8567</v>
      </c>
      <c r="K1842" s="105" t="s">
        <v>4478</v>
      </c>
      <c r="L1842" s="103">
        <v>39458</v>
      </c>
      <c r="M1842" s="103">
        <v>44196</v>
      </c>
      <c r="N1842" s="103"/>
      <c r="O1842" s="106">
        <v>310000</v>
      </c>
      <c r="P1842" s="106">
        <v>310000</v>
      </c>
      <c r="Q1842" s="107">
        <v>0</v>
      </c>
      <c r="R1842" s="106">
        <v>0</v>
      </c>
      <c r="S1842" s="106">
        <v>0</v>
      </c>
      <c r="T1842" s="100">
        <f t="shared" si="28"/>
        <v>0</v>
      </c>
    </row>
    <row r="1843" spans="2:20" ht="15.5" x14ac:dyDescent="0.35">
      <c r="B1843" s="101" t="s">
        <v>8568</v>
      </c>
      <c r="C1843" s="102" t="s">
        <v>4603</v>
      </c>
      <c r="D1843" s="102"/>
      <c r="E1843" s="102" t="s">
        <v>4492</v>
      </c>
      <c r="F1843" s="102" t="s">
        <v>4493</v>
      </c>
      <c r="G1843" s="102" t="s">
        <v>4478</v>
      </c>
      <c r="H1843" s="103">
        <v>40505</v>
      </c>
      <c r="I1843" s="104">
        <v>1</v>
      </c>
      <c r="J1843" s="105" t="s">
        <v>8569</v>
      </c>
      <c r="K1843" s="105" t="s">
        <v>4478</v>
      </c>
      <c r="L1843" s="103">
        <v>40505</v>
      </c>
      <c r="M1843" s="103">
        <v>44196</v>
      </c>
      <c r="N1843" s="103"/>
      <c r="O1843" s="106">
        <v>990000</v>
      </c>
      <c r="P1843" s="106">
        <v>990000</v>
      </c>
      <c r="Q1843" s="107">
        <v>0</v>
      </c>
      <c r="R1843" s="106">
        <v>0</v>
      </c>
      <c r="S1843" s="106">
        <v>0</v>
      </c>
      <c r="T1843" s="100">
        <f t="shared" si="28"/>
        <v>0</v>
      </c>
    </row>
    <row r="1844" spans="2:20" ht="15.5" x14ac:dyDescent="0.35">
      <c r="B1844" s="101" t="s">
        <v>7737</v>
      </c>
      <c r="C1844" s="102" t="s">
        <v>5323</v>
      </c>
      <c r="D1844" s="102"/>
      <c r="E1844" s="102" t="s">
        <v>4516</v>
      </c>
      <c r="F1844" s="102" t="s">
        <v>4517</v>
      </c>
      <c r="G1844" s="102" t="s">
        <v>4518</v>
      </c>
      <c r="H1844" s="103">
        <v>43647</v>
      </c>
      <c r="I1844" s="104">
        <v>1</v>
      </c>
      <c r="J1844" s="105" t="s">
        <v>7738</v>
      </c>
      <c r="K1844" s="105" t="s">
        <v>4518</v>
      </c>
      <c r="L1844" s="103">
        <v>43647</v>
      </c>
      <c r="M1844" s="103">
        <v>44439</v>
      </c>
      <c r="N1844" s="103"/>
      <c r="O1844" s="106">
        <v>241681</v>
      </c>
      <c r="P1844" s="106">
        <v>104728.02</v>
      </c>
      <c r="Q1844" s="107">
        <v>136952.98000000001</v>
      </c>
      <c r="R1844" s="106">
        <v>0</v>
      </c>
      <c r="S1844" s="106">
        <v>0</v>
      </c>
      <c r="T1844" s="100">
        <f t="shared" si="28"/>
        <v>136952.98000000001</v>
      </c>
    </row>
    <row r="1845" spans="2:20" ht="15.5" x14ac:dyDescent="0.35">
      <c r="B1845" s="101" t="s">
        <v>10777</v>
      </c>
      <c r="C1845" s="102" t="s">
        <v>5323</v>
      </c>
      <c r="D1845" s="102"/>
      <c r="E1845" s="102" t="s">
        <v>4516</v>
      </c>
      <c r="F1845" s="102" t="s">
        <v>4517</v>
      </c>
      <c r="G1845" s="102" t="s">
        <v>4518</v>
      </c>
      <c r="H1845" s="103">
        <v>43647</v>
      </c>
      <c r="I1845" s="104">
        <v>1</v>
      </c>
      <c r="J1845" s="105" t="s">
        <v>10778</v>
      </c>
      <c r="K1845" s="105" t="s">
        <v>4518</v>
      </c>
      <c r="L1845" s="103">
        <v>43647</v>
      </c>
      <c r="M1845" s="103">
        <v>44439</v>
      </c>
      <c r="N1845" s="103"/>
      <c r="O1845" s="106">
        <v>241681</v>
      </c>
      <c r="P1845" s="106">
        <v>104728.02</v>
      </c>
      <c r="Q1845" s="107">
        <v>136952.98000000001</v>
      </c>
      <c r="R1845" s="106">
        <v>0</v>
      </c>
      <c r="S1845" s="106">
        <v>0</v>
      </c>
      <c r="T1845" s="100">
        <f t="shared" si="28"/>
        <v>136952.98000000001</v>
      </c>
    </row>
    <row r="1846" spans="2:20" ht="15.5" x14ac:dyDescent="0.35">
      <c r="B1846" s="101" t="s">
        <v>6201</v>
      </c>
      <c r="C1846" s="102" t="s">
        <v>5323</v>
      </c>
      <c r="D1846" s="102"/>
      <c r="E1846" s="102" t="s">
        <v>4516</v>
      </c>
      <c r="F1846" s="102" t="s">
        <v>4517</v>
      </c>
      <c r="G1846" s="102" t="s">
        <v>4518</v>
      </c>
      <c r="H1846" s="103">
        <v>43647</v>
      </c>
      <c r="I1846" s="104">
        <v>1</v>
      </c>
      <c r="J1846" s="105" t="s">
        <v>6202</v>
      </c>
      <c r="K1846" s="105" t="s">
        <v>4518</v>
      </c>
      <c r="L1846" s="103">
        <v>43647</v>
      </c>
      <c r="M1846" s="103">
        <v>44439</v>
      </c>
      <c r="N1846" s="103"/>
      <c r="O1846" s="106">
        <v>241681</v>
      </c>
      <c r="P1846" s="106">
        <v>104728.02</v>
      </c>
      <c r="Q1846" s="107">
        <v>136952.98000000001</v>
      </c>
      <c r="R1846" s="106">
        <v>0</v>
      </c>
      <c r="S1846" s="106">
        <v>0</v>
      </c>
      <c r="T1846" s="100">
        <f t="shared" si="28"/>
        <v>136952.98000000001</v>
      </c>
    </row>
    <row r="1847" spans="2:20" ht="15.5" x14ac:dyDescent="0.35">
      <c r="B1847" s="101" t="s">
        <v>9084</v>
      </c>
      <c r="C1847" s="102" t="s">
        <v>4820</v>
      </c>
      <c r="D1847" s="102"/>
      <c r="E1847" s="102" t="s">
        <v>4821</v>
      </c>
      <c r="F1847" s="102" t="s">
        <v>4822</v>
      </c>
      <c r="G1847" s="102" t="s">
        <v>4518</v>
      </c>
      <c r="H1847" s="103">
        <v>42536</v>
      </c>
      <c r="I1847" s="104">
        <v>1</v>
      </c>
      <c r="J1847" s="105" t="s">
        <v>9085</v>
      </c>
      <c r="K1847" s="105" t="s">
        <v>4518</v>
      </c>
      <c r="L1847" s="103">
        <v>42536</v>
      </c>
      <c r="M1847" s="103">
        <v>44196</v>
      </c>
      <c r="N1847" s="103"/>
      <c r="O1847" s="106">
        <v>130848</v>
      </c>
      <c r="P1847" s="106">
        <v>68176.759999999995</v>
      </c>
      <c r="Q1847" s="107">
        <v>62671.24</v>
      </c>
      <c r="R1847" s="106">
        <v>0</v>
      </c>
      <c r="S1847" s="106">
        <v>0</v>
      </c>
      <c r="T1847" s="100">
        <f t="shared" si="28"/>
        <v>62671.24</v>
      </c>
    </row>
    <row r="1848" spans="2:20" ht="15.5" x14ac:dyDescent="0.35">
      <c r="B1848" s="101" t="s">
        <v>8574</v>
      </c>
      <c r="C1848" s="102" t="s">
        <v>4475</v>
      </c>
      <c r="D1848" s="102"/>
      <c r="E1848" s="102" t="s">
        <v>4476</v>
      </c>
      <c r="F1848" s="102" t="s">
        <v>4477</v>
      </c>
      <c r="G1848" s="102" t="s">
        <v>4478</v>
      </c>
      <c r="H1848" s="103">
        <v>40451</v>
      </c>
      <c r="I1848" s="104">
        <v>1</v>
      </c>
      <c r="J1848" s="105" t="s">
        <v>8575</v>
      </c>
      <c r="K1848" s="105" t="s">
        <v>4478</v>
      </c>
      <c r="L1848" s="103">
        <v>40451</v>
      </c>
      <c r="M1848" s="103">
        <v>44196</v>
      </c>
      <c r="N1848" s="103"/>
      <c r="O1848" s="106">
        <v>751463</v>
      </c>
      <c r="P1848" s="106">
        <v>751463</v>
      </c>
      <c r="Q1848" s="107">
        <v>0</v>
      </c>
      <c r="R1848" s="106">
        <v>0</v>
      </c>
      <c r="S1848" s="106">
        <v>0</v>
      </c>
      <c r="T1848" s="100">
        <f t="shared" si="28"/>
        <v>0</v>
      </c>
    </row>
    <row r="1849" spans="2:20" ht="15.5" x14ac:dyDescent="0.35">
      <c r="B1849" s="101" t="s">
        <v>8576</v>
      </c>
      <c r="C1849" s="102" t="s">
        <v>4475</v>
      </c>
      <c r="D1849" s="102"/>
      <c r="E1849" s="102" t="s">
        <v>4476</v>
      </c>
      <c r="F1849" s="102" t="s">
        <v>4477</v>
      </c>
      <c r="G1849" s="102" t="s">
        <v>4478</v>
      </c>
      <c r="H1849" s="103">
        <v>40451</v>
      </c>
      <c r="I1849" s="104">
        <v>1</v>
      </c>
      <c r="J1849" s="105" t="s">
        <v>8577</v>
      </c>
      <c r="K1849" s="105" t="s">
        <v>4478</v>
      </c>
      <c r="L1849" s="103">
        <v>40451</v>
      </c>
      <c r="M1849" s="103">
        <v>44196</v>
      </c>
      <c r="N1849" s="103"/>
      <c r="O1849" s="106">
        <v>751463</v>
      </c>
      <c r="P1849" s="106">
        <v>751463</v>
      </c>
      <c r="Q1849" s="107">
        <v>0</v>
      </c>
      <c r="R1849" s="106">
        <v>0</v>
      </c>
      <c r="S1849" s="106">
        <v>0</v>
      </c>
      <c r="T1849" s="100">
        <f t="shared" si="28"/>
        <v>0</v>
      </c>
    </row>
    <row r="1850" spans="2:20" ht="15.5" x14ac:dyDescent="0.35">
      <c r="B1850" s="101" t="s">
        <v>8578</v>
      </c>
      <c r="C1850" s="102" t="s">
        <v>4475</v>
      </c>
      <c r="D1850" s="102"/>
      <c r="E1850" s="102" t="s">
        <v>4476</v>
      </c>
      <c r="F1850" s="102" t="s">
        <v>4477</v>
      </c>
      <c r="G1850" s="102" t="s">
        <v>4478</v>
      </c>
      <c r="H1850" s="103">
        <v>40451</v>
      </c>
      <c r="I1850" s="104">
        <v>1</v>
      </c>
      <c r="J1850" s="105" t="s">
        <v>8579</v>
      </c>
      <c r="K1850" s="105" t="s">
        <v>4478</v>
      </c>
      <c r="L1850" s="103">
        <v>40451</v>
      </c>
      <c r="M1850" s="103">
        <v>44196</v>
      </c>
      <c r="N1850" s="103"/>
      <c r="O1850" s="106">
        <v>751463</v>
      </c>
      <c r="P1850" s="106">
        <v>751463</v>
      </c>
      <c r="Q1850" s="107">
        <v>0</v>
      </c>
      <c r="R1850" s="106">
        <v>0</v>
      </c>
      <c r="S1850" s="106">
        <v>0</v>
      </c>
      <c r="T1850" s="100">
        <f t="shared" si="28"/>
        <v>0</v>
      </c>
    </row>
    <row r="1851" spans="2:20" ht="15.5" x14ac:dyDescent="0.35">
      <c r="B1851" s="101" t="s">
        <v>8580</v>
      </c>
      <c r="C1851" s="102" t="s">
        <v>4475</v>
      </c>
      <c r="D1851" s="102"/>
      <c r="E1851" s="102" t="s">
        <v>4476</v>
      </c>
      <c r="F1851" s="102" t="s">
        <v>4477</v>
      </c>
      <c r="G1851" s="102" t="s">
        <v>4478</v>
      </c>
      <c r="H1851" s="103">
        <v>40451</v>
      </c>
      <c r="I1851" s="104">
        <v>1</v>
      </c>
      <c r="J1851" s="105" t="s">
        <v>8581</v>
      </c>
      <c r="K1851" s="105" t="s">
        <v>4478</v>
      </c>
      <c r="L1851" s="103">
        <v>40451</v>
      </c>
      <c r="M1851" s="103">
        <v>44196</v>
      </c>
      <c r="N1851" s="103"/>
      <c r="O1851" s="106">
        <v>751463</v>
      </c>
      <c r="P1851" s="106">
        <v>751463</v>
      </c>
      <c r="Q1851" s="107">
        <v>0</v>
      </c>
      <c r="R1851" s="106">
        <v>0</v>
      </c>
      <c r="S1851" s="106">
        <v>0</v>
      </c>
      <c r="T1851" s="100">
        <f t="shared" si="28"/>
        <v>0</v>
      </c>
    </row>
    <row r="1852" spans="2:20" ht="15.5" x14ac:dyDescent="0.35">
      <c r="B1852" s="101" t="s">
        <v>8582</v>
      </c>
      <c r="C1852" s="102" t="s">
        <v>4475</v>
      </c>
      <c r="D1852" s="102"/>
      <c r="E1852" s="102" t="s">
        <v>4476</v>
      </c>
      <c r="F1852" s="102" t="s">
        <v>4477</v>
      </c>
      <c r="G1852" s="102" t="s">
        <v>4478</v>
      </c>
      <c r="H1852" s="103">
        <v>40451</v>
      </c>
      <c r="I1852" s="104">
        <v>1</v>
      </c>
      <c r="J1852" s="105" t="s">
        <v>8583</v>
      </c>
      <c r="K1852" s="105" t="s">
        <v>4478</v>
      </c>
      <c r="L1852" s="103">
        <v>40451</v>
      </c>
      <c r="M1852" s="103">
        <v>44196</v>
      </c>
      <c r="N1852" s="103"/>
      <c r="O1852" s="106">
        <v>751463</v>
      </c>
      <c r="P1852" s="106">
        <v>751463</v>
      </c>
      <c r="Q1852" s="107">
        <v>0</v>
      </c>
      <c r="R1852" s="106">
        <v>0</v>
      </c>
      <c r="S1852" s="106">
        <v>0</v>
      </c>
      <c r="T1852" s="100">
        <f t="shared" si="28"/>
        <v>0</v>
      </c>
    </row>
    <row r="1853" spans="2:20" ht="15.5" x14ac:dyDescent="0.35">
      <c r="B1853" s="101" t="s">
        <v>8584</v>
      </c>
      <c r="C1853" s="102" t="s">
        <v>4475</v>
      </c>
      <c r="D1853" s="102"/>
      <c r="E1853" s="102" t="s">
        <v>4476</v>
      </c>
      <c r="F1853" s="102" t="s">
        <v>4477</v>
      </c>
      <c r="G1853" s="102" t="s">
        <v>4478</v>
      </c>
      <c r="H1853" s="103">
        <v>40451</v>
      </c>
      <c r="I1853" s="104">
        <v>1</v>
      </c>
      <c r="J1853" s="105" t="s">
        <v>8585</v>
      </c>
      <c r="K1853" s="105" t="s">
        <v>4478</v>
      </c>
      <c r="L1853" s="103">
        <v>40451</v>
      </c>
      <c r="M1853" s="103">
        <v>44196</v>
      </c>
      <c r="N1853" s="103"/>
      <c r="O1853" s="106">
        <v>751463</v>
      </c>
      <c r="P1853" s="106">
        <v>751463</v>
      </c>
      <c r="Q1853" s="107">
        <v>0</v>
      </c>
      <c r="R1853" s="106">
        <v>0</v>
      </c>
      <c r="S1853" s="106">
        <v>0</v>
      </c>
      <c r="T1853" s="100">
        <f t="shared" si="28"/>
        <v>0</v>
      </c>
    </row>
    <row r="1854" spans="2:20" ht="15.5" x14ac:dyDescent="0.35">
      <c r="B1854" s="101" t="s">
        <v>8586</v>
      </c>
      <c r="C1854" s="102" t="s">
        <v>4475</v>
      </c>
      <c r="D1854" s="102"/>
      <c r="E1854" s="102" t="s">
        <v>4476</v>
      </c>
      <c r="F1854" s="102" t="s">
        <v>4477</v>
      </c>
      <c r="G1854" s="102" t="s">
        <v>4478</v>
      </c>
      <c r="H1854" s="103">
        <v>40451</v>
      </c>
      <c r="I1854" s="104">
        <v>1</v>
      </c>
      <c r="J1854" s="105" t="s">
        <v>8587</v>
      </c>
      <c r="K1854" s="105" t="s">
        <v>4478</v>
      </c>
      <c r="L1854" s="103">
        <v>40451</v>
      </c>
      <c r="M1854" s="103">
        <v>44196</v>
      </c>
      <c r="N1854" s="103"/>
      <c r="O1854" s="106">
        <v>751463</v>
      </c>
      <c r="P1854" s="106">
        <v>751463</v>
      </c>
      <c r="Q1854" s="107">
        <v>0</v>
      </c>
      <c r="R1854" s="106">
        <v>0</v>
      </c>
      <c r="S1854" s="106">
        <v>0</v>
      </c>
      <c r="T1854" s="100">
        <f t="shared" si="28"/>
        <v>0</v>
      </c>
    </row>
    <row r="1855" spans="2:20" ht="15.5" x14ac:dyDescent="0.35">
      <c r="B1855" s="101" t="s">
        <v>8588</v>
      </c>
      <c r="C1855" s="102" t="s">
        <v>4475</v>
      </c>
      <c r="D1855" s="102"/>
      <c r="E1855" s="102" t="s">
        <v>4476</v>
      </c>
      <c r="F1855" s="102" t="s">
        <v>4477</v>
      </c>
      <c r="G1855" s="102" t="s">
        <v>4478</v>
      </c>
      <c r="H1855" s="103">
        <v>40451</v>
      </c>
      <c r="I1855" s="104">
        <v>1</v>
      </c>
      <c r="J1855" s="105" t="s">
        <v>8589</v>
      </c>
      <c r="K1855" s="105" t="s">
        <v>4478</v>
      </c>
      <c r="L1855" s="103">
        <v>40451</v>
      </c>
      <c r="M1855" s="103">
        <v>44196</v>
      </c>
      <c r="N1855" s="103"/>
      <c r="O1855" s="106">
        <v>751463</v>
      </c>
      <c r="P1855" s="106">
        <v>751463</v>
      </c>
      <c r="Q1855" s="107">
        <v>0</v>
      </c>
      <c r="R1855" s="106">
        <v>0</v>
      </c>
      <c r="S1855" s="106">
        <v>0</v>
      </c>
      <c r="T1855" s="100">
        <f t="shared" si="28"/>
        <v>0</v>
      </c>
    </row>
    <row r="1856" spans="2:20" ht="15.5" x14ac:dyDescent="0.35">
      <c r="B1856" s="101" t="s">
        <v>8590</v>
      </c>
      <c r="C1856" s="102" t="s">
        <v>4475</v>
      </c>
      <c r="D1856" s="102"/>
      <c r="E1856" s="102" t="s">
        <v>4476</v>
      </c>
      <c r="F1856" s="102" t="s">
        <v>4477</v>
      </c>
      <c r="G1856" s="102" t="s">
        <v>4478</v>
      </c>
      <c r="H1856" s="103">
        <v>40451</v>
      </c>
      <c r="I1856" s="104">
        <v>1</v>
      </c>
      <c r="J1856" s="105" t="s">
        <v>8591</v>
      </c>
      <c r="K1856" s="105" t="s">
        <v>4478</v>
      </c>
      <c r="L1856" s="103">
        <v>40451</v>
      </c>
      <c r="M1856" s="103">
        <v>44196</v>
      </c>
      <c r="N1856" s="103"/>
      <c r="O1856" s="106">
        <v>751463</v>
      </c>
      <c r="P1856" s="106">
        <v>751463</v>
      </c>
      <c r="Q1856" s="107">
        <v>0</v>
      </c>
      <c r="R1856" s="106">
        <v>0</v>
      </c>
      <c r="S1856" s="106">
        <v>0</v>
      </c>
      <c r="T1856" s="100">
        <f t="shared" si="28"/>
        <v>0</v>
      </c>
    </row>
    <row r="1857" spans="2:20" ht="15.5" x14ac:dyDescent="0.35">
      <c r="B1857" s="101" t="s">
        <v>8592</v>
      </c>
      <c r="C1857" s="102" t="s">
        <v>4475</v>
      </c>
      <c r="D1857" s="102"/>
      <c r="E1857" s="102" t="s">
        <v>4476</v>
      </c>
      <c r="F1857" s="102" t="s">
        <v>4477</v>
      </c>
      <c r="G1857" s="102" t="s">
        <v>4478</v>
      </c>
      <c r="H1857" s="103">
        <v>40451</v>
      </c>
      <c r="I1857" s="104">
        <v>1</v>
      </c>
      <c r="J1857" s="105" t="s">
        <v>8593</v>
      </c>
      <c r="K1857" s="105" t="s">
        <v>4478</v>
      </c>
      <c r="L1857" s="103">
        <v>40451</v>
      </c>
      <c r="M1857" s="103">
        <v>44196</v>
      </c>
      <c r="N1857" s="103"/>
      <c r="O1857" s="106">
        <v>751463</v>
      </c>
      <c r="P1857" s="106">
        <v>751463</v>
      </c>
      <c r="Q1857" s="107">
        <v>0</v>
      </c>
      <c r="R1857" s="106">
        <v>0</v>
      </c>
      <c r="S1857" s="106">
        <v>0</v>
      </c>
      <c r="T1857" s="100">
        <f t="shared" si="28"/>
        <v>0</v>
      </c>
    </row>
    <row r="1858" spans="2:20" ht="15.5" x14ac:dyDescent="0.35">
      <c r="B1858" s="101" t="s">
        <v>8598</v>
      </c>
      <c r="C1858" s="102" t="s">
        <v>4552</v>
      </c>
      <c r="D1858" s="102"/>
      <c r="E1858" s="102" t="s">
        <v>4492</v>
      </c>
      <c r="F1858" s="102" t="s">
        <v>4493</v>
      </c>
      <c r="G1858" s="102" t="s">
        <v>4478</v>
      </c>
      <c r="H1858" s="103">
        <v>39434</v>
      </c>
      <c r="I1858" s="104">
        <v>1</v>
      </c>
      <c r="J1858" s="105" t="s">
        <v>8599</v>
      </c>
      <c r="K1858" s="105" t="s">
        <v>4478</v>
      </c>
      <c r="L1858" s="103">
        <v>39434</v>
      </c>
      <c r="M1858" s="103">
        <v>44196</v>
      </c>
      <c r="N1858" s="103"/>
      <c r="O1858" s="106">
        <v>1338688</v>
      </c>
      <c r="P1858" s="106">
        <v>1338688</v>
      </c>
      <c r="Q1858" s="107">
        <v>0</v>
      </c>
      <c r="R1858" s="106">
        <v>0</v>
      </c>
      <c r="S1858" s="106">
        <v>0</v>
      </c>
      <c r="T1858" s="100">
        <f t="shared" si="28"/>
        <v>0</v>
      </c>
    </row>
    <row r="1859" spans="2:20" ht="15.5" x14ac:dyDescent="0.35">
      <c r="B1859" s="101" t="s">
        <v>8600</v>
      </c>
      <c r="C1859" s="102" t="s">
        <v>4552</v>
      </c>
      <c r="D1859" s="102"/>
      <c r="E1859" s="102" t="s">
        <v>4492</v>
      </c>
      <c r="F1859" s="102" t="s">
        <v>4493</v>
      </c>
      <c r="G1859" s="102" t="s">
        <v>4478</v>
      </c>
      <c r="H1859" s="103">
        <v>39434</v>
      </c>
      <c r="I1859" s="104">
        <v>1</v>
      </c>
      <c r="J1859" s="105" t="s">
        <v>8601</v>
      </c>
      <c r="K1859" s="105" t="s">
        <v>4478</v>
      </c>
      <c r="L1859" s="103">
        <v>39434</v>
      </c>
      <c r="M1859" s="103">
        <v>44196</v>
      </c>
      <c r="N1859" s="103"/>
      <c r="O1859" s="106">
        <v>1338688</v>
      </c>
      <c r="P1859" s="106">
        <v>1338688</v>
      </c>
      <c r="Q1859" s="107">
        <v>0</v>
      </c>
      <c r="R1859" s="106">
        <v>0</v>
      </c>
      <c r="S1859" s="106">
        <v>0</v>
      </c>
      <c r="T1859" s="100">
        <f t="shared" si="28"/>
        <v>0</v>
      </c>
    </row>
    <row r="1860" spans="2:20" ht="15.5" x14ac:dyDescent="0.35">
      <c r="B1860" s="101" t="s">
        <v>8602</v>
      </c>
      <c r="C1860" s="102" t="s">
        <v>4979</v>
      </c>
      <c r="D1860" s="102"/>
      <c r="E1860" s="102" t="s">
        <v>4634</v>
      </c>
      <c r="F1860" s="102" t="s">
        <v>4635</v>
      </c>
      <c r="G1860" s="102" t="s">
        <v>4478</v>
      </c>
      <c r="H1860" s="103">
        <v>40571</v>
      </c>
      <c r="I1860" s="104">
        <v>1</v>
      </c>
      <c r="J1860" s="105" t="s">
        <v>8603</v>
      </c>
      <c r="K1860" s="105" t="s">
        <v>4478</v>
      </c>
      <c r="L1860" s="103">
        <v>40571</v>
      </c>
      <c r="M1860" s="103">
        <v>44196</v>
      </c>
      <c r="N1860" s="103"/>
      <c r="O1860" s="106">
        <v>313000</v>
      </c>
      <c r="P1860" s="106">
        <v>313000</v>
      </c>
      <c r="Q1860" s="107">
        <v>0</v>
      </c>
      <c r="R1860" s="106">
        <v>0</v>
      </c>
      <c r="S1860" s="106">
        <v>0</v>
      </c>
      <c r="T1860" s="100">
        <f t="shared" si="28"/>
        <v>0</v>
      </c>
    </row>
    <row r="1861" spans="2:20" ht="15.5" x14ac:dyDescent="0.35">
      <c r="B1861" s="101" t="s">
        <v>8610</v>
      </c>
      <c r="C1861" s="102" t="s">
        <v>8611</v>
      </c>
      <c r="D1861" s="102"/>
      <c r="E1861" s="102" t="s">
        <v>4492</v>
      </c>
      <c r="F1861" s="102" t="s">
        <v>4493</v>
      </c>
      <c r="G1861" s="102" t="s">
        <v>4544</v>
      </c>
      <c r="H1861" s="103">
        <v>38771</v>
      </c>
      <c r="I1861" s="104">
        <v>1</v>
      </c>
      <c r="J1861" s="105" t="s">
        <v>8612</v>
      </c>
      <c r="K1861" s="105" t="s">
        <v>4544</v>
      </c>
      <c r="L1861" s="103">
        <v>38771</v>
      </c>
      <c r="M1861" s="103">
        <v>44196</v>
      </c>
      <c r="N1861" s="103">
        <v>44408</v>
      </c>
      <c r="O1861" s="106">
        <v>0</v>
      </c>
      <c r="P1861" s="106">
        <v>0</v>
      </c>
      <c r="Q1861" s="107">
        <v>0</v>
      </c>
      <c r="R1861" s="106">
        <v>0</v>
      </c>
      <c r="S1861" s="106">
        <v>0</v>
      </c>
      <c r="T1861" s="100">
        <f t="shared" si="28"/>
        <v>0</v>
      </c>
    </row>
    <row r="1862" spans="2:20" ht="15.5" x14ac:dyDescent="0.35">
      <c r="B1862" s="101" t="s">
        <v>8613</v>
      </c>
      <c r="C1862" s="102" t="s">
        <v>4475</v>
      </c>
      <c r="D1862" s="102"/>
      <c r="E1862" s="102" t="s">
        <v>4476</v>
      </c>
      <c r="F1862" s="102" t="s">
        <v>4477</v>
      </c>
      <c r="G1862" s="102" t="s">
        <v>4478</v>
      </c>
      <c r="H1862" s="103">
        <v>40451</v>
      </c>
      <c r="I1862" s="104">
        <v>1</v>
      </c>
      <c r="J1862" s="105" t="s">
        <v>8614</v>
      </c>
      <c r="K1862" s="105" t="s">
        <v>4478</v>
      </c>
      <c r="L1862" s="103">
        <v>40451</v>
      </c>
      <c r="M1862" s="103">
        <v>44196</v>
      </c>
      <c r="N1862" s="103"/>
      <c r="O1862" s="106">
        <v>751463</v>
      </c>
      <c r="P1862" s="106">
        <v>751463</v>
      </c>
      <c r="Q1862" s="107">
        <v>0</v>
      </c>
      <c r="R1862" s="106">
        <v>0</v>
      </c>
      <c r="S1862" s="106">
        <v>0</v>
      </c>
      <c r="T1862" s="100">
        <f t="shared" si="28"/>
        <v>0</v>
      </c>
    </row>
    <row r="1863" spans="2:20" ht="15.5" x14ac:dyDescent="0.35">
      <c r="B1863" s="101" t="s">
        <v>8615</v>
      </c>
      <c r="C1863" s="102" t="s">
        <v>4475</v>
      </c>
      <c r="D1863" s="102"/>
      <c r="E1863" s="102" t="s">
        <v>4476</v>
      </c>
      <c r="F1863" s="102" t="s">
        <v>4477</v>
      </c>
      <c r="G1863" s="102" t="s">
        <v>4478</v>
      </c>
      <c r="H1863" s="103">
        <v>40451</v>
      </c>
      <c r="I1863" s="104">
        <v>1</v>
      </c>
      <c r="J1863" s="105" t="s">
        <v>8616</v>
      </c>
      <c r="K1863" s="105" t="s">
        <v>4478</v>
      </c>
      <c r="L1863" s="103">
        <v>40451</v>
      </c>
      <c r="M1863" s="103">
        <v>44196</v>
      </c>
      <c r="N1863" s="103"/>
      <c r="O1863" s="106">
        <v>751463</v>
      </c>
      <c r="P1863" s="106">
        <v>751463</v>
      </c>
      <c r="Q1863" s="107">
        <v>0</v>
      </c>
      <c r="R1863" s="106">
        <v>0</v>
      </c>
      <c r="S1863" s="106">
        <v>0</v>
      </c>
      <c r="T1863" s="100">
        <f t="shared" si="28"/>
        <v>0</v>
      </c>
    </row>
    <row r="1864" spans="2:20" ht="15.5" x14ac:dyDescent="0.35">
      <c r="B1864" s="101" t="s">
        <v>8617</v>
      </c>
      <c r="C1864" s="102" t="s">
        <v>4475</v>
      </c>
      <c r="D1864" s="102"/>
      <c r="E1864" s="102" t="s">
        <v>4476</v>
      </c>
      <c r="F1864" s="102" t="s">
        <v>4477</v>
      </c>
      <c r="G1864" s="102" t="s">
        <v>4478</v>
      </c>
      <c r="H1864" s="103">
        <v>40451</v>
      </c>
      <c r="I1864" s="104">
        <v>1</v>
      </c>
      <c r="J1864" s="105" t="s">
        <v>8618</v>
      </c>
      <c r="K1864" s="105" t="s">
        <v>4478</v>
      </c>
      <c r="L1864" s="103">
        <v>40451</v>
      </c>
      <c r="M1864" s="103">
        <v>44196</v>
      </c>
      <c r="N1864" s="103"/>
      <c r="O1864" s="106">
        <v>751463</v>
      </c>
      <c r="P1864" s="106">
        <v>751463</v>
      </c>
      <c r="Q1864" s="107">
        <v>0</v>
      </c>
      <c r="R1864" s="106">
        <v>0</v>
      </c>
      <c r="S1864" s="106">
        <v>0</v>
      </c>
      <c r="T1864" s="100">
        <f t="shared" si="28"/>
        <v>0</v>
      </c>
    </row>
    <row r="1865" spans="2:20" ht="15.5" x14ac:dyDescent="0.35">
      <c r="B1865" s="101" t="s">
        <v>8619</v>
      </c>
      <c r="C1865" s="102" t="s">
        <v>4475</v>
      </c>
      <c r="D1865" s="102"/>
      <c r="E1865" s="102" t="s">
        <v>4476</v>
      </c>
      <c r="F1865" s="102" t="s">
        <v>4477</v>
      </c>
      <c r="G1865" s="102" t="s">
        <v>4478</v>
      </c>
      <c r="H1865" s="103">
        <v>40451</v>
      </c>
      <c r="I1865" s="104">
        <v>1</v>
      </c>
      <c r="J1865" s="105" t="s">
        <v>8620</v>
      </c>
      <c r="K1865" s="105" t="s">
        <v>4478</v>
      </c>
      <c r="L1865" s="103">
        <v>40451</v>
      </c>
      <c r="M1865" s="103">
        <v>44196</v>
      </c>
      <c r="N1865" s="103"/>
      <c r="O1865" s="106">
        <v>751463</v>
      </c>
      <c r="P1865" s="106">
        <v>751463</v>
      </c>
      <c r="Q1865" s="107">
        <v>0</v>
      </c>
      <c r="R1865" s="106">
        <v>0</v>
      </c>
      <c r="S1865" s="106">
        <v>0</v>
      </c>
      <c r="T1865" s="100">
        <f t="shared" si="28"/>
        <v>0</v>
      </c>
    </row>
    <row r="1866" spans="2:20" ht="15.5" x14ac:dyDescent="0.35">
      <c r="B1866" s="101" t="s">
        <v>8621</v>
      </c>
      <c r="C1866" s="102" t="s">
        <v>4537</v>
      </c>
      <c r="D1866" s="102"/>
      <c r="E1866" s="102" t="s">
        <v>4492</v>
      </c>
      <c r="F1866" s="102" t="s">
        <v>4493</v>
      </c>
      <c r="G1866" s="102" t="s">
        <v>4478</v>
      </c>
      <c r="H1866" s="103">
        <v>41182</v>
      </c>
      <c r="I1866" s="104">
        <v>1</v>
      </c>
      <c r="J1866" s="105" t="s">
        <v>8622</v>
      </c>
      <c r="K1866" s="105" t="s">
        <v>4478</v>
      </c>
      <c r="L1866" s="103">
        <v>41182</v>
      </c>
      <c r="M1866" s="103">
        <v>44196</v>
      </c>
      <c r="N1866" s="103"/>
      <c r="O1866" s="106">
        <v>298584</v>
      </c>
      <c r="P1866" s="106">
        <v>298584</v>
      </c>
      <c r="Q1866" s="107">
        <v>0</v>
      </c>
      <c r="R1866" s="106">
        <v>0</v>
      </c>
      <c r="S1866" s="106">
        <v>0</v>
      </c>
      <c r="T1866" s="100">
        <f t="shared" ref="T1866:T1929" si="29">SUM(Q1866,R1866,S1866)</f>
        <v>0</v>
      </c>
    </row>
    <row r="1867" spans="2:20" ht="15.5" x14ac:dyDescent="0.35">
      <c r="B1867" s="101" t="s">
        <v>8623</v>
      </c>
      <c r="C1867" s="102" t="s">
        <v>4537</v>
      </c>
      <c r="D1867" s="102"/>
      <c r="E1867" s="102" t="s">
        <v>4492</v>
      </c>
      <c r="F1867" s="102" t="s">
        <v>4493</v>
      </c>
      <c r="G1867" s="102" t="s">
        <v>4478</v>
      </c>
      <c r="H1867" s="103">
        <v>41182</v>
      </c>
      <c r="I1867" s="104">
        <v>1</v>
      </c>
      <c r="J1867" s="105" t="s">
        <v>8624</v>
      </c>
      <c r="K1867" s="105" t="s">
        <v>4478</v>
      </c>
      <c r="L1867" s="103">
        <v>41182</v>
      </c>
      <c r="M1867" s="103">
        <v>44196</v>
      </c>
      <c r="N1867" s="103"/>
      <c r="O1867" s="106">
        <v>298584</v>
      </c>
      <c r="P1867" s="106">
        <v>298584</v>
      </c>
      <c r="Q1867" s="107">
        <v>0</v>
      </c>
      <c r="R1867" s="106">
        <v>0</v>
      </c>
      <c r="S1867" s="106">
        <v>0</v>
      </c>
      <c r="T1867" s="100">
        <f t="shared" si="29"/>
        <v>0</v>
      </c>
    </row>
    <row r="1868" spans="2:20" ht="15.5" x14ac:dyDescent="0.35">
      <c r="B1868" s="101" t="s">
        <v>8625</v>
      </c>
      <c r="C1868" s="102" t="s">
        <v>4537</v>
      </c>
      <c r="D1868" s="102"/>
      <c r="E1868" s="102" t="s">
        <v>4492</v>
      </c>
      <c r="F1868" s="102" t="s">
        <v>4493</v>
      </c>
      <c r="G1868" s="102" t="s">
        <v>4478</v>
      </c>
      <c r="H1868" s="103">
        <v>41182</v>
      </c>
      <c r="I1868" s="104">
        <v>1</v>
      </c>
      <c r="J1868" s="105" t="s">
        <v>8626</v>
      </c>
      <c r="K1868" s="105" t="s">
        <v>4478</v>
      </c>
      <c r="L1868" s="103">
        <v>41182</v>
      </c>
      <c r="M1868" s="103">
        <v>44196</v>
      </c>
      <c r="N1868" s="103"/>
      <c r="O1868" s="106">
        <v>298584</v>
      </c>
      <c r="P1868" s="106">
        <v>298584</v>
      </c>
      <c r="Q1868" s="107">
        <v>0</v>
      </c>
      <c r="R1868" s="106">
        <v>0</v>
      </c>
      <c r="S1868" s="106">
        <v>0</v>
      </c>
      <c r="T1868" s="100">
        <f t="shared" si="29"/>
        <v>0</v>
      </c>
    </row>
    <row r="1869" spans="2:20" ht="15.5" x14ac:dyDescent="0.35">
      <c r="B1869" s="101" t="s">
        <v>8627</v>
      </c>
      <c r="C1869" s="102" t="s">
        <v>4537</v>
      </c>
      <c r="D1869" s="102"/>
      <c r="E1869" s="102" t="s">
        <v>4492</v>
      </c>
      <c r="F1869" s="102" t="s">
        <v>4493</v>
      </c>
      <c r="G1869" s="102" t="s">
        <v>4478</v>
      </c>
      <c r="H1869" s="103">
        <v>41182</v>
      </c>
      <c r="I1869" s="104">
        <v>1</v>
      </c>
      <c r="J1869" s="105" t="s">
        <v>8628</v>
      </c>
      <c r="K1869" s="105" t="s">
        <v>4478</v>
      </c>
      <c r="L1869" s="103">
        <v>41182</v>
      </c>
      <c r="M1869" s="103">
        <v>44196</v>
      </c>
      <c r="N1869" s="103"/>
      <c r="O1869" s="106">
        <v>298584</v>
      </c>
      <c r="P1869" s="106">
        <v>298584</v>
      </c>
      <c r="Q1869" s="107">
        <v>0</v>
      </c>
      <c r="R1869" s="106">
        <v>0</v>
      </c>
      <c r="S1869" s="106">
        <v>0</v>
      </c>
      <c r="T1869" s="100">
        <f t="shared" si="29"/>
        <v>0</v>
      </c>
    </row>
    <row r="1870" spans="2:20" ht="15.5" x14ac:dyDescent="0.35">
      <c r="B1870" s="101" t="s">
        <v>8629</v>
      </c>
      <c r="C1870" s="102" t="s">
        <v>5375</v>
      </c>
      <c r="D1870" s="102"/>
      <c r="E1870" s="102" t="s">
        <v>4492</v>
      </c>
      <c r="F1870" s="102" t="s">
        <v>4493</v>
      </c>
      <c r="G1870" s="102" t="s">
        <v>4478</v>
      </c>
      <c r="H1870" s="103">
        <v>41182</v>
      </c>
      <c r="I1870" s="104">
        <v>1</v>
      </c>
      <c r="J1870" s="105" t="s">
        <v>8630</v>
      </c>
      <c r="K1870" s="105" t="s">
        <v>4478</v>
      </c>
      <c r="L1870" s="103">
        <v>41182</v>
      </c>
      <c r="M1870" s="103">
        <v>44196</v>
      </c>
      <c r="N1870" s="103"/>
      <c r="O1870" s="106">
        <v>2102500</v>
      </c>
      <c r="P1870" s="106">
        <v>2102500</v>
      </c>
      <c r="Q1870" s="107">
        <v>0</v>
      </c>
      <c r="R1870" s="106">
        <v>0</v>
      </c>
      <c r="S1870" s="106">
        <v>0</v>
      </c>
      <c r="T1870" s="100">
        <f t="shared" si="29"/>
        <v>0</v>
      </c>
    </row>
    <row r="1871" spans="2:20" ht="15.5" x14ac:dyDescent="0.35">
      <c r="B1871" s="101" t="s">
        <v>8631</v>
      </c>
      <c r="C1871" s="102" t="s">
        <v>8632</v>
      </c>
      <c r="D1871" s="102"/>
      <c r="E1871" s="102" t="s">
        <v>4492</v>
      </c>
      <c r="F1871" s="102" t="s">
        <v>4493</v>
      </c>
      <c r="G1871" s="102" t="s">
        <v>4478</v>
      </c>
      <c r="H1871" s="103">
        <v>41272</v>
      </c>
      <c r="I1871" s="104">
        <v>1</v>
      </c>
      <c r="J1871" s="105" t="s">
        <v>8633</v>
      </c>
      <c r="K1871" s="105" t="s">
        <v>4478</v>
      </c>
      <c r="L1871" s="103">
        <v>41272</v>
      </c>
      <c r="M1871" s="103">
        <v>44196</v>
      </c>
      <c r="N1871" s="103"/>
      <c r="O1871" s="106">
        <v>2926000</v>
      </c>
      <c r="P1871" s="106">
        <v>2926000</v>
      </c>
      <c r="Q1871" s="107">
        <v>0</v>
      </c>
      <c r="R1871" s="106">
        <v>0</v>
      </c>
      <c r="S1871" s="106">
        <v>0</v>
      </c>
      <c r="T1871" s="100">
        <f t="shared" si="29"/>
        <v>0</v>
      </c>
    </row>
    <row r="1872" spans="2:20" ht="15.5" x14ac:dyDescent="0.35">
      <c r="B1872" s="101" t="s">
        <v>8634</v>
      </c>
      <c r="C1872" s="102" t="s">
        <v>8635</v>
      </c>
      <c r="D1872" s="102"/>
      <c r="E1872" s="102" t="s">
        <v>4492</v>
      </c>
      <c r="F1872" s="102" t="s">
        <v>4493</v>
      </c>
      <c r="G1872" s="102" t="s">
        <v>4478</v>
      </c>
      <c r="H1872" s="103">
        <v>41274</v>
      </c>
      <c r="I1872" s="104">
        <v>1</v>
      </c>
      <c r="J1872" s="105" t="s">
        <v>8636</v>
      </c>
      <c r="K1872" s="105" t="s">
        <v>4478</v>
      </c>
      <c r="L1872" s="103">
        <v>41274</v>
      </c>
      <c r="M1872" s="103">
        <v>44196</v>
      </c>
      <c r="N1872" s="103"/>
      <c r="O1872" s="106">
        <v>2325185</v>
      </c>
      <c r="P1872" s="106">
        <v>2325185</v>
      </c>
      <c r="Q1872" s="107">
        <v>0</v>
      </c>
      <c r="R1872" s="106">
        <v>0</v>
      </c>
      <c r="S1872" s="106">
        <v>0</v>
      </c>
      <c r="T1872" s="100">
        <f t="shared" si="29"/>
        <v>0</v>
      </c>
    </row>
    <row r="1873" spans="2:20" ht="15.5" x14ac:dyDescent="0.35">
      <c r="B1873" s="101" t="s">
        <v>8637</v>
      </c>
      <c r="C1873" s="102" t="s">
        <v>4491</v>
      </c>
      <c r="D1873" s="102"/>
      <c r="E1873" s="102" t="s">
        <v>4548</v>
      </c>
      <c r="F1873" s="102" t="s">
        <v>4549</v>
      </c>
      <c r="G1873" s="102" t="s">
        <v>4478</v>
      </c>
      <c r="H1873" s="103">
        <v>41060</v>
      </c>
      <c r="I1873" s="104">
        <v>1</v>
      </c>
      <c r="J1873" s="105" t="s">
        <v>8638</v>
      </c>
      <c r="K1873" s="105" t="s">
        <v>4478</v>
      </c>
      <c r="L1873" s="103">
        <v>41060</v>
      </c>
      <c r="M1873" s="103">
        <v>44196</v>
      </c>
      <c r="N1873" s="103"/>
      <c r="O1873" s="106">
        <v>776000</v>
      </c>
      <c r="P1873" s="106">
        <v>776000</v>
      </c>
      <c r="Q1873" s="107">
        <v>0</v>
      </c>
      <c r="R1873" s="106">
        <v>0</v>
      </c>
      <c r="S1873" s="106">
        <v>0</v>
      </c>
      <c r="T1873" s="100">
        <f t="shared" si="29"/>
        <v>0</v>
      </c>
    </row>
    <row r="1874" spans="2:20" ht="15.5" x14ac:dyDescent="0.35">
      <c r="B1874" s="101" t="s">
        <v>8639</v>
      </c>
      <c r="C1874" s="102" t="s">
        <v>7809</v>
      </c>
      <c r="D1874" s="102"/>
      <c r="E1874" s="102" t="s">
        <v>4548</v>
      </c>
      <c r="F1874" s="102" t="s">
        <v>4549</v>
      </c>
      <c r="G1874" s="102" t="s">
        <v>4478</v>
      </c>
      <c r="H1874" s="103">
        <v>41565</v>
      </c>
      <c r="I1874" s="104">
        <v>1</v>
      </c>
      <c r="J1874" s="105" t="s">
        <v>8640</v>
      </c>
      <c r="K1874" s="105" t="s">
        <v>4478</v>
      </c>
      <c r="L1874" s="103">
        <v>41565</v>
      </c>
      <c r="M1874" s="103">
        <v>44196</v>
      </c>
      <c r="N1874" s="103"/>
      <c r="O1874" s="106">
        <v>1974436</v>
      </c>
      <c r="P1874" s="106">
        <v>1974436</v>
      </c>
      <c r="Q1874" s="107">
        <v>0</v>
      </c>
      <c r="R1874" s="106">
        <v>0</v>
      </c>
      <c r="S1874" s="106">
        <v>0</v>
      </c>
      <c r="T1874" s="100">
        <f t="shared" si="29"/>
        <v>0</v>
      </c>
    </row>
    <row r="1875" spans="2:20" ht="15.5" x14ac:dyDescent="0.35">
      <c r="B1875" s="101" t="s">
        <v>8641</v>
      </c>
      <c r="C1875" s="102" t="s">
        <v>4552</v>
      </c>
      <c r="D1875" s="102"/>
      <c r="E1875" s="102" t="s">
        <v>4553</v>
      </c>
      <c r="F1875" s="102" t="s">
        <v>4554</v>
      </c>
      <c r="G1875" s="102" t="s">
        <v>4478</v>
      </c>
      <c r="H1875" s="103">
        <v>39881</v>
      </c>
      <c r="I1875" s="104">
        <v>1</v>
      </c>
      <c r="J1875" s="105" t="s">
        <v>8642</v>
      </c>
      <c r="K1875" s="105" t="s">
        <v>4478</v>
      </c>
      <c r="L1875" s="103">
        <v>39881</v>
      </c>
      <c r="M1875" s="103">
        <v>44196</v>
      </c>
      <c r="N1875" s="103"/>
      <c r="O1875" s="106">
        <v>144046</v>
      </c>
      <c r="P1875" s="106">
        <v>144046</v>
      </c>
      <c r="Q1875" s="107">
        <v>0</v>
      </c>
      <c r="R1875" s="106">
        <v>0</v>
      </c>
      <c r="S1875" s="106">
        <v>0</v>
      </c>
      <c r="T1875" s="100">
        <f t="shared" si="29"/>
        <v>0</v>
      </c>
    </row>
    <row r="1876" spans="2:20" ht="15.5" x14ac:dyDescent="0.35">
      <c r="B1876" s="101" t="s">
        <v>8643</v>
      </c>
      <c r="C1876" s="102" t="s">
        <v>8644</v>
      </c>
      <c r="D1876" s="102"/>
      <c r="E1876" s="102" t="s">
        <v>4476</v>
      </c>
      <c r="F1876" s="102" t="s">
        <v>4477</v>
      </c>
      <c r="G1876" s="102" t="s">
        <v>4478</v>
      </c>
      <c r="H1876" s="103">
        <v>39365</v>
      </c>
      <c r="I1876" s="104">
        <v>1</v>
      </c>
      <c r="J1876" s="105" t="s">
        <v>8645</v>
      </c>
      <c r="K1876" s="105" t="s">
        <v>4478</v>
      </c>
      <c r="L1876" s="103">
        <v>39365</v>
      </c>
      <c r="M1876" s="103">
        <v>44196</v>
      </c>
      <c r="N1876" s="103"/>
      <c r="O1876" s="106">
        <v>1461600</v>
      </c>
      <c r="P1876" s="106">
        <v>1461600</v>
      </c>
      <c r="Q1876" s="107">
        <v>0</v>
      </c>
      <c r="R1876" s="106">
        <v>0</v>
      </c>
      <c r="S1876" s="106">
        <v>0</v>
      </c>
      <c r="T1876" s="100">
        <f t="shared" si="29"/>
        <v>0</v>
      </c>
    </row>
    <row r="1877" spans="2:20" ht="15.5" x14ac:dyDescent="0.35">
      <c r="B1877" s="101" t="s">
        <v>8646</v>
      </c>
      <c r="C1877" s="102" t="s">
        <v>4475</v>
      </c>
      <c r="D1877" s="102"/>
      <c r="E1877" s="102" t="s">
        <v>4476</v>
      </c>
      <c r="F1877" s="102" t="s">
        <v>4477</v>
      </c>
      <c r="G1877" s="102" t="s">
        <v>4478</v>
      </c>
      <c r="H1877" s="103">
        <v>40451</v>
      </c>
      <c r="I1877" s="104">
        <v>1</v>
      </c>
      <c r="J1877" s="105" t="s">
        <v>8647</v>
      </c>
      <c r="K1877" s="105" t="s">
        <v>4478</v>
      </c>
      <c r="L1877" s="103">
        <v>40451</v>
      </c>
      <c r="M1877" s="103">
        <v>44196</v>
      </c>
      <c r="N1877" s="103"/>
      <c r="O1877" s="106">
        <v>751463</v>
      </c>
      <c r="P1877" s="106">
        <v>751463</v>
      </c>
      <c r="Q1877" s="107">
        <v>0</v>
      </c>
      <c r="R1877" s="106">
        <v>0</v>
      </c>
      <c r="S1877" s="106">
        <v>0</v>
      </c>
      <c r="T1877" s="100">
        <f t="shared" si="29"/>
        <v>0</v>
      </c>
    </row>
    <row r="1878" spans="2:20" ht="15.5" x14ac:dyDescent="0.35">
      <c r="B1878" s="101" t="s">
        <v>8648</v>
      </c>
      <c r="C1878" s="102" t="s">
        <v>4475</v>
      </c>
      <c r="D1878" s="102"/>
      <c r="E1878" s="102" t="s">
        <v>4476</v>
      </c>
      <c r="F1878" s="102" t="s">
        <v>4477</v>
      </c>
      <c r="G1878" s="102" t="s">
        <v>4478</v>
      </c>
      <c r="H1878" s="103">
        <v>40451</v>
      </c>
      <c r="I1878" s="104">
        <v>1</v>
      </c>
      <c r="J1878" s="105" t="s">
        <v>8649</v>
      </c>
      <c r="K1878" s="105" t="s">
        <v>4478</v>
      </c>
      <c r="L1878" s="103">
        <v>40451</v>
      </c>
      <c r="M1878" s="103">
        <v>44196</v>
      </c>
      <c r="N1878" s="103"/>
      <c r="O1878" s="106">
        <v>751463</v>
      </c>
      <c r="P1878" s="106">
        <v>751463</v>
      </c>
      <c r="Q1878" s="107">
        <v>0</v>
      </c>
      <c r="R1878" s="106">
        <v>0</v>
      </c>
      <c r="S1878" s="106">
        <v>0</v>
      </c>
      <c r="T1878" s="100">
        <f t="shared" si="29"/>
        <v>0</v>
      </c>
    </row>
    <row r="1879" spans="2:20" ht="15.5" x14ac:dyDescent="0.35">
      <c r="B1879" s="101" t="s">
        <v>8650</v>
      </c>
      <c r="C1879" s="102" t="s">
        <v>4552</v>
      </c>
      <c r="D1879" s="102"/>
      <c r="E1879" s="102" t="s">
        <v>4492</v>
      </c>
      <c r="F1879" s="102" t="s">
        <v>4493</v>
      </c>
      <c r="G1879" s="102" t="s">
        <v>4478</v>
      </c>
      <c r="H1879" s="103">
        <v>39434</v>
      </c>
      <c r="I1879" s="104">
        <v>1</v>
      </c>
      <c r="J1879" s="105" t="s">
        <v>8651</v>
      </c>
      <c r="K1879" s="105" t="s">
        <v>4478</v>
      </c>
      <c r="L1879" s="103">
        <v>39434</v>
      </c>
      <c r="M1879" s="103">
        <v>44196</v>
      </c>
      <c r="N1879" s="103"/>
      <c r="O1879" s="106">
        <v>1338688</v>
      </c>
      <c r="P1879" s="106">
        <v>1338688</v>
      </c>
      <c r="Q1879" s="107">
        <v>0</v>
      </c>
      <c r="R1879" s="106">
        <v>0</v>
      </c>
      <c r="S1879" s="106">
        <v>0</v>
      </c>
      <c r="T1879" s="100">
        <f t="shared" si="29"/>
        <v>0</v>
      </c>
    </row>
    <row r="1880" spans="2:20" ht="15.5" x14ac:dyDescent="0.35">
      <c r="B1880" s="101" t="s">
        <v>8652</v>
      </c>
      <c r="C1880" s="102" t="s">
        <v>4552</v>
      </c>
      <c r="D1880" s="102"/>
      <c r="E1880" s="102" t="s">
        <v>4492</v>
      </c>
      <c r="F1880" s="102" t="s">
        <v>4493</v>
      </c>
      <c r="G1880" s="102" t="s">
        <v>4478</v>
      </c>
      <c r="H1880" s="103">
        <v>39434</v>
      </c>
      <c r="I1880" s="104">
        <v>1</v>
      </c>
      <c r="J1880" s="105" t="s">
        <v>8653</v>
      </c>
      <c r="K1880" s="105" t="s">
        <v>4478</v>
      </c>
      <c r="L1880" s="103">
        <v>39434</v>
      </c>
      <c r="M1880" s="103">
        <v>44196</v>
      </c>
      <c r="N1880" s="103"/>
      <c r="O1880" s="106">
        <v>1338688</v>
      </c>
      <c r="P1880" s="106">
        <v>1338688</v>
      </c>
      <c r="Q1880" s="107">
        <v>0</v>
      </c>
      <c r="R1880" s="106">
        <v>0</v>
      </c>
      <c r="S1880" s="106">
        <v>0</v>
      </c>
      <c r="T1880" s="100">
        <f t="shared" si="29"/>
        <v>0</v>
      </c>
    </row>
    <row r="1881" spans="2:20" ht="15.5" x14ac:dyDescent="0.35">
      <c r="B1881" s="101" t="s">
        <v>8654</v>
      </c>
      <c r="C1881" s="102" t="s">
        <v>4579</v>
      </c>
      <c r="D1881" s="102"/>
      <c r="E1881" s="102" t="s">
        <v>4492</v>
      </c>
      <c r="F1881" s="102" t="s">
        <v>4493</v>
      </c>
      <c r="G1881" s="102" t="s">
        <v>4478</v>
      </c>
      <c r="H1881" s="103">
        <v>39458</v>
      </c>
      <c r="I1881" s="104">
        <v>1</v>
      </c>
      <c r="J1881" s="105" t="s">
        <v>8655</v>
      </c>
      <c r="K1881" s="105" t="s">
        <v>4478</v>
      </c>
      <c r="L1881" s="103">
        <v>39458</v>
      </c>
      <c r="M1881" s="103">
        <v>44196</v>
      </c>
      <c r="N1881" s="103"/>
      <c r="O1881" s="106">
        <v>310000</v>
      </c>
      <c r="P1881" s="106">
        <v>310000</v>
      </c>
      <c r="Q1881" s="107">
        <v>0</v>
      </c>
      <c r="R1881" s="106">
        <v>0</v>
      </c>
      <c r="S1881" s="106">
        <v>0</v>
      </c>
      <c r="T1881" s="100">
        <f t="shared" si="29"/>
        <v>0</v>
      </c>
    </row>
    <row r="1882" spans="2:20" ht="15.5" x14ac:dyDescent="0.35">
      <c r="B1882" s="101" t="s">
        <v>8656</v>
      </c>
      <c r="C1882" s="102" t="s">
        <v>4579</v>
      </c>
      <c r="D1882" s="102"/>
      <c r="E1882" s="102" t="s">
        <v>4492</v>
      </c>
      <c r="F1882" s="102" t="s">
        <v>4493</v>
      </c>
      <c r="G1882" s="102" t="s">
        <v>4478</v>
      </c>
      <c r="H1882" s="103">
        <v>39458</v>
      </c>
      <c r="I1882" s="104">
        <v>1</v>
      </c>
      <c r="J1882" s="105" t="s">
        <v>8657</v>
      </c>
      <c r="K1882" s="105" t="s">
        <v>4478</v>
      </c>
      <c r="L1882" s="103">
        <v>39458</v>
      </c>
      <c r="M1882" s="103">
        <v>44196</v>
      </c>
      <c r="N1882" s="103"/>
      <c r="O1882" s="106">
        <v>310000</v>
      </c>
      <c r="P1882" s="106">
        <v>310000</v>
      </c>
      <c r="Q1882" s="107">
        <v>0</v>
      </c>
      <c r="R1882" s="106">
        <v>0</v>
      </c>
      <c r="S1882" s="106">
        <v>0</v>
      </c>
      <c r="T1882" s="100">
        <f t="shared" si="29"/>
        <v>0</v>
      </c>
    </row>
    <row r="1883" spans="2:20" ht="15.5" x14ac:dyDescent="0.35">
      <c r="B1883" s="101" t="s">
        <v>8658</v>
      </c>
      <c r="C1883" s="102" t="s">
        <v>4579</v>
      </c>
      <c r="D1883" s="102"/>
      <c r="E1883" s="102" t="s">
        <v>4492</v>
      </c>
      <c r="F1883" s="102" t="s">
        <v>4493</v>
      </c>
      <c r="G1883" s="102" t="s">
        <v>4478</v>
      </c>
      <c r="H1883" s="103">
        <v>39458</v>
      </c>
      <c r="I1883" s="104">
        <v>1</v>
      </c>
      <c r="J1883" s="105" t="s">
        <v>8659</v>
      </c>
      <c r="K1883" s="105" t="s">
        <v>4478</v>
      </c>
      <c r="L1883" s="103">
        <v>39458</v>
      </c>
      <c r="M1883" s="103">
        <v>44196</v>
      </c>
      <c r="N1883" s="103"/>
      <c r="O1883" s="106">
        <v>310000</v>
      </c>
      <c r="P1883" s="106">
        <v>310000</v>
      </c>
      <c r="Q1883" s="107">
        <v>0</v>
      </c>
      <c r="R1883" s="106">
        <v>0</v>
      </c>
      <c r="S1883" s="106">
        <v>0</v>
      </c>
      <c r="T1883" s="100">
        <f t="shared" si="29"/>
        <v>0</v>
      </c>
    </row>
    <row r="1884" spans="2:20" ht="15.5" x14ac:dyDescent="0.35">
      <c r="B1884" s="101" t="s">
        <v>8660</v>
      </c>
      <c r="C1884" s="102" t="s">
        <v>5451</v>
      </c>
      <c r="D1884" s="102"/>
      <c r="E1884" s="102" t="s">
        <v>4492</v>
      </c>
      <c r="F1884" s="102" t="s">
        <v>4493</v>
      </c>
      <c r="G1884" s="102" t="s">
        <v>4478</v>
      </c>
      <c r="H1884" s="103">
        <v>39981</v>
      </c>
      <c r="I1884" s="104">
        <v>1</v>
      </c>
      <c r="J1884" s="105" t="s">
        <v>8661</v>
      </c>
      <c r="K1884" s="105" t="s">
        <v>4478</v>
      </c>
      <c r="L1884" s="103">
        <v>39981</v>
      </c>
      <c r="M1884" s="103">
        <v>44196</v>
      </c>
      <c r="N1884" s="103"/>
      <c r="O1884" s="106">
        <v>364900</v>
      </c>
      <c r="P1884" s="106">
        <v>364900</v>
      </c>
      <c r="Q1884" s="107">
        <v>0</v>
      </c>
      <c r="R1884" s="106">
        <v>0</v>
      </c>
      <c r="S1884" s="106">
        <v>0</v>
      </c>
      <c r="T1884" s="100">
        <f t="shared" si="29"/>
        <v>0</v>
      </c>
    </row>
    <row r="1885" spans="2:20" ht="15.5" x14ac:dyDescent="0.35">
      <c r="B1885" s="101" t="s">
        <v>8662</v>
      </c>
      <c r="C1885" s="102" t="s">
        <v>8663</v>
      </c>
      <c r="D1885" s="102"/>
      <c r="E1885" s="102" t="s">
        <v>4492</v>
      </c>
      <c r="F1885" s="102" t="s">
        <v>4493</v>
      </c>
      <c r="G1885" s="102" t="s">
        <v>4478</v>
      </c>
      <c r="H1885" s="103">
        <v>40389</v>
      </c>
      <c r="I1885" s="104">
        <v>1</v>
      </c>
      <c r="J1885" s="105" t="s">
        <v>8664</v>
      </c>
      <c r="K1885" s="105" t="s">
        <v>4478</v>
      </c>
      <c r="L1885" s="103">
        <v>40389</v>
      </c>
      <c r="M1885" s="103">
        <v>44196</v>
      </c>
      <c r="N1885" s="103"/>
      <c r="O1885" s="106">
        <v>1326000</v>
      </c>
      <c r="P1885" s="106">
        <v>1326000</v>
      </c>
      <c r="Q1885" s="107">
        <v>0</v>
      </c>
      <c r="R1885" s="106">
        <v>0</v>
      </c>
      <c r="S1885" s="106">
        <v>0</v>
      </c>
      <c r="T1885" s="100">
        <f t="shared" si="29"/>
        <v>0</v>
      </c>
    </row>
    <row r="1886" spans="2:20" ht="15.5" x14ac:dyDescent="0.35">
      <c r="B1886" s="101" t="s">
        <v>8665</v>
      </c>
      <c r="C1886" s="102" t="s">
        <v>4603</v>
      </c>
      <c r="D1886" s="102"/>
      <c r="E1886" s="102" t="s">
        <v>4492</v>
      </c>
      <c r="F1886" s="102" t="s">
        <v>4493</v>
      </c>
      <c r="G1886" s="102" t="s">
        <v>4478</v>
      </c>
      <c r="H1886" s="103">
        <v>40505</v>
      </c>
      <c r="I1886" s="104">
        <v>1</v>
      </c>
      <c r="J1886" s="105" t="s">
        <v>8666</v>
      </c>
      <c r="K1886" s="105" t="s">
        <v>4478</v>
      </c>
      <c r="L1886" s="103">
        <v>40505</v>
      </c>
      <c r="M1886" s="103">
        <v>44196</v>
      </c>
      <c r="N1886" s="103"/>
      <c r="O1886" s="106">
        <v>990000</v>
      </c>
      <c r="P1886" s="106">
        <v>990000</v>
      </c>
      <c r="Q1886" s="107">
        <v>0</v>
      </c>
      <c r="R1886" s="106">
        <v>0</v>
      </c>
      <c r="S1886" s="106">
        <v>0</v>
      </c>
      <c r="T1886" s="100">
        <f t="shared" si="29"/>
        <v>0</v>
      </c>
    </row>
    <row r="1887" spans="2:20" ht="15.5" x14ac:dyDescent="0.35">
      <c r="B1887" s="101" t="s">
        <v>8667</v>
      </c>
      <c r="C1887" s="102" t="s">
        <v>4606</v>
      </c>
      <c r="D1887" s="102"/>
      <c r="E1887" s="102" t="s">
        <v>4492</v>
      </c>
      <c r="F1887" s="102" t="s">
        <v>4493</v>
      </c>
      <c r="G1887" s="102" t="s">
        <v>4478</v>
      </c>
      <c r="H1887" s="103">
        <v>40573</v>
      </c>
      <c r="I1887" s="104">
        <v>1</v>
      </c>
      <c r="J1887" s="105" t="s">
        <v>8668</v>
      </c>
      <c r="K1887" s="105" t="s">
        <v>4478</v>
      </c>
      <c r="L1887" s="103">
        <v>40573</v>
      </c>
      <c r="M1887" s="103">
        <v>44196</v>
      </c>
      <c r="N1887" s="103"/>
      <c r="O1887" s="106">
        <v>2773560</v>
      </c>
      <c r="P1887" s="106">
        <v>2773560</v>
      </c>
      <c r="Q1887" s="107">
        <v>0</v>
      </c>
      <c r="R1887" s="106">
        <v>0</v>
      </c>
      <c r="S1887" s="106">
        <v>0</v>
      </c>
      <c r="T1887" s="100">
        <f t="shared" si="29"/>
        <v>0</v>
      </c>
    </row>
    <row r="1888" spans="2:20" ht="15.5" x14ac:dyDescent="0.35">
      <c r="B1888" s="101" t="s">
        <v>8669</v>
      </c>
      <c r="C1888" s="102" t="s">
        <v>4552</v>
      </c>
      <c r="D1888" s="102"/>
      <c r="E1888" s="102" t="s">
        <v>4492</v>
      </c>
      <c r="F1888" s="102" t="s">
        <v>4493</v>
      </c>
      <c r="G1888" s="102" t="s">
        <v>4478</v>
      </c>
      <c r="H1888" s="103">
        <v>40649</v>
      </c>
      <c r="I1888" s="104">
        <v>1</v>
      </c>
      <c r="J1888" s="105" t="s">
        <v>8670</v>
      </c>
      <c r="K1888" s="105" t="s">
        <v>4478</v>
      </c>
      <c r="L1888" s="103">
        <v>40649</v>
      </c>
      <c r="M1888" s="103">
        <v>44196</v>
      </c>
      <c r="N1888" s="103"/>
      <c r="O1888" s="106">
        <v>274900</v>
      </c>
      <c r="P1888" s="106">
        <v>274900</v>
      </c>
      <c r="Q1888" s="107">
        <v>0</v>
      </c>
      <c r="R1888" s="106">
        <v>0</v>
      </c>
      <c r="S1888" s="106">
        <v>0</v>
      </c>
      <c r="T1888" s="100">
        <f t="shared" si="29"/>
        <v>0</v>
      </c>
    </row>
    <row r="1889" spans="2:20" ht="15.5" x14ac:dyDescent="0.35">
      <c r="B1889" s="101" t="s">
        <v>8671</v>
      </c>
      <c r="C1889" s="102" t="s">
        <v>7057</v>
      </c>
      <c r="D1889" s="102"/>
      <c r="E1889" s="102" t="s">
        <v>4492</v>
      </c>
      <c r="F1889" s="102" t="s">
        <v>4493</v>
      </c>
      <c r="G1889" s="102" t="s">
        <v>4478</v>
      </c>
      <c r="H1889" s="103">
        <v>40753</v>
      </c>
      <c r="I1889" s="104">
        <v>1</v>
      </c>
      <c r="J1889" s="105" t="s">
        <v>8672</v>
      </c>
      <c r="K1889" s="105" t="s">
        <v>4478</v>
      </c>
      <c r="L1889" s="103">
        <v>40753</v>
      </c>
      <c r="M1889" s="103">
        <v>44196</v>
      </c>
      <c r="N1889" s="103"/>
      <c r="O1889" s="106">
        <v>1163400</v>
      </c>
      <c r="P1889" s="106">
        <v>1163400</v>
      </c>
      <c r="Q1889" s="107">
        <v>0</v>
      </c>
      <c r="R1889" s="106">
        <v>0</v>
      </c>
      <c r="S1889" s="106">
        <v>0</v>
      </c>
      <c r="T1889" s="100">
        <f t="shared" si="29"/>
        <v>0</v>
      </c>
    </row>
    <row r="1890" spans="2:20" ht="15.5" x14ac:dyDescent="0.35">
      <c r="B1890" s="101" t="s">
        <v>8673</v>
      </c>
      <c r="C1890" s="102" t="s">
        <v>8674</v>
      </c>
      <c r="D1890" s="102"/>
      <c r="E1890" s="102" t="s">
        <v>4492</v>
      </c>
      <c r="F1890" s="102" t="s">
        <v>4493</v>
      </c>
      <c r="G1890" s="102" t="s">
        <v>4478</v>
      </c>
      <c r="H1890" s="103">
        <v>40768</v>
      </c>
      <c r="I1890" s="104">
        <v>1</v>
      </c>
      <c r="J1890" s="105" t="s">
        <v>8675</v>
      </c>
      <c r="K1890" s="105" t="s">
        <v>4478</v>
      </c>
      <c r="L1890" s="103">
        <v>40768</v>
      </c>
      <c r="M1890" s="103">
        <v>44196</v>
      </c>
      <c r="N1890" s="103"/>
      <c r="O1890" s="106">
        <v>2650000</v>
      </c>
      <c r="P1890" s="106">
        <v>2650000</v>
      </c>
      <c r="Q1890" s="107">
        <v>0</v>
      </c>
      <c r="R1890" s="106">
        <v>0</v>
      </c>
      <c r="S1890" s="106">
        <v>0</v>
      </c>
      <c r="T1890" s="100">
        <f t="shared" si="29"/>
        <v>0</v>
      </c>
    </row>
    <row r="1891" spans="2:20" ht="15.5" x14ac:dyDescent="0.35">
      <c r="B1891" s="101" t="s">
        <v>8676</v>
      </c>
      <c r="C1891" s="102" t="s">
        <v>8677</v>
      </c>
      <c r="D1891" s="102"/>
      <c r="E1891" s="102" t="s">
        <v>4492</v>
      </c>
      <c r="F1891" s="102" t="s">
        <v>4493</v>
      </c>
      <c r="G1891" s="102" t="s">
        <v>4478</v>
      </c>
      <c r="H1891" s="103">
        <v>40812</v>
      </c>
      <c r="I1891" s="104">
        <v>1</v>
      </c>
      <c r="J1891" s="105" t="s">
        <v>8678</v>
      </c>
      <c r="K1891" s="105" t="s">
        <v>4478</v>
      </c>
      <c r="L1891" s="103">
        <v>40812</v>
      </c>
      <c r="M1891" s="103">
        <v>44196</v>
      </c>
      <c r="N1891" s="103"/>
      <c r="O1891" s="106">
        <v>4065000</v>
      </c>
      <c r="P1891" s="106">
        <v>4065000</v>
      </c>
      <c r="Q1891" s="107">
        <v>0</v>
      </c>
      <c r="R1891" s="106">
        <v>0</v>
      </c>
      <c r="S1891" s="106">
        <v>0</v>
      </c>
      <c r="T1891" s="100">
        <f t="shared" si="29"/>
        <v>0</v>
      </c>
    </row>
    <row r="1892" spans="2:20" ht="15.5" x14ac:dyDescent="0.35">
      <c r="B1892" s="101" t="s">
        <v>8679</v>
      </c>
      <c r="C1892" s="102" t="s">
        <v>8680</v>
      </c>
      <c r="D1892" s="102"/>
      <c r="E1892" s="102" t="s">
        <v>4492</v>
      </c>
      <c r="F1892" s="102" t="s">
        <v>4493</v>
      </c>
      <c r="G1892" s="102" t="s">
        <v>4478</v>
      </c>
      <c r="H1892" s="103">
        <v>41060</v>
      </c>
      <c r="I1892" s="104">
        <v>1</v>
      </c>
      <c r="J1892" s="105" t="s">
        <v>8681</v>
      </c>
      <c r="K1892" s="105" t="s">
        <v>4478</v>
      </c>
      <c r="L1892" s="103">
        <v>41060</v>
      </c>
      <c r="M1892" s="103">
        <v>44196</v>
      </c>
      <c r="N1892" s="103"/>
      <c r="O1892" s="106">
        <v>5220000</v>
      </c>
      <c r="P1892" s="106">
        <v>5220000</v>
      </c>
      <c r="Q1892" s="107">
        <v>0</v>
      </c>
      <c r="R1892" s="106">
        <v>0</v>
      </c>
      <c r="S1892" s="106">
        <v>0</v>
      </c>
      <c r="T1892" s="100">
        <f t="shared" si="29"/>
        <v>0</v>
      </c>
    </row>
    <row r="1893" spans="2:20" ht="15.5" x14ac:dyDescent="0.35">
      <c r="B1893" s="101" t="s">
        <v>8682</v>
      </c>
      <c r="C1893" s="102" t="s">
        <v>8683</v>
      </c>
      <c r="D1893" s="102"/>
      <c r="E1893" s="102" t="s">
        <v>4492</v>
      </c>
      <c r="F1893" s="102" t="s">
        <v>4493</v>
      </c>
      <c r="G1893" s="102" t="s">
        <v>4478</v>
      </c>
      <c r="H1893" s="103">
        <v>41182</v>
      </c>
      <c r="I1893" s="104">
        <v>1</v>
      </c>
      <c r="J1893" s="105" t="s">
        <v>8684</v>
      </c>
      <c r="K1893" s="105" t="s">
        <v>4478</v>
      </c>
      <c r="L1893" s="103">
        <v>41182</v>
      </c>
      <c r="M1893" s="103">
        <v>44196</v>
      </c>
      <c r="N1893" s="103"/>
      <c r="O1893" s="106">
        <v>1205000</v>
      </c>
      <c r="P1893" s="106">
        <v>1205000</v>
      </c>
      <c r="Q1893" s="107">
        <v>0</v>
      </c>
      <c r="R1893" s="106">
        <v>0</v>
      </c>
      <c r="S1893" s="106">
        <v>0</v>
      </c>
      <c r="T1893" s="100">
        <f t="shared" si="29"/>
        <v>0</v>
      </c>
    </row>
    <row r="1894" spans="2:20" ht="15.5" x14ac:dyDescent="0.35">
      <c r="B1894" s="101" t="s">
        <v>8685</v>
      </c>
      <c r="C1894" s="102" t="s">
        <v>5467</v>
      </c>
      <c r="D1894" s="102"/>
      <c r="E1894" s="102" t="s">
        <v>4492</v>
      </c>
      <c r="F1894" s="102" t="s">
        <v>4493</v>
      </c>
      <c r="G1894" s="102" t="s">
        <v>4478</v>
      </c>
      <c r="H1894" s="103">
        <v>41182</v>
      </c>
      <c r="I1894" s="104">
        <v>1</v>
      </c>
      <c r="J1894" s="105" t="s">
        <v>8686</v>
      </c>
      <c r="K1894" s="105" t="s">
        <v>4478</v>
      </c>
      <c r="L1894" s="103">
        <v>41182</v>
      </c>
      <c r="M1894" s="103">
        <v>44196</v>
      </c>
      <c r="N1894" s="103"/>
      <c r="O1894" s="106">
        <v>1502200</v>
      </c>
      <c r="P1894" s="106">
        <v>1502200</v>
      </c>
      <c r="Q1894" s="107">
        <v>0</v>
      </c>
      <c r="R1894" s="106">
        <v>0</v>
      </c>
      <c r="S1894" s="106">
        <v>0</v>
      </c>
      <c r="T1894" s="100">
        <f t="shared" si="29"/>
        <v>0</v>
      </c>
    </row>
    <row r="1895" spans="2:20" ht="15.5" x14ac:dyDescent="0.35">
      <c r="B1895" s="101" t="s">
        <v>8687</v>
      </c>
      <c r="C1895" s="102" t="s">
        <v>4537</v>
      </c>
      <c r="D1895" s="102"/>
      <c r="E1895" s="102" t="s">
        <v>4492</v>
      </c>
      <c r="F1895" s="102" t="s">
        <v>4493</v>
      </c>
      <c r="G1895" s="102" t="s">
        <v>4478</v>
      </c>
      <c r="H1895" s="103">
        <v>41182</v>
      </c>
      <c r="I1895" s="104">
        <v>1</v>
      </c>
      <c r="J1895" s="105" t="s">
        <v>8688</v>
      </c>
      <c r="K1895" s="105" t="s">
        <v>4478</v>
      </c>
      <c r="L1895" s="103">
        <v>41182</v>
      </c>
      <c r="M1895" s="103">
        <v>44196</v>
      </c>
      <c r="N1895" s="103"/>
      <c r="O1895" s="106">
        <v>298584</v>
      </c>
      <c r="P1895" s="106">
        <v>298584</v>
      </c>
      <c r="Q1895" s="107">
        <v>0</v>
      </c>
      <c r="R1895" s="106">
        <v>0</v>
      </c>
      <c r="S1895" s="106">
        <v>0</v>
      </c>
      <c r="T1895" s="100">
        <f t="shared" si="29"/>
        <v>0</v>
      </c>
    </row>
    <row r="1896" spans="2:20" ht="15.5" x14ac:dyDescent="0.35">
      <c r="B1896" s="101" t="s">
        <v>8689</v>
      </c>
      <c r="C1896" s="102" t="s">
        <v>4537</v>
      </c>
      <c r="D1896" s="102"/>
      <c r="E1896" s="102" t="s">
        <v>4492</v>
      </c>
      <c r="F1896" s="102" t="s">
        <v>4493</v>
      </c>
      <c r="G1896" s="102" t="s">
        <v>4478</v>
      </c>
      <c r="H1896" s="103">
        <v>41182</v>
      </c>
      <c r="I1896" s="104">
        <v>1</v>
      </c>
      <c r="J1896" s="105" t="s">
        <v>8690</v>
      </c>
      <c r="K1896" s="105" t="s">
        <v>4478</v>
      </c>
      <c r="L1896" s="103">
        <v>41182</v>
      </c>
      <c r="M1896" s="103">
        <v>44196</v>
      </c>
      <c r="N1896" s="103"/>
      <c r="O1896" s="106">
        <v>298584</v>
      </c>
      <c r="P1896" s="106">
        <v>298584</v>
      </c>
      <c r="Q1896" s="107">
        <v>0</v>
      </c>
      <c r="R1896" s="106">
        <v>0</v>
      </c>
      <c r="S1896" s="106">
        <v>0</v>
      </c>
      <c r="T1896" s="100">
        <f t="shared" si="29"/>
        <v>0</v>
      </c>
    </row>
    <row r="1897" spans="2:20" ht="15.5" x14ac:dyDescent="0.35">
      <c r="B1897" s="101" t="s">
        <v>8691</v>
      </c>
      <c r="C1897" s="102" t="s">
        <v>4537</v>
      </c>
      <c r="D1897" s="102"/>
      <c r="E1897" s="102" t="s">
        <v>4492</v>
      </c>
      <c r="F1897" s="102" t="s">
        <v>4493</v>
      </c>
      <c r="G1897" s="102" t="s">
        <v>4478</v>
      </c>
      <c r="H1897" s="103">
        <v>41182</v>
      </c>
      <c r="I1897" s="104">
        <v>1</v>
      </c>
      <c r="J1897" s="105" t="s">
        <v>8692</v>
      </c>
      <c r="K1897" s="105" t="s">
        <v>4478</v>
      </c>
      <c r="L1897" s="103">
        <v>41182</v>
      </c>
      <c r="M1897" s="103">
        <v>44196</v>
      </c>
      <c r="N1897" s="103"/>
      <c r="O1897" s="106">
        <v>298584</v>
      </c>
      <c r="P1897" s="106">
        <v>298584</v>
      </c>
      <c r="Q1897" s="107">
        <v>0</v>
      </c>
      <c r="R1897" s="106">
        <v>0</v>
      </c>
      <c r="S1897" s="106">
        <v>0</v>
      </c>
      <c r="T1897" s="100">
        <f t="shared" si="29"/>
        <v>0</v>
      </c>
    </row>
    <row r="1898" spans="2:20" ht="15.5" x14ac:dyDescent="0.35">
      <c r="B1898" s="101" t="s">
        <v>8693</v>
      </c>
      <c r="C1898" s="102" t="s">
        <v>4537</v>
      </c>
      <c r="D1898" s="102"/>
      <c r="E1898" s="102" t="s">
        <v>4492</v>
      </c>
      <c r="F1898" s="102" t="s">
        <v>4493</v>
      </c>
      <c r="G1898" s="102" t="s">
        <v>4478</v>
      </c>
      <c r="H1898" s="103">
        <v>41182</v>
      </c>
      <c r="I1898" s="104">
        <v>1</v>
      </c>
      <c r="J1898" s="105" t="s">
        <v>8694</v>
      </c>
      <c r="K1898" s="105" t="s">
        <v>4478</v>
      </c>
      <c r="L1898" s="103">
        <v>41182</v>
      </c>
      <c r="M1898" s="103">
        <v>44196</v>
      </c>
      <c r="N1898" s="103"/>
      <c r="O1898" s="106">
        <v>298584</v>
      </c>
      <c r="P1898" s="106">
        <v>298584</v>
      </c>
      <c r="Q1898" s="107">
        <v>0</v>
      </c>
      <c r="R1898" s="106">
        <v>0</v>
      </c>
      <c r="S1898" s="106">
        <v>0</v>
      </c>
      <c r="T1898" s="100">
        <f t="shared" si="29"/>
        <v>0</v>
      </c>
    </row>
    <row r="1899" spans="2:20" ht="15.5" x14ac:dyDescent="0.35">
      <c r="B1899" s="101" t="s">
        <v>8695</v>
      </c>
      <c r="C1899" s="102" t="s">
        <v>4537</v>
      </c>
      <c r="D1899" s="102"/>
      <c r="E1899" s="102" t="s">
        <v>4492</v>
      </c>
      <c r="F1899" s="102" t="s">
        <v>4493</v>
      </c>
      <c r="G1899" s="102" t="s">
        <v>4478</v>
      </c>
      <c r="H1899" s="103">
        <v>41182</v>
      </c>
      <c r="I1899" s="104">
        <v>1</v>
      </c>
      <c r="J1899" s="105" t="s">
        <v>8696</v>
      </c>
      <c r="K1899" s="105" t="s">
        <v>4478</v>
      </c>
      <c r="L1899" s="103">
        <v>41182</v>
      </c>
      <c r="M1899" s="103">
        <v>44196</v>
      </c>
      <c r="N1899" s="103"/>
      <c r="O1899" s="106">
        <v>298584</v>
      </c>
      <c r="P1899" s="106">
        <v>298584</v>
      </c>
      <c r="Q1899" s="107">
        <v>0</v>
      </c>
      <c r="R1899" s="106">
        <v>0</v>
      </c>
      <c r="S1899" s="106">
        <v>0</v>
      </c>
      <c r="T1899" s="100">
        <f t="shared" si="29"/>
        <v>0</v>
      </c>
    </row>
    <row r="1900" spans="2:20" ht="15.5" x14ac:dyDescent="0.35">
      <c r="B1900" s="101" t="s">
        <v>8697</v>
      </c>
      <c r="C1900" s="102" t="s">
        <v>4633</v>
      </c>
      <c r="D1900" s="102"/>
      <c r="E1900" s="102" t="s">
        <v>4634</v>
      </c>
      <c r="F1900" s="102" t="s">
        <v>4635</v>
      </c>
      <c r="G1900" s="102" t="s">
        <v>4478</v>
      </c>
      <c r="H1900" s="103">
        <v>39685</v>
      </c>
      <c r="I1900" s="104">
        <v>1</v>
      </c>
      <c r="J1900" s="105" t="s">
        <v>8698</v>
      </c>
      <c r="K1900" s="105" t="s">
        <v>4478</v>
      </c>
      <c r="L1900" s="103">
        <v>39685</v>
      </c>
      <c r="M1900" s="103">
        <v>44196</v>
      </c>
      <c r="N1900" s="103"/>
      <c r="O1900" s="106">
        <v>75000</v>
      </c>
      <c r="P1900" s="106">
        <v>75000</v>
      </c>
      <c r="Q1900" s="107">
        <v>0</v>
      </c>
      <c r="R1900" s="106">
        <v>0</v>
      </c>
      <c r="S1900" s="106">
        <v>0</v>
      </c>
      <c r="T1900" s="100">
        <f t="shared" si="29"/>
        <v>0</v>
      </c>
    </row>
    <row r="1901" spans="2:20" ht="15.5" x14ac:dyDescent="0.35">
      <c r="B1901" s="101" t="s">
        <v>8699</v>
      </c>
      <c r="C1901" s="102" t="s">
        <v>4633</v>
      </c>
      <c r="D1901" s="102"/>
      <c r="E1901" s="102" t="s">
        <v>4634</v>
      </c>
      <c r="F1901" s="102" t="s">
        <v>4635</v>
      </c>
      <c r="G1901" s="102" t="s">
        <v>4478</v>
      </c>
      <c r="H1901" s="103">
        <v>39685</v>
      </c>
      <c r="I1901" s="104">
        <v>1</v>
      </c>
      <c r="J1901" s="105" t="s">
        <v>8700</v>
      </c>
      <c r="K1901" s="105" t="s">
        <v>4478</v>
      </c>
      <c r="L1901" s="103">
        <v>39685</v>
      </c>
      <c r="M1901" s="103">
        <v>44196</v>
      </c>
      <c r="N1901" s="103"/>
      <c r="O1901" s="106">
        <v>75000</v>
      </c>
      <c r="P1901" s="106">
        <v>75000</v>
      </c>
      <c r="Q1901" s="107">
        <v>0</v>
      </c>
      <c r="R1901" s="106">
        <v>0</v>
      </c>
      <c r="S1901" s="106">
        <v>0</v>
      </c>
      <c r="T1901" s="100">
        <f t="shared" si="29"/>
        <v>0</v>
      </c>
    </row>
    <row r="1902" spans="2:20" ht="15.5" x14ac:dyDescent="0.35">
      <c r="B1902" s="101" t="s">
        <v>8701</v>
      </c>
      <c r="C1902" s="102" t="s">
        <v>4633</v>
      </c>
      <c r="D1902" s="102"/>
      <c r="E1902" s="102" t="s">
        <v>4634</v>
      </c>
      <c r="F1902" s="102" t="s">
        <v>4635</v>
      </c>
      <c r="G1902" s="102" t="s">
        <v>4478</v>
      </c>
      <c r="H1902" s="103">
        <v>39933</v>
      </c>
      <c r="I1902" s="104">
        <v>1</v>
      </c>
      <c r="J1902" s="105" t="s">
        <v>8702</v>
      </c>
      <c r="K1902" s="105" t="s">
        <v>4478</v>
      </c>
      <c r="L1902" s="103">
        <v>39933</v>
      </c>
      <c r="M1902" s="103">
        <v>44196</v>
      </c>
      <c r="N1902" s="103"/>
      <c r="O1902" s="106">
        <v>69000</v>
      </c>
      <c r="P1902" s="106">
        <v>69000</v>
      </c>
      <c r="Q1902" s="107">
        <v>0</v>
      </c>
      <c r="R1902" s="106">
        <v>0</v>
      </c>
      <c r="S1902" s="106">
        <v>0</v>
      </c>
      <c r="T1902" s="100">
        <f t="shared" si="29"/>
        <v>0</v>
      </c>
    </row>
    <row r="1903" spans="2:20" ht="15.5" x14ac:dyDescent="0.35">
      <c r="B1903" s="101" t="s">
        <v>8703</v>
      </c>
      <c r="C1903" s="102" t="s">
        <v>4633</v>
      </c>
      <c r="D1903" s="102"/>
      <c r="E1903" s="102" t="s">
        <v>4634</v>
      </c>
      <c r="F1903" s="102" t="s">
        <v>4635</v>
      </c>
      <c r="G1903" s="102" t="s">
        <v>4478</v>
      </c>
      <c r="H1903" s="103">
        <v>39933</v>
      </c>
      <c r="I1903" s="104">
        <v>1</v>
      </c>
      <c r="J1903" s="105" t="s">
        <v>8704</v>
      </c>
      <c r="K1903" s="105" t="s">
        <v>4478</v>
      </c>
      <c r="L1903" s="103">
        <v>39933</v>
      </c>
      <c r="M1903" s="103">
        <v>44196</v>
      </c>
      <c r="N1903" s="103"/>
      <c r="O1903" s="106">
        <v>69000</v>
      </c>
      <c r="P1903" s="106">
        <v>69000</v>
      </c>
      <c r="Q1903" s="107">
        <v>0</v>
      </c>
      <c r="R1903" s="106">
        <v>0</v>
      </c>
      <c r="S1903" s="106">
        <v>0</v>
      </c>
      <c r="T1903" s="100">
        <f t="shared" si="29"/>
        <v>0</v>
      </c>
    </row>
    <row r="1904" spans="2:20" ht="15.5" x14ac:dyDescent="0.35">
      <c r="B1904" s="101" t="s">
        <v>8705</v>
      </c>
      <c r="C1904" s="102" t="s">
        <v>4633</v>
      </c>
      <c r="D1904" s="102"/>
      <c r="E1904" s="102" t="s">
        <v>4634</v>
      </c>
      <c r="F1904" s="102" t="s">
        <v>4635</v>
      </c>
      <c r="G1904" s="102" t="s">
        <v>4478</v>
      </c>
      <c r="H1904" s="103">
        <v>39685</v>
      </c>
      <c r="I1904" s="104">
        <v>1</v>
      </c>
      <c r="J1904" s="105" t="s">
        <v>8706</v>
      </c>
      <c r="K1904" s="105" t="s">
        <v>4478</v>
      </c>
      <c r="L1904" s="103">
        <v>39685</v>
      </c>
      <c r="M1904" s="103">
        <v>44196</v>
      </c>
      <c r="N1904" s="103"/>
      <c r="O1904" s="106">
        <v>75000</v>
      </c>
      <c r="P1904" s="106">
        <v>75000</v>
      </c>
      <c r="Q1904" s="107">
        <v>0</v>
      </c>
      <c r="R1904" s="106">
        <v>0</v>
      </c>
      <c r="S1904" s="106">
        <v>0</v>
      </c>
      <c r="T1904" s="100">
        <f t="shared" si="29"/>
        <v>0</v>
      </c>
    </row>
    <row r="1905" spans="2:20" ht="15.5" x14ac:dyDescent="0.35">
      <c r="B1905" s="101" t="s">
        <v>8707</v>
      </c>
      <c r="C1905" s="102" t="s">
        <v>4633</v>
      </c>
      <c r="D1905" s="102"/>
      <c r="E1905" s="102" t="s">
        <v>4634</v>
      </c>
      <c r="F1905" s="102" t="s">
        <v>4635</v>
      </c>
      <c r="G1905" s="102" t="s">
        <v>4478</v>
      </c>
      <c r="H1905" s="103">
        <v>39685</v>
      </c>
      <c r="I1905" s="104">
        <v>1</v>
      </c>
      <c r="J1905" s="105" t="s">
        <v>8708</v>
      </c>
      <c r="K1905" s="105" t="s">
        <v>4478</v>
      </c>
      <c r="L1905" s="103">
        <v>39685</v>
      </c>
      <c r="M1905" s="103">
        <v>44196</v>
      </c>
      <c r="N1905" s="103"/>
      <c r="O1905" s="106">
        <v>75000</v>
      </c>
      <c r="P1905" s="106">
        <v>75000</v>
      </c>
      <c r="Q1905" s="107">
        <v>0</v>
      </c>
      <c r="R1905" s="106">
        <v>0</v>
      </c>
      <c r="S1905" s="106">
        <v>0</v>
      </c>
      <c r="T1905" s="100">
        <f t="shared" si="29"/>
        <v>0</v>
      </c>
    </row>
    <row r="1906" spans="2:20" ht="15.5" x14ac:dyDescent="0.35">
      <c r="B1906" s="101" t="s">
        <v>8709</v>
      </c>
      <c r="C1906" s="102" t="s">
        <v>4633</v>
      </c>
      <c r="D1906" s="102"/>
      <c r="E1906" s="102" t="s">
        <v>4634</v>
      </c>
      <c r="F1906" s="102" t="s">
        <v>4635</v>
      </c>
      <c r="G1906" s="102" t="s">
        <v>4478</v>
      </c>
      <c r="H1906" s="103">
        <v>39685</v>
      </c>
      <c r="I1906" s="104">
        <v>1</v>
      </c>
      <c r="J1906" s="105" t="s">
        <v>8710</v>
      </c>
      <c r="K1906" s="105" t="s">
        <v>4478</v>
      </c>
      <c r="L1906" s="103">
        <v>39685</v>
      </c>
      <c r="M1906" s="103">
        <v>44196</v>
      </c>
      <c r="N1906" s="103"/>
      <c r="O1906" s="106">
        <v>75000</v>
      </c>
      <c r="P1906" s="106">
        <v>75000</v>
      </c>
      <c r="Q1906" s="107">
        <v>0</v>
      </c>
      <c r="R1906" s="106">
        <v>0</v>
      </c>
      <c r="S1906" s="106">
        <v>0</v>
      </c>
      <c r="T1906" s="100">
        <f t="shared" si="29"/>
        <v>0</v>
      </c>
    </row>
    <row r="1907" spans="2:20" ht="15.5" x14ac:dyDescent="0.35">
      <c r="B1907" s="101" t="s">
        <v>8711</v>
      </c>
      <c r="C1907" s="102" t="s">
        <v>4633</v>
      </c>
      <c r="D1907" s="102"/>
      <c r="E1907" s="102" t="s">
        <v>4634</v>
      </c>
      <c r="F1907" s="102" t="s">
        <v>4635</v>
      </c>
      <c r="G1907" s="102" t="s">
        <v>4478</v>
      </c>
      <c r="H1907" s="103">
        <v>39685</v>
      </c>
      <c r="I1907" s="104">
        <v>1</v>
      </c>
      <c r="J1907" s="105" t="s">
        <v>8712</v>
      </c>
      <c r="K1907" s="105" t="s">
        <v>4478</v>
      </c>
      <c r="L1907" s="103">
        <v>39685</v>
      </c>
      <c r="M1907" s="103">
        <v>44196</v>
      </c>
      <c r="N1907" s="103"/>
      <c r="O1907" s="106">
        <v>75000</v>
      </c>
      <c r="P1907" s="106">
        <v>75000</v>
      </c>
      <c r="Q1907" s="107">
        <v>0</v>
      </c>
      <c r="R1907" s="106">
        <v>0</v>
      </c>
      <c r="S1907" s="106">
        <v>0</v>
      </c>
      <c r="T1907" s="100">
        <f t="shared" si="29"/>
        <v>0</v>
      </c>
    </row>
    <row r="1908" spans="2:20" ht="15.5" x14ac:dyDescent="0.35">
      <c r="B1908" s="101" t="s">
        <v>8713</v>
      </c>
      <c r="C1908" s="102" t="s">
        <v>4633</v>
      </c>
      <c r="D1908" s="102"/>
      <c r="E1908" s="102" t="s">
        <v>4634</v>
      </c>
      <c r="F1908" s="102" t="s">
        <v>4635</v>
      </c>
      <c r="G1908" s="102" t="s">
        <v>4478</v>
      </c>
      <c r="H1908" s="103">
        <v>39685</v>
      </c>
      <c r="I1908" s="104">
        <v>1</v>
      </c>
      <c r="J1908" s="105" t="s">
        <v>8714</v>
      </c>
      <c r="K1908" s="105" t="s">
        <v>4478</v>
      </c>
      <c r="L1908" s="103">
        <v>39685</v>
      </c>
      <c r="M1908" s="103">
        <v>44196</v>
      </c>
      <c r="N1908" s="103"/>
      <c r="O1908" s="106">
        <v>75000</v>
      </c>
      <c r="P1908" s="106">
        <v>75000</v>
      </c>
      <c r="Q1908" s="107">
        <v>0</v>
      </c>
      <c r="R1908" s="106">
        <v>0</v>
      </c>
      <c r="S1908" s="106">
        <v>0</v>
      </c>
      <c r="T1908" s="100">
        <f t="shared" si="29"/>
        <v>0</v>
      </c>
    </row>
    <row r="1909" spans="2:20" ht="15.5" x14ac:dyDescent="0.35">
      <c r="B1909" s="101" t="s">
        <v>8715</v>
      </c>
      <c r="C1909" s="102" t="s">
        <v>4633</v>
      </c>
      <c r="D1909" s="102"/>
      <c r="E1909" s="102" t="s">
        <v>4634</v>
      </c>
      <c r="F1909" s="102" t="s">
        <v>4635</v>
      </c>
      <c r="G1909" s="102" t="s">
        <v>4478</v>
      </c>
      <c r="H1909" s="103">
        <v>39685</v>
      </c>
      <c r="I1909" s="104">
        <v>1</v>
      </c>
      <c r="J1909" s="105" t="s">
        <v>8716</v>
      </c>
      <c r="K1909" s="105" t="s">
        <v>4478</v>
      </c>
      <c r="L1909" s="103">
        <v>39685</v>
      </c>
      <c r="M1909" s="103">
        <v>44196</v>
      </c>
      <c r="N1909" s="103"/>
      <c r="O1909" s="106">
        <v>75000</v>
      </c>
      <c r="P1909" s="106">
        <v>75000</v>
      </c>
      <c r="Q1909" s="107">
        <v>0</v>
      </c>
      <c r="R1909" s="106">
        <v>0</v>
      </c>
      <c r="S1909" s="106">
        <v>0</v>
      </c>
      <c r="T1909" s="100">
        <f t="shared" si="29"/>
        <v>0</v>
      </c>
    </row>
    <row r="1910" spans="2:20" ht="15.5" x14ac:dyDescent="0.35">
      <c r="B1910" s="101" t="s">
        <v>8717</v>
      </c>
      <c r="C1910" s="102" t="s">
        <v>4633</v>
      </c>
      <c r="D1910" s="102"/>
      <c r="E1910" s="102" t="s">
        <v>4634</v>
      </c>
      <c r="F1910" s="102" t="s">
        <v>4635</v>
      </c>
      <c r="G1910" s="102" t="s">
        <v>4478</v>
      </c>
      <c r="H1910" s="103">
        <v>39685</v>
      </c>
      <c r="I1910" s="104">
        <v>1</v>
      </c>
      <c r="J1910" s="105" t="s">
        <v>8718</v>
      </c>
      <c r="K1910" s="105" t="s">
        <v>4478</v>
      </c>
      <c r="L1910" s="103">
        <v>39685</v>
      </c>
      <c r="M1910" s="103">
        <v>44196</v>
      </c>
      <c r="N1910" s="103"/>
      <c r="O1910" s="106">
        <v>75000</v>
      </c>
      <c r="P1910" s="106">
        <v>75000</v>
      </c>
      <c r="Q1910" s="107">
        <v>0</v>
      </c>
      <c r="R1910" s="106">
        <v>0</v>
      </c>
      <c r="S1910" s="106">
        <v>0</v>
      </c>
      <c r="T1910" s="100">
        <f t="shared" si="29"/>
        <v>0</v>
      </c>
    </row>
    <row r="1911" spans="2:20" ht="15.5" x14ac:dyDescent="0.35">
      <c r="B1911" s="101" t="s">
        <v>8719</v>
      </c>
      <c r="C1911" s="102" t="s">
        <v>4633</v>
      </c>
      <c r="D1911" s="102"/>
      <c r="E1911" s="102" t="s">
        <v>4634</v>
      </c>
      <c r="F1911" s="102" t="s">
        <v>4635</v>
      </c>
      <c r="G1911" s="102" t="s">
        <v>4478</v>
      </c>
      <c r="H1911" s="103">
        <v>39685</v>
      </c>
      <c r="I1911" s="104">
        <v>1</v>
      </c>
      <c r="J1911" s="105" t="s">
        <v>8720</v>
      </c>
      <c r="K1911" s="105" t="s">
        <v>4478</v>
      </c>
      <c r="L1911" s="103">
        <v>39685</v>
      </c>
      <c r="M1911" s="103">
        <v>44196</v>
      </c>
      <c r="N1911" s="103"/>
      <c r="O1911" s="106">
        <v>75000</v>
      </c>
      <c r="P1911" s="106">
        <v>75000</v>
      </c>
      <c r="Q1911" s="107">
        <v>0</v>
      </c>
      <c r="R1911" s="106">
        <v>0</v>
      </c>
      <c r="S1911" s="106">
        <v>0</v>
      </c>
      <c r="T1911" s="100">
        <f t="shared" si="29"/>
        <v>0</v>
      </c>
    </row>
    <row r="1912" spans="2:20" ht="15.5" x14ac:dyDescent="0.35">
      <c r="B1912" s="101" t="s">
        <v>8721</v>
      </c>
      <c r="C1912" s="102" t="s">
        <v>4633</v>
      </c>
      <c r="D1912" s="102"/>
      <c r="E1912" s="102" t="s">
        <v>4634</v>
      </c>
      <c r="F1912" s="102" t="s">
        <v>4635</v>
      </c>
      <c r="G1912" s="102" t="s">
        <v>4478</v>
      </c>
      <c r="H1912" s="103">
        <v>39685</v>
      </c>
      <c r="I1912" s="104">
        <v>1</v>
      </c>
      <c r="J1912" s="105" t="s">
        <v>8722</v>
      </c>
      <c r="K1912" s="105" t="s">
        <v>4478</v>
      </c>
      <c r="L1912" s="103">
        <v>39685</v>
      </c>
      <c r="M1912" s="103">
        <v>44196</v>
      </c>
      <c r="N1912" s="103"/>
      <c r="O1912" s="106">
        <v>75000</v>
      </c>
      <c r="P1912" s="106">
        <v>75000</v>
      </c>
      <c r="Q1912" s="107">
        <v>0</v>
      </c>
      <c r="R1912" s="106">
        <v>0</v>
      </c>
      <c r="S1912" s="106">
        <v>0</v>
      </c>
      <c r="T1912" s="100">
        <f t="shared" si="29"/>
        <v>0</v>
      </c>
    </row>
    <row r="1913" spans="2:20" ht="15.5" x14ac:dyDescent="0.35">
      <c r="B1913" s="101" t="s">
        <v>8723</v>
      </c>
      <c r="C1913" s="102" t="s">
        <v>4633</v>
      </c>
      <c r="D1913" s="102"/>
      <c r="E1913" s="102" t="s">
        <v>4634</v>
      </c>
      <c r="F1913" s="102" t="s">
        <v>4635</v>
      </c>
      <c r="G1913" s="102" t="s">
        <v>4478</v>
      </c>
      <c r="H1913" s="103">
        <v>39685</v>
      </c>
      <c r="I1913" s="104">
        <v>1</v>
      </c>
      <c r="J1913" s="105" t="s">
        <v>8724</v>
      </c>
      <c r="K1913" s="105" t="s">
        <v>4478</v>
      </c>
      <c r="L1913" s="103">
        <v>39685</v>
      </c>
      <c r="M1913" s="103">
        <v>44196</v>
      </c>
      <c r="N1913" s="103"/>
      <c r="O1913" s="106">
        <v>75000</v>
      </c>
      <c r="P1913" s="106">
        <v>75000</v>
      </c>
      <c r="Q1913" s="107">
        <v>0</v>
      </c>
      <c r="R1913" s="106">
        <v>0</v>
      </c>
      <c r="S1913" s="106">
        <v>0</v>
      </c>
      <c r="T1913" s="100">
        <f t="shared" si="29"/>
        <v>0</v>
      </c>
    </row>
    <row r="1914" spans="2:20" ht="15.5" x14ac:dyDescent="0.35">
      <c r="B1914" s="101" t="s">
        <v>8725</v>
      </c>
      <c r="C1914" s="102" t="s">
        <v>4633</v>
      </c>
      <c r="D1914" s="102"/>
      <c r="E1914" s="102" t="s">
        <v>4634</v>
      </c>
      <c r="F1914" s="102" t="s">
        <v>4635</v>
      </c>
      <c r="G1914" s="102" t="s">
        <v>4478</v>
      </c>
      <c r="H1914" s="103">
        <v>39685</v>
      </c>
      <c r="I1914" s="104">
        <v>1</v>
      </c>
      <c r="J1914" s="105" t="s">
        <v>8726</v>
      </c>
      <c r="K1914" s="105" t="s">
        <v>4478</v>
      </c>
      <c r="L1914" s="103">
        <v>39685</v>
      </c>
      <c r="M1914" s="103">
        <v>44196</v>
      </c>
      <c r="N1914" s="103"/>
      <c r="O1914" s="106">
        <v>75000</v>
      </c>
      <c r="P1914" s="106">
        <v>75000</v>
      </c>
      <c r="Q1914" s="107">
        <v>0</v>
      </c>
      <c r="R1914" s="106">
        <v>0</v>
      </c>
      <c r="S1914" s="106">
        <v>0</v>
      </c>
      <c r="T1914" s="100">
        <f t="shared" si="29"/>
        <v>0</v>
      </c>
    </row>
    <row r="1915" spans="2:20" ht="15.5" x14ac:dyDescent="0.35">
      <c r="B1915" s="101" t="s">
        <v>8727</v>
      </c>
      <c r="C1915" s="102" t="s">
        <v>4633</v>
      </c>
      <c r="D1915" s="102"/>
      <c r="E1915" s="102" t="s">
        <v>4634</v>
      </c>
      <c r="F1915" s="102" t="s">
        <v>4635</v>
      </c>
      <c r="G1915" s="102" t="s">
        <v>4478</v>
      </c>
      <c r="H1915" s="103">
        <v>39685</v>
      </c>
      <c r="I1915" s="104">
        <v>1</v>
      </c>
      <c r="J1915" s="105" t="s">
        <v>8728</v>
      </c>
      <c r="K1915" s="105" t="s">
        <v>4478</v>
      </c>
      <c r="L1915" s="103">
        <v>39685</v>
      </c>
      <c r="M1915" s="103">
        <v>44196</v>
      </c>
      <c r="N1915" s="103"/>
      <c r="O1915" s="106">
        <v>75000</v>
      </c>
      <c r="P1915" s="106">
        <v>75000</v>
      </c>
      <c r="Q1915" s="107">
        <v>0</v>
      </c>
      <c r="R1915" s="106">
        <v>0</v>
      </c>
      <c r="S1915" s="106">
        <v>0</v>
      </c>
      <c r="T1915" s="100">
        <f t="shared" si="29"/>
        <v>0</v>
      </c>
    </row>
    <row r="1916" spans="2:20" ht="15.5" x14ac:dyDescent="0.35">
      <c r="B1916" s="101" t="s">
        <v>8729</v>
      </c>
      <c r="C1916" s="102" t="s">
        <v>4633</v>
      </c>
      <c r="D1916" s="102"/>
      <c r="E1916" s="102" t="s">
        <v>4634</v>
      </c>
      <c r="F1916" s="102" t="s">
        <v>4635</v>
      </c>
      <c r="G1916" s="102" t="s">
        <v>4478</v>
      </c>
      <c r="H1916" s="103">
        <v>39685</v>
      </c>
      <c r="I1916" s="104">
        <v>1</v>
      </c>
      <c r="J1916" s="105" t="s">
        <v>8730</v>
      </c>
      <c r="K1916" s="105" t="s">
        <v>4478</v>
      </c>
      <c r="L1916" s="103">
        <v>39685</v>
      </c>
      <c r="M1916" s="103">
        <v>44196</v>
      </c>
      <c r="N1916" s="103"/>
      <c r="O1916" s="106">
        <v>75000</v>
      </c>
      <c r="P1916" s="106">
        <v>75000</v>
      </c>
      <c r="Q1916" s="107">
        <v>0</v>
      </c>
      <c r="R1916" s="106">
        <v>0</v>
      </c>
      <c r="S1916" s="106">
        <v>0</v>
      </c>
      <c r="T1916" s="100">
        <f t="shared" si="29"/>
        <v>0</v>
      </c>
    </row>
    <row r="1917" spans="2:20" ht="15.5" x14ac:dyDescent="0.35">
      <c r="B1917" s="101" t="s">
        <v>8731</v>
      </c>
      <c r="C1917" s="102" t="s">
        <v>4633</v>
      </c>
      <c r="D1917" s="102"/>
      <c r="E1917" s="102" t="s">
        <v>4634</v>
      </c>
      <c r="F1917" s="102" t="s">
        <v>4635</v>
      </c>
      <c r="G1917" s="102" t="s">
        <v>4478</v>
      </c>
      <c r="H1917" s="103">
        <v>39685</v>
      </c>
      <c r="I1917" s="104">
        <v>1</v>
      </c>
      <c r="J1917" s="105" t="s">
        <v>8732</v>
      </c>
      <c r="K1917" s="105" t="s">
        <v>4478</v>
      </c>
      <c r="L1917" s="103">
        <v>39685</v>
      </c>
      <c r="M1917" s="103">
        <v>44196</v>
      </c>
      <c r="N1917" s="103"/>
      <c r="O1917" s="106">
        <v>75000</v>
      </c>
      <c r="P1917" s="106">
        <v>75000</v>
      </c>
      <c r="Q1917" s="107">
        <v>0</v>
      </c>
      <c r="R1917" s="106">
        <v>0</v>
      </c>
      <c r="S1917" s="106">
        <v>0</v>
      </c>
      <c r="T1917" s="100">
        <f t="shared" si="29"/>
        <v>0</v>
      </c>
    </row>
    <row r="1918" spans="2:20" ht="15.5" x14ac:dyDescent="0.35">
      <c r="B1918" s="101" t="s">
        <v>8733</v>
      </c>
      <c r="C1918" s="102" t="s">
        <v>4633</v>
      </c>
      <c r="D1918" s="102"/>
      <c r="E1918" s="102" t="s">
        <v>4634</v>
      </c>
      <c r="F1918" s="102" t="s">
        <v>4635</v>
      </c>
      <c r="G1918" s="102" t="s">
        <v>4478</v>
      </c>
      <c r="H1918" s="103">
        <v>39685</v>
      </c>
      <c r="I1918" s="104">
        <v>1</v>
      </c>
      <c r="J1918" s="105" t="s">
        <v>8734</v>
      </c>
      <c r="K1918" s="105" t="s">
        <v>4478</v>
      </c>
      <c r="L1918" s="103">
        <v>39685</v>
      </c>
      <c r="M1918" s="103">
        <v>44196</v>
      </c>
      <c r="N1918" s="103"/>
      <c r="O1918" s="106">
        <v>75000</v>
      </c>
      <c r="P1918" s="106">
        <v>75000</v>
      </c>
      <c r="Q1918" s="107">
        <v>0</v>
      </c>
      <c r="R1918" s="106">
        <v>0</v>
      </c>
      <c r="S1918" s="106">
        <v>0</v>
      </c>
      <c r="T1918" s="100">
        <f t="shared" si="29"/>
        <v>0</v>
      </c>
    </row>
    <row r="1919" spans="2:20" ht="15.5" x14ac:dyDescent="0.35">
      <c r="B1919" s="101" t="s">
        <v>8735</v>
      </c>
      <c r="C1919" s="102" t="s">
        <v>4633</v>
      </c>
      <c r="D1919" s="102"/>
      <c r="E1919" s="102" t="s">
        <v>4634</v>
      </c>
      <c r="F1919" s="102" t="s">
        <v>4635</v>
      </c>
      <c r="G1919" s="102" t="s">
        <v>4478</v>
      </c>
      <c r="H1919" s="103">
        <v>39685</v>
      </c>
      <c r="I1919" s="104">
        <v>1</v>
      </c>
      <c r="J1919" s="105" t="s">
        <v>8736</v>
      </c>
      <c r="K1919" s="105" t="s">
        <v>4478</v>
      </c>
      <c r="L1919" s="103">
        <v>39685</v>
      </c>
      <c r="M1919" s="103">
        <v>44196</v>
      </c>
      <c r="N1919" s="103"/>
      <c r="O1919" s="106">
        <v>75000</v>
      </c>
      <c r="P1919" s="106">
        <v>75000</v>
      </c>
      <c r="Q1919" s="107">
        <v>0</v>
      </c>
      <c r="R1919" s="106">
        <v>0</v>
      </c>
      <c r="S1919" s="106">
        <v>0</v>
      </c>
      <c r="T1919" s="100">
        <f t="shared" si="29"/>
        <v>0</v>
      </c>
    </row>
    <row r="1920" spans="2:20" ht="15.5" x14ac:dyDescent="0.35">
      <c r="B1920" s="101" t="s">
        <v>8737</v>
      </c>
      <c r="C1920" s="102" t="s">
        <v>4633</v>
      </c>
      <c r="D1920" s="102"/>
      <c r="E1920" s="102" t="s">
        <v>4634</v>
      </c>
      <c r="F1920" s="102" t="s">
        <v>4635</v>
      </c>
      <c r="G1920" s="102" t="s">
        <v>4478</v>
      </c>
      <c r="H1920" s="103">
        <v>39685</v>
      </c>
      <c r="I1920" s="104">
        <v>1</v>
      </c>
      <c r="J1920" s="105" t="s">
        <v>8738</v>
      </c>
      <c r="K1920" s="105" t="s">
        <v>4478</v>
      </c>
      <c r="L1920" s="103">
        <v>39685</v>
      </c>
      <c r="M1920" s="103">
        <v>44196</v>
      </c>
      <c r="N1920" s="103"/>
      <c r="O1920" s="106">
        <v>75000</v>
      </c>
      <c r="P1920" s="106">
        <v>75000</v>
      </c>
      <c r="Q1920" s="107">
        <v>0</v>
      </c>
      <c r="R1920" s="106">
        <v>0</v>
      </c>
      <c r="S1920" s="106">
        <v>0</v>
      </c>
      <c r="T1920" s="100">
        <f t="shared" si="29"/>
        <v>0</v>
      </c>
    </row>
    <row r="1921" spans="2:20" ht="15.5" x14ac:dyDescent="0.35">
      <c r="B1921" s="101" t="s">
        <v>8739</v>
      </c>
      <c r="C1921" s="102" t="s">
        <v>4633</v>
      </c>
      <c r="D1921" s="102"/>
      <c r="E1921" s="102" t="s">
        <v>4634</v>
      </c>
      <c r="F1921" s="102" t="s">
        <v>4635</v>
      </c>
      <c r="G1921" s="102" t="s">
        <v>4478</v>
      </c>
      <c r="H1921" s="103">
        <v>39685</v>
      </c>
      <c r="I1921" s="104">
        <v>1</v>
      </c>
      <c r="J1921" s="105" t="s">
        <v>8740</v>
      </c>
      <c r="K1921" s="105" t="s">
        <v>4478</v>
      </c>
      <c r="L1921" s="103">
        <v>39685</v>
      </c>
      <c r="M1921" s="103">
        <v>44196</v>
      </c>
      <c r="N1921" s="103"/>
      <c r="O1921" s="106">
        <v>75000</v>
      </c>
      <c r="P1921" s="106">
        <v>75000</v>
      </c>
      <c r="Q1921" s="107">
        <v>0</v>
      </c>
      <c r="R1921" s="106">
        <v>0</v>
      </c>
      <c r="S1921" s="106">
        <v>0</v>
      </c>
      <c r="T1921" s="100">
        <f t="shared" si="29"/>
        <v>0</v>
      </c>
    </row>
    <row r="1922" spans="2:20" ht="15.5" x14ac:dyDescent="0.35">
      <c r="B1922" s="101" t="s">
        <v>8741</v>
      </c>
      <c r="C1922" s="102" t="s">
        <v>4633</v>
      </c>
      <c r="D1922" s="102"/>
      <c r="E1922" s="102" t="s">
        <v>4634</v>
      </c>
      <c r="F1922" s="102" t="s">
        <v>4635</v>
      </c>
      <c r="G1922" s="102" t="s">
        <v>4478</v>
      </c>
      <c r="H1922" s="103">
        <v>39685</v>
      </c>
      <c r="I1922" s="104">
        <v>1</v>
      </c>
      <c r="J1922" s="105" t="s">
        <v>8742</v>
      </c>
      <c r="K1922" s="105" t="s">
        <v>4478</v>
      </c>
      <c r="L1922" s="103">
        <v>39685</v>
      </c>
      <c r="M1922" s="103">
        <v>44196</v>
      </c>
      <c r="N1922" s="103"/>
      <c r="O1922" s="106">
        <v>75000</v>
      </c>
      <c r="P1922" s="106">
        <v>75000</v>
      </c>
      <c r="Q1922" s="107">
        <v>0</v>
      </c>
      <c r="R1922" s="106">
        <v>0</v>
      </c>
      <c r="S1922" s="106">
        <v>0</v>
      </c>
      <c r="T1922" s="100">
        <f t="shared" si="29"/>
        <v>0</v>
      </c>
    </row>
    <row r="1923" spans="2:20" ht="15.5" x14ac:dyDescent="0.35">
      <c r="B1923" s="101" t="s">
        <v>8743</v>
      </c>
      <c r="C1923" s="102" t="s">
        <v>4633</v>
      </c>
      <c r="D1923" s="102"/>
      <c r="E1923" s="102" t="s">
        <v>4634</v>
      </c>
      <c r="F1923" s="102" t="s">
        <v>4635</v>
      </c>
      <c r="G1923" s="102" t="s">
        <v>4478</v>
      </c>
      <c r="H1923" s="103">
        <v>39685</v>
      </c>
      <c r="I1923" s="104">
        <v>1</v>
      </c>
      <c r="J1923" s="105" t="s">
        <v>8744</v>
      </c>
      <c r="K1923" s="105" t="s">
        <v>4478</v>
      </c>
      <c r="L1923" s="103">
        <v>39685</v>
      </c>
      <c r="M1923" s="103">
        <v>44196</v>
      </c>
      <c r="N1923" s="103"/>
      <c r="O1923" s="106">
        <v>75000</v>
      </c>
      <c r="P1923" s="106">
        <v>75000</v>
      </c>
      <c r="Q1923" s="107">
        <v>0</v>
      </c>
      <c r="R1923" s="106">
        <v>0</v>
      </c>
      <c r="S1923" s="106">
        <v>0</v>
      </c>
      <c r="T1923" s="100">
        <f t="shared" si="29"/>
        <v>0</v>
      </c>
    </row>
    <row r="1924" spans="2:20" ht="15.5" x14ac:dyDescent="0.35">
      <c r="B1924" s="101" t="s">
        <v>8745</v>
      </c>
      <c r="C1924" s="102" t="s">
        <v>4475</v>
      </c>
      <c r="D1924" s="102"/>
      <c r="E1924" s="102" t="s">
        <v>4476</v>
      </c>
      <c r="F1924" s="102" t="s">
        <v>4477</v>
      </c>
      <c r="G1924" s="102" t="s">
        <v>4478</v>
      </c>
      <c r="H1924" s="103">
        <v>40451</v>
      </c>
      <c r="I1924" s="104">
        <v>1</v>
      </c>
      <c r="J1924" s="105" t="s">
        <v>8746</v>
      </c>
      <c r="K1924" s="105" t="s">
        <v>4478</v>
      </c>
      <c r="L1924" s="103">
        <v>40451</v>
      </c>
      <c r="M1924" s="103">
        <v>44196</v>
      </c>
      <c r="N1924" s="103"/>
      <c r="O1924" s="106">
        <v>751463</v>
      </c>
      <c r="P1924" s="106">
        <v>751463</v>
      </c>
      <c r="Q1924" s="107">
        <v>0</v>
      </c>
      <c r="R1924" s="106">
        <v>0</v>
      </c>
      <c r="S1924" s="106">
        <v>0</v>
      </c>
      <c r="T1924" s="100">
        <f t="shared" si="29"/>
        <v>0</v>
      </c>
    </row>
    <row r="1925" spans="2:20" ht="15.5" x14ac:dyDescent="0.35">
      <c r="B1925" s="101" t="s">
        <v>8747</v>
      </c>
      <c r="C1925" s="102" t="s">
        <v>4475</v>
      </c>
      <c r="D1925" s="102"/>
      <c r="E1925" s="102" t="s">
        <v>4476</v>
      </c>
      <c r="F1925" s="102" t="s">
        <v>4477</v>
      </c>
      <c r="G1925" s="102" t="s">
        <v>4478</v>
      </c>
      <c r="H1925" s="103">
        <v>40451</v>
      </c>
      <c r="I1925" s="104">
        <v>1</v>
      </c>
      <c r="J1925" s="105" t="s">
        <v>8748</v>
      </c>
      <c r="K1925" s="105" t="s">
        <v>4478</v>
      </c>
      <c r="L1925" s="103">
        <v>40451</v>
      </c>
      <c r="M1925" s="103">
        <v>44196</v>
      </c>
      <c r="N1925" s="103"/>
      <c r="O1925" s="106">
        <v>751463</v>
      </c>
      <c r="P1925" s="106">
        <v>751463</v>
      </c>
      <c r="Q1925" s="107">
        <v>0</v>
      </c>
      <c r="R1925" s="106">
        <v>0</v>
      </c>
      <c r="S1925" s="106">
        <v>0</v>
      </c>
      <c r="T1925" s="100">
        <f t="shared" si="29"/>
        <v>0</v>
      </c>
    </row>
    <row r="1926" spans="2:20" ht="15.5" x14ac:dyDescent="0.35">
      <c r="B1926" s="101" t="s">
        <v>8749</v>
      </c>
      <c r="C1926" s="102" t="s">
        <v>4475</v>
      </c>
      <c r="D1926" s="102"/>
      <c r="E1926" s="102" t="s">
        <v>4476</v>
      </c>
      <c r="F1926" s="102" t="s">
        <v>4477</v>
      </c>
      <c r="G1926" s="102" t="s">
        <v>4478</v>
      </c>
      <c r="H1926" s="103">
        <v>40451</v>
      </c>
      <c r="I1926" s="104">
        <v>1</v>
      </c>
      <c r="J1926" s="105" t="s">
        <v>8750</v>
      </c>
      <c r="K1926" s="105" t="s">
        <v>4478</v>
      </c>
      <c r="L1926" s="103">
        <v>40451</v>
      </c>
      <c r="M1926" s="103">
        <v>44196</v>
      </c>
      <c r="N1926" s="103"/>
      <c r="O1926" s="106">
        <v>751463</v>
      </c>
      <c r="P1926" s="106">
        <v>751463</v>
      </c>
      <c r="Q1926" s="107">
        <v>0</v>
      </c>
      <c r="R1926" s="106">
        <v>0</v>
      </c>
      <c r="S1926" s="106">
        <v>0</v>
      </c>
      <c r="T1926" s="100">
        <f t="shared" si="29"/>
        <v>0</v>
      </c>
    </row>
    <row r="1927" spans="2:20" ht="15.5" x14ac:dyDescent="0.35">
      <c r="B1927" s="101" t="s">
        <v>8751</v>
      </c>
      <c r="C1927" s="102" t="s">
        <v>4475</v>
      </c>
      <c r="D1927" s="102"/>
      <c r="E1927" s="102" t="s">
        <v>4476</v>
      </c>
      <c r="F1927" s="102" t="s">
        <v>4477</v>
      </c>
      <c r="G1927" s="102" t="s">
        <v>4478</v>
      </c>
      <c r="H1927" s="103">
        <v>40451</v>
      </c>
      <c r="I1927" s="104">
        <v>1</v>
      </c>
      <c r="J1927" s="105" t="s">
        <v>8752</v>
      </c>
      <c r="K1927" s="105" t="s">
        <v>4478</v>
      </c>
      <c r="L1927" s="103">
        <v>40451</v>
      </c>
      <c r="M1927" s="103">
        <v>44196</v>
      </c>
      <c r="N1927" s="103"/>
      <c r="O1927" s="106">
        <v>751463</v>
      </c>
      <c r="P1927" s="106">
        <v>751463</v>
      </c>
      <c r="Q1927" s="107">
        <v>0</v>
      </c>
      <c r="R1927" s="106">
        <v>0</v>
      </c>
      <c r="S1927" s="106">
        <v>0</v>
      </c>
      <c r="T1927" s="100">
        <f t="shared" si="29"/>
        <v>0</v>
      </c>
    </row>
    <row r="1928" spans="2:20" ht="15.5" x14ac:dyDescent="0.35">
      <c r="B1928" s="101" t="s">
        <v>8753</v>
      </c>
      <c r="C1928" s="102" t="s">
        <v>4475</v>
      </c>
      <c r="D1928" s="102"/>
      <c r="E1928" s="102" t="s">
        <v>4476</v>
      </c>
      <c r="F1928" s="102" t="s">
        <v>4477</v>
      </c>
      <c r="G1928" s="102" t="s">
        <v>4478</v>
      </c>
      <c r="H1928" s="103">
        <v>40451</v>
      </c>
      <c r="I1928" s="104">
        <v>1</v>
      </c>
      <c r="J1928" s="105" t="s">
        <v>8754</v>
      </c>
      <c r="K1928" s="105" t="s">
        <v>4478</v>
      </c>
      <c r="L1928" s="103">
        <v>40451</v>
      </c>
      <c r="M1928" s="103">
        <v>44196</v>
      </c>
      <c r="N1928" s="103"/>
      <c r="O1928" s="106">
        <v>751463</v>
      </c>
      <c r="P1928" s="106">
        <v>751463</v>
      </c>
      <c r="Q1928" s="107">
        <v>0</v>
      </c>
      <c r="R1928" s="106">
        <v>0</v>
      </c>
      <c r="S1928" s="106">
        <v>0</v>
      </c>
      <c r="T1928" s="100">
        <f t="shared" si="29"/>
        <v>0</v>
      </c>
    </row>
    <row r="1929" spans="2:20" ht="15.5" x14ac:dyDescent="0.35">
      <c r="B1929" s="101" t="s">
        <v>8755</v>
      </c>
      <c r="C1929" s="102" t="s">
        <v>4475</v>
      </c>
      <c r="D1929" s="102"/>
      <c r="E1929" s="102" t="s">
        <v>4476</v>
      </c>
      <c r="F1929" s="102" t="s">
        <v>4477</v>
      </c>
      <c r="G1929" s="102" t="s">
        <v>4478</v>
      </c>
      <c r="H1929" s="103">
        <v>40451</v>
      </c>
      <c r="I1929" s="104">
        <v>1</v>
      </c>
      <c r="J1929" s="105" t="s">
        <v>8756</v>
      </c>
      <c r="K1929" s="105" t="s">
        <v>4478</v>
      </c>
      <c r="L1929" s="103">
        <v>40451</v>
      </c>
      <c r="M1929" s="103">
        <v>44196</v>
      </c>
      <c r="N1929" s="103"/>
      <c r="O1929" s="106">
        <v>751463</v>
      </c>
      <c r="P1929" s="106">
        <v>751463</v>
      </c>
      <c r="Q1929" s="107">
        <v>0</v>
      </c>
      <c r="R1929" s="106">
        <v>0</v>
      </c>
      <c r="S1929" s="106">
        <v>0</v>
      </c>
      <c r="T1929" s="100">
        <f t="shared" si="29"/>
        <v>0</v>
      </c>
    </row>
    <row r="1930" spans="2:20" ht="15.5" x14ac:dyDescent="0.35">
      <c r="B1930" s="101" t="s">
        <v>8757</v>
      </c>
      <c r="C1930" s="102" t="s">
        <v>4475</v>
      </c>
      <c r="D1930" s="102"/>
      <c r="E1930" s="102" t="s">
        <v>4476</v>
      </c>
      <c r="F1930" s="102" t="s">
        <v>4477</v>
      </c>
      <c r="G1930" s="102" t="s">
        <v>4478</v>
      </c>
      <c r="H1930" s="103">
        <v>40451</v>
      </c>
      <c r="I1930" s="104">
        <v>1</v>
      </c>
      <c r="J1930" s="105" t="s">
        <v>8758</v>
      </c>
      <c r="K1930" s="105" t="s">
        <v>4478</v>
      </c>
      <c r="L1930" s="103">
        <v>40451</v>
      </c>
      <c r="M1930" s="103">
        <v>44196</v>
      </c>
      <c r="N1930" s="103"/>
      <c r="O1930" s="106">
        <v>751463</v>
      </c>
      <c r="P1930" s="106">
        <v>751463</v>
      </c>
      <c r="Q1930" s="107">
        <v>0</v>
      </c>
      <c r="R1930" s="106">
        <v>0</v>
      </c>
      <c r="S1930" s="106">
        <v>0</v>
      </c>
      <c r="T1930" s="100">
        <f t="shared" ref="T1930:T1993" si="30">SUM(Q1930,R1930,S1930)</f>
        <v>0</v>
      </c>
    </row>
    <row r="1931" spans="2:20" ht="15.5" x14ac:dyDescent="0.35">
      <c r="B1931" s="101" t="s">
        <v>8759</v>
      </c>
      <c r="C1931" s="102" t="s">
        <v>4475</v>
      </c>
      <c r="D1931" s="102"/>
      <c r="E1931" s="102" t="s">
        <v>4476</v>
      </c>
      <c r="F1931" s="102" t="s">
        <v>4477</v>
      </c>
      <c r="G1931" s="102" t="s">
        <v>4478</v>
      </c>
      <c r="H1931" s="103">
        <v>40451</v>
      </c>
      <c r="I1931" s="104">
        <v>1</v>
      </c>
      <c r="J1931" s="105" t="s">
        <v>8760</v>
      </c>
      <c r="K1931" s="105" t="s">
        <v>4478</v>
      </c>
      <c r="L1931" s="103">
        <v>40451</v>
      </c>
      <c r="M1931" s="103">
        <v>44196</v>
      </c>
      <c r="N1931" s="103"/>
      <c r="O1931" s="106">
        <v>751463</v>
      </c>
      <c r="P1931" s="106">
        <v>751463</v>
      </c>
      <c r="Q1931" s="107">
        <v>0</v>
      </c>
      <c r="R1931" s="106">
        <v>0</v>
      </c>
      <c r="S1931" s="106">
        <v>0</v>
      </c>
      <c r="T1931" s="100">
        <f t="shared" si="30"/>
        <v>0</v>
      </c>
    </row>
    <row r="1932" spans="2:20" ht="15.5" x14ac:dyDescent="0.35">
      <c r="B1932" s="101" t="s">
        <v>8761</v>
      </c>
      <c r="C1932" s="102" t="s">
        <v>4475</v>
      </c>
      <c r="D1932" s="102"/>
      <c r="E1932" s="102" t="s">
        <v>4476</v>
      </c>
      <c r="F1932" s="102" t="s">
        <v>4477</v>
      </c>
      <c r="G1932" s="102" t="s">
        <v>4478</v>
      </c>
      <c r="H1932" s="103">
        <v>40451</v>
      </c>
      <c r="I1932" s="104">
        <v>1</v>
      </c>
      <c r="J1932" s="105" t="s">
        <v>8762</v>
      </c>
      <c r="K1932" s="105" t="s">
        <v>4478</v>
      </c>
      <c r="L1932" s="103">
        <v>40451</v>
      </c>
      <c r="M1932" s="103">
        <v>44196</v>
      </c>
      <c r="N1932" s="103"/>
      <c r="O1932" s="106">
        <v>751463</v>
      </c>
      <c r="P1932" s="106">
        <v>751463</v>
      </c>
      <c r="Q1932" s="107">
        <v>0</v>
      </c>
      <c r="R1932" s="106">
        <v>0</v>
      </c>
      <c r="S1932" s="106">
        <v>0</v>
      </c>
      <c r="T1932" s="100">
        <f t="shared" si="30"/>
        <v>0</v>
      </c>
    </row>
    <row r="1933" spans="2:20" ht="15.5" x14ac:dyDescent="0.35">
      <c r="B1933" s="101" t="s">
        <v>8763</v>
      </c>
      <c r="C1933" s="102" t="s">
        <v>4633</v>
      </c>
      <c r="D1933" s="102"/>
      <c r="E1933" s="102" t="s">
        <v>4634</v>
      </c>
      <c r="F1933" s="102" t="s">
        <v>4635</v>
      </c>
      <c r="G1933" s="102" t="s">
        <v>4478</v>
      </c>
      <c r="H1933" s="103">
        <v>39685</v>
      </c>
      <c r="I1933" s="104">
        <v>1</v>
      </c>
      <c r="J1933" s="105" t="s">
        <v>8764</v>
      </c>
      <c r="K1933" s="105" t="s">
        <v>4478</v>
      </c>
      <c r="L1933" s="103">
        <v>39685</v>
      </c>
      <c r="M1933" s="103">
        <v>44196</v>
      </c>
      <c r="N1933" s="103"/>
      <c r="O1933" s="106">
        <v>75000</v>
      </c>
      <c r="P1933" s="106">
        <v>75000</v>
      </c>
      <c r="Q1933" s="107">
        <v>0</v>
      </c>
      <c r="R1933" s="106">
        <v>0</v>
      </c>
      <c r="S1933" s="106">
        <v>0</v>
      </c>
      <c r="T1933" s="100">
        <f t="shared" si="30"/>
        <v>0</v>
      </c>
    </row>
    <row r="1934" spans="2:20" ht="15.5" x14ac:dyDescent="0.35">
      <c r="B1934" s="101" t="s">
        <v>8765</v>
      </c>
      <c r="C1934" s="102" t="s">
        <v>4633</v>
      </c>
      <c r="D1934" s="102"/>
      <c r="E1934" s="102" t="s">
        <v>4634</v>
      </c>
      <c r="F1934" s="102" t="s">
        <v>4635</v>
      </c>
      <c r="G1934" s="102" t="s">
        <v>4478</v>
      </c>
      <c r="H1934" s="103">
        <v>39685</v>
      </c>
      <c r="I1934" s="104">
        <v>1</v>
      </c>
      <c r="J1934" s="105" t="s">
        <v>8766</v>
      </c>
      <c r="K1934" s="105" t="s">
        <v>4478</v>
      </c>
      <c r="L1934" s="103">
        <v>39685</v>
      </c>
      <c r="M1934" s="103">
        <v>44196</v>
      </c>
      <c r="N1934" s="103"/>
      <c r="O1934" s="106">
        <v>75000</v>
      </c>
      <c r="P1934" s="106">
        <v>75000</v>
      </c>
      <c r="Q1934" s="107">
        <v>0</v>
      </c>
      <c r="R1934" s="106">
        <v>0</v>
      </c>
      <c r="S1934" s="106">
        <v>0</v>
      </c>
      <c r="T1934" s="100">
        <f t="shared" si="30"/>
        <v>0</v>
      </c>
    </row>
    <row r="1935" spans="2:20" ht="15.5" x14ac:dyDescent="0.35">
      <c r="B1935" s="101" t="s">
        <v>8767</v>
      </c>
      <c r="C1935" s="102" t="s">
        <v>4633</v>
      </c>
      <c r="D1935" s="102"/>
      <c r="E1935" s="102" t="s">
        <v>4634</v>
      </c>
      <c r="F1935" s="102" t="s">
        <v>4635</v>
      </c>
      <c r="G1935" s="102" t="s">
        <v>4478</v>
      </c>
      <c r="H1935" s="103">
        <v>39685</v>
      </c>
      <c r="I1935" s="104">
        <v>1</v>
      </c>
      <c r="J1935" s="105" t="s">
        <v>8768</v>
      </c>
      <c r="K1935" s="105" t="s">
        <v>4478</v>
      </c>
      <c r="L1935" s="103">
        <v>39685</v>
      </c>
      <c r="M1935" s="103">
        <v>44196</v>
      </c>
      <c r="N1935" s="103"/>
      <c r="O1935" s="106">
        <v>75000</v>
      </c>
      <c r="P1935" s="106">
        <v>75000</v>
      </c>
      <c r="Q1935" s="107">
        <v>0</v>
      </c>
      <c r="R1935" s="106">
        <v>0</v>
      </c>
      <c r="S1935" s="106">
        <v>0</v>
      </c>
      <c r="T1935" s="100">
        <f t="shared" si="30"/>
        <v>0</v>
      </c>
    </row>
    <row r="1936" spans="2:20" ht="15.5" x14ac:dyDescent="0.35">
      <c r="B1936" s="101" t="s">
        <v>8769</v>
      </c>
      <c r="C1936" s="102" t="s">
        <v>4633</v>
      </c>
      <c r="D1936" s="102"/>
      <c r="E1936" s="102" t="s">
        <v>4634</v>
      </c>
      <c r="F1936" s="102" t="s">
        <v>4635</v>
      </c>
      <c r="G1936" s="102" t="s">
        <v>4478</v>
      </c>
      <c r="H1936" s="103">
        <v>39685</v>
      </c>
      <c r="I1936" s="104">
        <v>1</v>
      </c>
      <c r="J1936" s="105" t="s">
        <v>8770</v>
      </c>
      <c r="K1936" s="105" t="s">
        <v>4478</v>
      </c>
      <c r="L1936" s="103">
        <v>39685</v>
      </c>
      <c r="M1936" s="103">
        <v>44196</v>
      </c>
      <c r="N1936" s="103"/>
      <c r="O1936" s="106">
        <v>75000</v>
      </c>
      <c r="P1936" s="106">
        <v>75000</v>
      </c>
      <c r="Q1936" s="107">
        <v>0</v>
      </c>
      <c r="R1936" s="106">
        <v>0</v>
      </c>
      <c r="S1936" s="106">
        <v>0</v>
      </c>
      <c r="T1936" s="100">
        <f t="shared" si="30"/>
        <v>0</v>
      </c>
    </row>
    <row r="1937" spans="2:20" ht="15.5" x14ac:dyDescent="0.35">
      <c r="B1937" s="101" t="s">
        <v>8771</v>
      </c>
      <c r="C1937" s="102" t="s">
        <v>4633</v>
      </c>
      <c r="D1937" s="102"/>
      <c r="E1937" s="102" t="s">
        <v>4634</v>
      </c>
      <c r="F1937" s="102" t="s">
        <v>4635</v>
      </c>
      <c r="G1937" s="102" t="s">
        <v>4478</v>
      </c>
      <c r="H1937" s="103">
        <v>39685</v>
      </c>
      <c r="I1937" s="104">
        <v>1</v>
      </c>
      <c r="J1937" s="105" t="s">
        <v>8772</v>
      </c>
      <c r="K1937" s="105" t="s">
        <v>4478</v>
      </c>
      <c r="L1937" s="103">
        <v>39685</v>
      </c>
      <c r="M1937" s="103">
        <v>44196</v>
      </c>
      <c r="N1937" s="103"/>
      <c r="O1937" s="106">
        <v>75000</v>
      </c>
      <c r="P1937" s="106">
        <v>75000</v>
      </c>
      <c r="Q1937" s="107">
        <v>0</v>
      </c>
      <c r="R1937" s="106">
        <v>0</v>
      </c>
      <c r="S1937" s="106">
        <v>0</v>
      </c>
      <c r="T1937" s="100">
        <f t="shared" si="30"/>
        <v>0</v>
      </c>
    </row>
    <row r="1938" spans="2:20" ht="15.5" x14ac:dyDescent="0.35">
      <c r="B1938" s="101" t="s">
        <v>8773</v>
      </c>
      <c r="C1938" s="102" t="s">
        <v>4633</v>
      </c>
      <c r="D1938" s="102"/>
      <c r="E1938" s="102" t="s">
        <v>4634</v>
      </c>
      <c r="F1938" s="102" t="s">
        <v>4635</v>
      </c>
      <c r="G1938" s="102" t="s">
        <v>4478</v>
      </c>
      <c r="H1938" s="103">
        <v>39685</v>
      </c>
      <c r="I1938" s="104">
        <v>1</v>
      </c>
      <c r="J1938" s="105" t="s">
        <v>8774</v>
      </c>
      <c r="K1938" s="105" t="s">
        <v>4478</v>
      </c>
      <c r="L1938" s="103">
        <v>39685</v>
      </c>
      <c r="M1938" s="103">
        <v>44196</v>
      </c>
      <c r="N1938" s="103"/>
      <c r="O1938" s="106">
        <v>75000</v>
      </c>
      <c r="P1938" s="106">
        <v>75000</v>
      </c>
      <c r="Q1938" s="107">
        <v>0</v>
      </c>
      <c r="R1938" s="106">
        <v>0</v>
      </c>
      <c r="S1938" s="106">
        <v>0</v>
      </c>
      <c r="T1938" s="100">
        <f t="shared" si="30"/>
        <v>0</v>
      </c>
    </row>
    <row r="1939" spans="2:20" ht="15.5" x14ac:dyDescent="0.35">
      <c r="B1939" s="101" t="s">
        <v>8775</v>
      </c>
      <c r="C1939" s="102" t="s">
        <v>4633</v>
      </c>
      <c r="D1939" s="102"/>
      <c r="E1939" s="102" t="s">
        <v>4634</v>
      </c>
      <c r="F1939" s="102" t="s">
        <v>4635</v>
      </c>
      <c r="G1939" s="102" t="s">
        <v>4478</v>
      </c>
      <c r="H1939" s="103">
        <v>39685</v>
      </c>
      <c r="I1939" s="104">
        <v>1</v>
      </c>
      <c r="J1939" s="105" t="s">
        <v>8776</v>
      </c>
      <c r="K1939" s="105" t="s">
        <v>4478</v>
      </c>
      <c r="L1939" s="103">
        <v>39685</v>
      </c>
      <c r="M1939" s="103">
        <v>44196</v>
      </c>
      <c r="N1939" s="103"/>
      <c r="O1939" s="106">
        <v>75000</v>
      </c>
      <c r="P1939" s="106">
        <v>75000</v>
      </c>
      <c r="Q1939" s="107">
        <v>0</v>
      </c>
      <c r="R1939" s="106">
        <v>0</v>
      </c>
      <c r="S1939" s="106">
        <v>0</v>
      </c>
      <c r="T1939" s="100">
        <f t="shared" si="30"/>
        <v>0</v>
      </c>
    </row>
    <row r="1940" spans="2:20" ht="15.5" x14ac:dyDescent="0.35">
      <c r="B1940" s="101" t="s">
        <v>8777</v>
      </c>
      <c r="C1940" s="102" t="s">
        <v>4633</v>
      </c>
      <c r="D1940" s="102"/>
      <c r="E1940" s="102" t="s">
        <v>4634</v>
      </c>
      <c r="F1940" s="102" t="s">
        <v>4635</v>
      </c>
      <c r="G1940" s="102" t="s">
        <v>4478</v>
      </c>
      <c r="H1940" s="103">
        <v>39685</v>
      </c>
      <c r="I1940" s="104">
        <v>1</v>
      </c>
      <c r="J1940" s="105" t="s">
        <v>8778</v>
      </c>
      <c r="K1940" s="105" t="s">
        <v>4478</v>
      </c>
      <c r="L1940" s="103">
        <v>39685</v>
      </c>
      <c r="M1940" s="103">
        <v>44196</v>
      </c>
      <c r="N1940" s="103"/>
      <c r="O1940" s="106">
        <v>75000</v>
      </c>
      <c r="P1940" s="106">
        <v>75000</v>
      </c>
      <c r="Q1940" s="107">
        <v>0</v>
      </c>
      <c r="R1940" s="106">
        <v>0</v>
      </c>
      <c r="S1940" s="106">
        <v>0</v>
      </c>
      <c r="T1940" s="100">
        <f t="shared" si="30"/>
        <v>0</v>
      </c>
    </row>
    <row r="1941" spans="2:20" ht="15.5" x14ac:dyDescent="0.35">
      <c r="B1941" s="101" t="s">
        <v>8779</v>
      </c>
      <c r="C1941" s="102" t="s">
        <v>8780</v>
      </c>
      <c r="D1941" s="102"/>
      <c r="E1941" s="102" t="s">
        <v>4634</v>
      </c>
      <c r="F1941" s="102" t="s">
        <v>4635</v>
      </c>
      <c r="G1941" s="102" t="s">
        <v>4478</v>
      </c>
      <c r="H1941" s="103">
        <v>39772</v>
      </c>
      <c r="I1941" s="104">
        <v>1</v>
      </c>
      <c r="J1941" s="105" t="s">
        <v>8781</v>
      </c>
      <c r="K1941" s="105" t="s">
        <v>4478</v>
      </c>
      <c r="L1941" s="103">
        <v>39772</v>
      </c>
      <c r="M1941" s="103">
        <v>44196</v>
      </c>
      <c r="N1941" s="103"/>
      <c r="O1941" s="106">
        <v>266148</v>
      </c>
      <c r="P1941" s="106">
        <v>266148</v>
      </c>
      <c r="Q1941" s="107">
        <v>0</v>
      </c>
      <c r="R1941" s="106">
        <v>0</v>
      </c>
      <c r="S1941" s="106">
        <v>0</v>
      </c>
      <c r="T1941" s="100">
        <f t="shared" si="30"/>
        <v>0</v>
      </c>
    </row>
    <row r="1942" spans="2:20" ht="15.5" x14ac:dyDescent="0.35">
      <c r="B1942" s="101" t="s">
        <v>8782</v>
      </c>
      <c r="C1942" s="102" t="s">
        <v>4712</v>
      </c>
      <c r="D1942" s="102"/>
      <c r="E1942" s="102" t="s">
        <v>4634</v>
      </c>
      <c r="F1942" s="102" t="s">
        <v>4635</v>
      </c>
      <c r="G1942" s="102" t="s">
        <v>4478</v>
      </c>
      <c r="H1942" s="103">
        <v>39783</v>
      </c>
      <c r="I1942" s="104">
        <v>1</v>
      </c>
      <c r="J1942" s="105" t="s">
        <v>8783</v>
      </c>
      <c r="K1942" s="105" t="s">
        <v>4478</v>
      </c>
      <c r="L1942" s="103">
        <v>39783</v>
      </c>
      <c r="M1942" s="103">
        <v>44196</v>
      </c>
      <c r="N1942" s="103"/>
      <c r="O1942" s="106">
        <v>1149560</v>
      </c>
      <c r="P1942" s="106">
        <v>1149560</v>
      </c>
      <c r="Q1942" s="107">
        <v>0</v>
      </c>
      <c r="R1942" s="106">
        <v>0</v>
      </c>
      <c r="S1942" s="106">
        <v>0</v>
      </c>
      <c r="T1942" s="100">
        <f t="shared" si="30"/>
        <v>0</v>
      </c>
    </row>
    <row r="1943" spans="2:20" ht="15.5" x14ac:dyDescent="0.35">
      <c r="B1943" s="101" t="s">
        <v>8784</v>
      </c>
      <c r="C1943" s="102" t="s">
        <v>4633</v>
      </c>
      <c r="D1943" s="102"/>
      <c r="E1943" s="102" t="s">
        <v>4634</v>
      </c>
      <c r="F1943" s="102" t="s">
        <v>4635</v>
      </c>
      <c r="G1943" s="102" t="s">
        <v>4478</v>
      </c>
      <c r="H1943" s="103">
        <v>39859</v>
      </c>
      <c r="I1943" s="104">
        <v>1</v>
      </c>
      <c r="J1943" s="105" t="s">
        <v>8785</v>
      </c>
      <c r="K1943" s="105" t="s">
        <v>4478</v>
      </c>
      <c r="L1943" s="103">
        <v>39859</v>
      </c>
      <c r="M1943" s="103">
        <v>44196</v>
      </c>
      <c r="N1943" s="103"/>
      <c r="O1943" s="106">
        <v>2020000</v>
      </c>
      <c r="P1943" s="106">
        <v>2020000</v>
      </c>
      <c r="Q1943" s="107">
        <v>0</v>
      </c>
      <c r="R1943" s="106">
        <v>0</v>
      </c>
      <c r="S1943" s="106">
        <v>0</v>
      </c>
      <c r="T1943" s="100">
        <f t="shared" si="30"/>
        <v>0</v>
      </c>
    </row>
    <row r="1944" spans="2:20" ht="15.5" x14ac:dyDescent="0.35">
      <c r="B1944" s="101" t="s">
        <v>8786</v>
      </c>
      <c r="C1944" s="102" t="s">
        <v>8787</v>
      </c>
      <c r="D1944" s="102"/>
      <c r="E1944" s="102" t="s">
        <v>4634</v>
      </c>
      <c r="F1944" s="102" t="s">
        <v>4635</v>
      </c>
      <c r="G1944" s="102" t="s">
        <v>4478</v>
      </c>
      <c r="H1944" s="103">
        <v>39860</v>
      </c>
      <c r="I1944" s="104">
        <v>1</v>
      </c>
      <c r="J1944" s="105" t="s">
        <v>8788</v>
      </c>
      <c r="K1944" s="105" t="s">
        <v>4478</v>
      </c>
      <c r="L1944" s="103">
        <v>39860</v>
      </c>
      <c r="M1944" s="103">
        <v>44196</v>
      </c>
      <c r="N1944" s="103"/>
      <c r="O1944" s="106">
        <v>4872000</v>
      </c>
      <c r="P1944" s="106">
        <v>4872000</v>
      </c>
      <c r="Q1944" s="107">
        <v>0</v>
      </c>
      <c r="R1944" s="106">
        <v>0</v>
      </c>
      <c r="S1944" s="106">
        <v>0</v>
      </c>
      <c r="T1944" s="100">
        <f t="shared" si="30"/>
        <v>0</v>
      </c>
    </row>
    <row r="1945" spans="2:20" ht="15.5" x14ac:dyDescent="0.35">
      <c r="B1945" s="101" t="s">
        <v>8789</v>
      </c>
      <c r="C1945" s="102" t="s">
        <v>4633</v>
      </c>
      <c r="D1945" s="102"/>
      <c r="E1945" s="102" t="s">
        <v>4634</v>
      </c>
      <c r="F1945" s="102" t="s">
        <v>4635</v>
      </c>
      <c r="G1945" s="102" t="s">
        <v>4478</v>
      </c>
      <c r="H1945" s="103">
        <v>39933</v>
      </c>
      <c r="I1945" s="104">
        <v>1</v>
      </c>
      <c r="J1945" s="105" t="s">
        <v>8790</v>
      </c>
      <c r="K1945" s="105" t="s">
        <v>4478</v>
      </c>
      <c r="L1945" s="103">
        <v>39933</v>
      </c>
      <c r="M1945" s="103">
        <v>44196</v>
      </c>
      <c r="N1945" s="103"/>
      <c r="O1945" s="106">
        <v>69000</v>
      </c>
      <c r="P1945" s="106">
        <v>69000</v>
      </c>
      <c r="Q1945" s="107">
        <v>0</v>
      </c>
      <c r="R1945" s="106">
        <v>0</v>
      </c>
      <c r="S1945" s="106">
        <v>0</v>
      </c>
      <c r="T1945" s="100">
        <f t="shared" si="30"/>
        <v>0</v>
      </c>
    </row>
    <row r="1946" spans="2:20" ht="15.5" x14ac:dyDescent="0.35">
      <c r="B1946" s="101" t="s">
        <v>8791</v>
      </c>
      <c r="C1946" s="102" t="s">
        <v>4633</v>
      </c>
      <c r="D1946" s="102"/>
      <c r="E1946" s="102" t="s">
        <v>4634</v>
      </c>
      <c r="F1946" s="102" t="s">
        <v>4635</v>
      </c>
      <c r="G1946" s="102" t="s">
        <v>4478</v>
      </c>
      <c r="H1946" s="103">
        <v>39933</v>
      </c>
      <c r="I1946" s="104">
        <v>1</v>
      </c>
      <c r="J1946" s="105" t="s">
        <v>8792</v>
      </c>
      <c r="K1946" s="105" t="s">
        <v>4478</v>
      </c>
      <c r="L1946" s="103">
        <v>39933</v>
      </c>
      <c r="M1946" s="103">
        <v>44196</v>
      </c>
      <c r="N1946" s="103"/>
      <c r="O1946" s="106">
        <v>69000</v>
      </c>
      <c r="P1946" s="106">
        <v>69000</v>
      </c>
      <c r="Q1946" s="107">
        <v>0</v>
      </c>
      <c r="R1946" s="106">
        <v>0</v>
      </c>
      <c r="S1946" s="106">
        <v>0</v>
      </c>
      <c r="T1946" s="100">
        <f t="shared" si="30"/>
        <v>0</v>
      </c>
    </row>
    <row r="1947" spans="2:20" ht="15.5" x14ac:dyDescent="0.35">
      <c r="B1947" s="101" t="s">
        <v>8793</v>
      </c>
      <c r="C1947" s="102" t="s">
        <v>4633</v>
      </c>
      <c r="D1947" s="102"/>
      <c r="E1947" s="102" t="s">
        <v>4634</v>
      </c>
      <c r="F1947" s="102" t="s">
        <v>4635</v>
      </c>
      <c r="G1947" s="102" t="s">
        <v>4478</v>
      </c>
      <c r="H1947" s="103">
        <v>39933</v>
      </c>
      <c r="I1947" s="104">
        <v>1</v>
      </c>
      <c r="J1947" s="105" t="s">
        <v>8794</v>
      </c>
      <c r="K1947" s="105" t="s">
        <v>4478</v>
      </c>
      <c r="L1947" s="103">
        <v>39933</v>
      </c>
      <c r="M1947" s="103">
        <v>44196</v>
      </c>
      <c r="N1947" s="103"/>
      <c r="O1947" s="106">
        <v>69000</v>
      </c>
      <c r="P1947" s="106">
        <v>69000</v>
      </c>
      <c r="Q1947" s="107">
        <v>0</v>
      </c>
      <c r="R1947" s="106">
        <v>0</v>
      </c>
      <c r="S1947" s="106">
        <v>0</v>
      </c>
      <c r="T1947" s="100">
        <f t="shared" si="30"/>
        <v>0</v>
      </c>
    </row>
    <row r="1948" spans="2:20" ht="15.5" x14ac:dyDescent="0.35">
      <c r="B1948" s="101" t="s">
        <v>8795</v>
      </c>
      <c r="C1948" s="102" t="s">
        <v>4633</v>
      </c>
      <c r="D1948" s="102"/>
      <c r="E1948" s="102" t="s">
        <v>4634</v>
      </c>
      <c r="F1948" s="102" t="s">
        <v>4635</v>
      </c>
      <c r="G1948" s="102" t="s">
        <v>4478</v>
      </c>
      <c r="H1948" s="103">
        <v>39933</v>
      </c>
      <c r="I1948" s="104">
        <v>1</v>
      </c>
      <c r="J1948" s="105" t="s">
        <v>8796</v>
      </c>
      <c r="K1948" s="105" t="s">
        <v>4478</v>
      </c>
      <c r="L1948" s="103">
        <v>39933</v>
      </c>
      <c r="M1948" s="103">
        <v>44196</v>
      </c>
      <c r="N1948" s="103"/>
      <c r="O1948" s="106">
        <v>69000</v>
      </c>
      <c r="P1948" s="106">
        <v>69000</v>
      </c>
      <c r="Q1948" s="107">
        <v>0</v>
      </c>
      <c r="R1948" s="106">
        <v>0</v>
      </c>
      <c r="S1948" s="106">
        <v>0</v>
      </c>
      <c r="T1948" s="100">
        <f t="shared" si="30"/>
        <v>0</v>
      </c>
    </row>
    <row r="1949" spans="2:20" ht="15.5" x14ac:dyDescent="0.35">
      <c r="B1949" s="101" t="s">
        <v>8797</v>
      </c>
      <c r="C1949" s="102" t="s">
        <v>4633</v>
      </c>
      <c r="D1949" s="102"/>
      <c r="E1949" s="102" t="s">
        <v>4634</v>
      </c>
      <c r="F1949" s="102" t="s">
        <v>4635</v>
      </c>
      <c r="G1949" s="102" t="s">
        <v>4478</v>
      </c>
      <c r="H1949" s="103">
        <v>39933</v>
      </c>
      <c r="I1949" s="104">
        <v>1</v>
      </c>
      <c r="J1949" s="105" t="s">
        <v>8798</v>
      </c>
      <c r="K1949" s="105" t="s">
        <v>4478</v>
      </c>
      <c r="L1949" s="103">
        <v>39933</v>
      </c>
      <c r="M1949" s="103">
        <v>44196</v>
      </c>
      <c r="N1949" s="103"/>
      <c r="O1949" s="106">
        <v>69000</v>
      </c>
      <c r="P1949" s="106">
        <v>69000</v>
      </c>
      <c r="Q1949" s="107">
        <v>0</v>
      </c>
      <c r="R1949" s="106">
        <v>0</v>
      </c>
      <c r="S1949" s="106">
        <v>0</v>
      </c>
      <c r="T1949" s="100">
        <f t="shared" si="30"/>
        <v>0</v>
      </c>
    </row>
    <row r="1950" spans="2:20" ht="15.5" x14ac:dyDescent="0.35">
      <c r="B1950" s="101" t="s">
        <v>8799</v>
      </c>
      <c r="C1950" s="102" t="s">
        <v>4633</v>
      </c>
      <c r="D1950" s="102"/>
      <c r="E1950" s="102" t="s">
        <v>4634</v>
      </c>
      <c r="F1950" s="102" t="s">
        <v>4635</v>
      </c>
      <c r="G1950" s="102" t="s">
        <v>4478</v>
      </c>
      <c r="H1950" s="103">
        <v>39933</v>
      </c>
      <c r="I1950" s="104">
        <v>1</v>
      </c>
      <c r="J1950" s="105" t="s">
        <v>8800</v>
      </c>
      <c r="K1950" s="105" t="s">
        <v>4478</v>
      </c>
      <c r="L1950" s="103">
        <v>39933</v>
      </c>
      <c r="M1950" s="103">
        <v>44196</v>
      </c>
      <c r="N1950" s="103"/>
      <c r="O1950" s="106">
        <v>69000</v>
      </c>
      <c r="P1950" s="106">
        <v>69000</v>
      </c>
      <c r="Q1950" s="107">
        <v>0</v>
      </c>
      <c r="R1950" s="106">
        <v>0</v>
      </c>
      <c r="S1950" s="106">
        <v>0</v>
      </c>
      <c r="T1950" s="100">
        <f t="shared" si="30"/>
        <v>0</v>
      </c>
    </row>
    <row r="1951" spans="2:20" ht="15.5" x14ac:dyDescent="0.35">
      <c r="B1951" s="101" t="s">
        <v>8801</v>
      </c>
      <c r="C1951" s="102" t="s">
        <v>4633</v>
      </c>
      <c r="D1951" s="102"/>
      <c r="E1951" s="102" t="s">
        <v>4634</v>
      </c>
      <c r="F1951" s="102" t="s">
        <v>4635</v>
      </c>
      <c r="G1951" s="102" t="s">
        <v>4478</v>
      </c>
      <c r="H1951" s="103">
        <v>39933</v>
      </c>
      <c r="I1951" s="104">
        <v>1</v>
      </c>
      <c r="J1951" s="105" t="s">
        <v>8802</v>
      </c>
      <c r="K1951" s="105" t="s">
        <v>4478</v>
      </c>
      <c r="L1951" s="103">
        <v>39933</v>
      </c>
      <c r="M1951" s="103">
        <v>44196</v>
      </c>
      <c r="N1951" s="103"/>
      <c r="O1951" s="106">
        <v>69000</v>
      </c>
      <c r="P1951" s="106">
        <v>69000</v>
      </c>
      <c r="Q1951" s="107">
        <v>0</v>
      </c>
      <c r="R1951" s="106">
        <v>0</v>
      </c>
      <c r="S1951" s="106">
        <v>0</v>
      </c>
      <c r="T1951" s="100">
        <f t="shared" si="30"/>
        <v>0</v>
      </c>
    </row>
    <row r="1952" spans="2:20" ht="15.5" x14ac:dyDescent="0.35">
      <c r="B1952" s="101" t="s">
        <v>8803</v>
      </c>
      <c r="C1952" s="102" t="s">
        <v>4633</v>
      </c>
      <c r="D1952" s="102"/>
      <c r="E1952" s="102" t="s">
        <v>4634</v>
      </c>
      <c r="F1952" s="102" t="s">
        <v>4635</v>
      </c>
      <c r="G1952" s="102" t="s">
        <v>4478</v>
      </c>
      <c r="H1952" s="103">
        <v>39933</v>
      </c>
      <c r="I1952" s="104">
        <v>1</v>
      </c>
      <c r="J1952" s="105" t="s">
        <v>8804</v>
      </c>
      <c r="K1952" s="105" t="s">
        <v>4478</v>
      </c>
      <c r="L1952" s="103">
        <v>39933</v>
      </c>
      <c r="M1952" s="103">
        <v>44196</v>
      </c>
      <c r="N1952" s="103"/>
      <c r="O1952" s="106">
        <v>69000</v>
      </c>
      <c r="P1952" s="106">
        <v>69000</v>
      </c>
      <c r="Q1952" s="107">
        <v>0</v>
      </c>
      <c r="R1952" s="106">
        <v>0</v>
      </c>
      <c r="S1952" s="106">
        <v>0</v>
      </c>
      <c r="T1952" s="100">
        <f t="shared" si="30"/>
        <v>0</v>
      </c>
    </row>
    <row r="1953" spans="2:20" ht="15.5" x14ac:dyDescent="0.35">
      <c r="B1953" s="101" t="s">
        <v>8805</v>
      </c>
      <c r="C1953" s="102" t="s">
        <v>4633</v>
      </c>
      <c r="D1953" s="102"/>
      <c r="E1953" s="102" t="s">
        <v>4634</v>
      </c>
      <c r="F1953" s="102" t="s">
        <v>4635</v>
      </c>
      <c r="G1953" s="102" t="s">
        <v>4478</v>
      </c>
      <c r="H1953" s="103">
        <v>39933</v>
      </c>
      <c r="I1953" s="104">
        <v>1</v>
      </c>
      <c r="J1953" s="105" t="s">
        <v>8806</v>
      </c>
      <c r="K1953" s="105" t="s">
        <v>4478</v>
      </c>
      <c r="L1953" s="103">
        <v>39933</v>
      </c>
      <c r="M1953" s="103">
        <v>44196</v>
      </c>
      <c r="N1953" s="103"/>
      <c r="O1953" s="106">
        <v>69000</v>
      </c>
      <c r="P1953" s="106">
        <v>69000</v>
      </c>
      <c r="Q1953" s="107">
        <v>0</v>
      </c>
      <c r="R1953" s="106">
        <v>0</v>
      </c>
      <c r="S1953" s="106">
        <v>0</v>
      </c>
      <c r="T1953" s="100">
        <f t="shared" si="30"/>
        <v>0</v>
      </c>
    </row>
    <row r="1954" spans="2:20" ht="15.5" x14ac:dyDescent="0.35">
      <c r="B1954" s="101" t="s">
        <v>8807</v>
      </c>
      <c r="C1954" s="102" t="s">
        <v>4633</v>
      </c>
      <c r="D1954" s="102"/>
      <c r="E1954" s="102" t="s">
        <v>4634</v>
      </c>
      <c r="F1954" s="102" t="s">
        <v>4635</v>
      </c>
      <c r="G1954" s="102" t="s">
        <v>4478</v>
      </c>
      <c r="H1954" s="103">
        <v>39685</v>
      </c>
      <c r="I1954" s="104">
        <v>1</v>
      </c>
      <c r="J1954" s="105" t="s">
        <v>8808</v>
      </c>
      <c r="K1954" s="105" t="s">
        <v>4478</v>
      </c>
      <c r="L1954" s="103">
        <v>39685</v>
      </c>
      <c r="M1954" s="103">
        <v>44196</v>
      </c>
      <c r="N1954" s="103"/>
      <c r="O1954" s="106">
        <v>75000</v>
      </c>
      <c r="P1954" s="106">
        <v>75000</v>
      </c>
      <c r="Q1954" s="107">
        <v>0</v>
      </c>
      <c r="R1954" s="106">
        <v>0</v>
      </c>
      <c r="S1954" s="106">
        <v>0</v>
      </c>
      <c r="T1954" s="100">
        <f t="shared" si="30"/>
        <v>0</v>
      </c>
    </row>
    <row r="1955" spans="2:20" ht="15.5" x14ac:dyDescent="0.35">
      <c r="B1955" s="101" t="s">
        <v>8809</v>
      </c>
      <c r="C1955" s="102" t="s">
        <v>4633</v>
      </c>
      <c r="D1955" s="102"/>
      <c r="E1955" s="102" t="s">
        <v>4634</v>
      </c>
      <c r="F1955" s="102" t="s">
        <v>4635</v>
      </c>
      <c r="G1955" s="102" t="s">
        <v>4478</v>
      </c>
      <c r="H1955" s="103">
        <v>39685</v>
      </c>
      <c r="I1955" s="104">
        <v>1</v>
      </c>
      <c r="J1955" s="105" t="s">
        <v>8810</v>
      </c>
      <c r="K1955" s="105" t="s">
        <v>4478</v>
      </c>
      <c r="L1955" s="103">
        <v>39685</v>
      </c>
      <c r="M1955" s="103">
        <v>44196</v>
      </c>
      <c r="N1955" s="103"/>
      <c r="O1955" s="106">
        <v>75000</v>
      </c>
      <c r="P1955" s="106">
        <v>75000</v>
      </c>
      <c r="Q1955" s="107">
        <v>0</v>
      </c>
      <c r="R1955" s="106">
        <v>0</v>
      </c>
      <c r="S1955" s="106">
        <v>0</v>
      </c>
      <c r="T1955" s="100">
        <f t="shared" si="30"/>
        <v>0</v>
      </c>
    </row>
    <row r="1956" spans="2:20" ht="15.5" x14ac:dyDescent="0.35">
      <c r="B1956" s="101" t="s">
        <v>8811</v>
      </c>
      <c r="C1956" s="102" t="s">
        <v>4633</v>
      </c>
      <c r="D1956" s="102"/>
      <c r="E1956" s="102" t="s">
        <v>4634</v>
      </c>
      <c r="F1956" s="102" t="s">
        <v>4635</v>
      </c>
      <c r="G1956" s="102" t="s">
        <v>4478</v>
      </c>
      <c r="H1956" s="103">
        <v>39685</v>
      </c>
      <c r="I1956" s="104">
        <v>1</v>
      </c>
      <c r="J1956" s="105" t="s">
        <v>8812</v>
      </c>
      <c r="K1956" s="105" t="s">
        <v>4478</v>
      </c>
      <c r="L1956" s="103">
        <v>39685</v>
      </c>
      <c r="M1956" s="103">
        <v>44196</v>
      </c>
      <c r="N1956" s="103"/>
      <c r="O1956" s="106">
        <v>75000</v>
      </c>
      <c r="P1956" s="106">
        <v>75000</v>
      </c>
      <c r="Q1956" s="107">
        <v>0</v>
      </c>
      <c r="R1956" s="106">
        <v>0</v>
      </c>
      <c r="S1956" s="106">
        <v>0</v>
      </c>
      <c r="T1956" s="100">
        <f t="shared" si="30"/>
        <v>0</v>
      </c>
    </row>
    <row r="1957" spans="2:20" ht="15.5" x14ac:dyDescent="0.35">
      <c r="B1957" s="101" t="s">
        <v>8813</v>
      </c>
      <c r="C1957" s="102" t="s">
        <v>4633</v>
      </c>
      <c r="D1957" s="102"/>
      <c r="E1957" s="102" t="s">
        <v>4634</v>
      </c>
      <c r="F1957" s="102" t="s">
        <v>4635</v>
      </c>
      <c r="G1957" s="102" t="s">
        <v>4478</v>
      </c>
      <c r="H1957" s="103">
        <v>39685</v>
      </c>
      <c r="I1957" s="104">
        <v>1</v>
      </c>
      <c r="J1957" s="105" t="s">
        <v>8814</v>
      </c>
      <c r="K1957" s="105" t="s">
        <v>4478</v>
      </c>
      <c r="L1957" s="103">
        <v>39685</v>
      </c>
      <c r="M1957" s="103">
        <v>44196</v>
      </c>
      <c r="N1957" s="103"/>
      <c r="O1957" s="106">
        <v>75000</v>
      </c>
      <c r="P1957" s="106">
        <v>75000</v>
      </c>
      <c r="Q1957" s="107">
        <v>0</v>
      </c>
      <c r="R1957" s="106">
        <v>0</v>
      </c>
      <c r="S1957" s="106">
        <v>0</v>
      </c>
      <c r="T1957" s="100">
        <f t="shared" si="30"/>
        <v>0</v>
      </c>
    </row>
    <row r="1958" spans="2:20" ht="15.5" x14ac:dyDescent="0.35">
      <c r="B1958" s="101" t="s">
        <v>8815</v>
      </c>
      <c r="C1958" s="102" t="s">
        <v>4633</v>
      </c>
      <c r="D1958" s="102"/>
      <c r="E1958" s="102" t="s">
        <v>4634</v>
      </c>
      <c r="F1958" s="102" t="s">
        <v>4635</v>
      </c>
      <c r="G1958" s="102" t="s">
        <v>4478</v>
      </c>
      <c r="H1958" s="103">
        <v>39685</v>
      </c>
      <c r="I1958" s="104">
        <v>1</v>
      </c>
      <c r="J1958" s="105" t="s">
        <v>8816</v>
      </c>
      <c r="K1958" s="105" t="s">
        <v>4478</v>
      </c>
      <c r="L1958" s="103">
        <v>39685</v>
      </c>
      <c r="M1958" s="103">
        <v>44196</v>
      </c>
      <c r="N1958" s="103"/>
      <c r="O1958" s="106">
        <v>75000</v>
      </c>
      <c r="P1958" s="106">
        <v>75000</v>
      </c>
      <c r="Q1958" s="107">
        <v>0</v>
      </c>
      <c r="R1958" s="106">
        <v>0</v>
      </c>
      <c r="S1958" s="106">
        <v>0</v>
      </c>
      <c r="T1958" s="100">
        <f t="shared" si="30"/>
        <v>0</v>
      </c>
    </row>
    <row r="1959" spans="2:20" ht="15.5" x14ac:dyDescent="0.35">
      <c r="B1959" s="101" t="s">
        <v>8817</v>
      </c>
      <c r="C1959" s="102" t="s">
        <v>4633</v>
      </c>
      <c r="D1959" s="102"/>
      <c r="E1959" s="102" t="s">
        <v>4634</v>
      </c>
      <c r="F1959" s="102" t="s">
        <v>4635</v>
      </c>
      <c r="G1959" s="102" t="s">
        <v>4478</v>
      </c>
      <c r="H1959" s="103">
        <v>39685</v>
      </c>
      <c r="I1959" s="104">
        <v>1</v>
      </c>
      <c r="J1959" s="105" t="s">
        <v>8818</v>
      </c>
      <c r="K1959" s="105" t="s">
        <v>4478</v>
      </c>
      <c r="L1959" s="103">
        <v>39685</v>
      </c>
      <c r="M1959" s="103">
        <v>44196</v>
      </c>
      <c r="N1959" s="103"/>
      <c r="O1959" s="106">
        <v>75000</v>
      </c>
      <c r="P1959" s="106">
        <v>75000</v>
      </c>
      <c r="Q1959" s="107">
        <v>0</v>
      </c>
      <c r="R1959" s="106">
        <v>0</v>
      </c>
      <c r="S1959" s="106">
        <v>0</v>
      </c>
      <c r="T1959" s="100">
        <f t="shared" si="30"/>
        <v>0</v>
      </c>
    </row>
    <row r="1960" spans="2:20" ht="15.5" x14ac:dyDescent="0.35">
      <c r="B1960" s="101" t="s">
        <v>8819</v>
      </c>
      <c r="C1960" s="102" t="s">
        <v>4633</v>
      </c>
      <c r="D1960" s="102"/>
      <c r="E1960" s="102" t="s">
        <v>4634</v>
      </c>
      <c r="F1960" s="102" t="s">
        <v>4635</v>
      </c>
      <c r="G1960" s="102" t="s">
        <v>4478</v>
      </c>
      <c r="H1960" s="103">
        <v>39685</v>
      </c>
      <c r="I1960" s="104">
        <v>1</v>
      </c>
      <c r="J1960" s="105" t="s">
        <v>8820</v>
      </c>
      <c r="K1960" s="105" t="s">
        <v>4478</v>
      </c>
      <c r="L1960" s="103">
        <v>39685</v>
      </c>
      <c r="M1960" s="103">
        <v>44196</v>
      </c>
      <c r="N1960" s="103"/>
      <c r="O1960" s="106">
        <v>75000</v>
      </c>
      <c r="P1960" s="106">
        <v>75000</v>
      </c>
      <c r="Q1960" s="107">
        <v>0</v>
      </c>
      <c r="R1960" s="106">
        <v>0</v>
      </c>
      <c r="S1960" s="106">
        <v>0</v>
      </c>
      <c r="T1960" s="100">
        <f t="shared" si="30"/>
        <v>0</v>
      </c>
    </row>
    <row r="1961" spans="2:20" ht="15.5" x14ac:dyDescent="0.35">
      <c r="B1961" s="101" t="s">
        <v>8821</v>
      </c>
      <c r="C1961" s="102" t="s">
        <v>4633</v>
      </c>
      <c r="D1961" s="102"/>
      <c r="E1961" s="102" t="s">
        <v>4634</v>
      </c>
      <c r="F1961" s="102" t="s">
        <v>4635</v>
      </c>
      <c r="G1961" s="102" t="s">
        <v>4478</v>
      </c>
      <c r="H1961" s="103">
        <v>39685</v>
      </c>
      <c r="I1961" s="104">
        <v>1</v>
      </c>
      <c r="J1961" s="105" t="s">
        <v>8822</v>
      </c>
      <c r="K1961" s="105" t="s">
        <v>4478</v>
      </c>
      <c r="L1961" s="103">
        <v>39685</v>
      </c>
      <c r="M1961" s="103">
        <v>44196</v>
      </c>
      <c r="N1961" s="103"/>
      <c r="O1961" s="106">
        <v>75000</v>
      </c>
      <c r="P1961" s="106">
        <v>75000</v>
      </c>
      <c r="Q1961" s="107">
        <v>0</v>
      </c>
      <c r="R1961" s="106">
        <v>0</v>
      </c>
      <c r="S1961" s="106">
        <v>0</v>
      </c>
      <c r="T1961" s="100">
        <f t="shared" si="30"/>
        <v>0</v>
      </c>
    </row>
    <row r="1962" spans="2:20" ht="15.5" x14ac:dyDescent="0.35">
      <c r="B1962" s="101" t="s">
        <v>8823</v>
      </c>
      <c r="C1962" s="102" t="s">
        <v>4633</v>
      </c>
      <c r="D1962" s="102"/>
      <c r="E1962" s="102" t="s">
        <v>4634</v>
      </c>
      <c r="F1962" s="102" t="s">
        <v>4635</v>
      </c>
      <c r="G1962" s="102" t="s">
        <v>4478</v>
      </c>
      <c r="H1962" s="103">
        <v>39685</v>
      </c>
      <c r="I1962" s="104">
        <v>1</v>
      </c>
      <c r="J1962" s="105" t="s">
        <v>8824</v>
      </c>
      <c r="K1962" s="105" t="s">
        <v>4478</v>
      </c>
      <c r="L1962" s="103">
        <v>39685</v>
      </c>
      <c r="M1962" s="103">
        <v>44196</v>
      </c>
      <c r="N1962" s="103"/>
      <c r="O1962" s="106">
        <v>75000</v>
      </c>
      <c r="P1962" s="106">
        <v>75000</v>
      </c>
      <c r="Q1962" s="107">
        <v>0</v>
      </c>
      <c r="R1962" s="106">
        <v>0</v>
      </c>
      <c r="S1962" s="106">
        <v>0</v>
      </c>
      <c r="T1962" s="100">
        <f t="shared" si="30"/>
        <v>0</v>
      </c>
    </row>
    <row r="1963" spans="2:20" ht="15.5" x14ac:dyDescent="0.35">
      <c r="B1963" s="101" t="s">
        <v>8825</v>
      </c>
      <c r="C1963" s="102" t="s">
        <v>4633</v>
      </c>
      <c r="D1963" s="102"/>
      <c r="E1963" s="102" t="s">
        <v>4634</v>
      </c>
      <c r="F1963" s="102" t="s">
        <v>4635</v>
      </c>
      <c r="G1963" s="102" t="s">
        <v>4478</v>
      </c>
      <c r="H1963" s="103">
        <v>39685</v>
      </c>
      <c r="I1963" s="104">
        <v>1</v>
      </c>
      <c r="J1963" s="105" t="s">
        <v>8826</v>
      </c>
      <c r="K1963" s="105" t="s">
        <v>4478</v>
      </c>
      <c r="L1963" s="103">
        <v>39685</v>
      </c>
      <c r="M1963" s="103">
        <v>44196</v>
      </c>
      <c r="N1963" s="103"/>
      <c r="O1963" s="106">
        <v>75000</v>
      </c>
      <c r="P1963" s="106">
        <v>75000</v>
      </c>
      <c r="Q1963" s="107">
        <v>0</v>
      </c>
      <c r="R1963" s="106">
        <v>0</v>
      </c>
      <c r="S1963" s="106">
        <v>0</v>
      </c>
      <c r="T1963" s="100">
        <f t="shared" si="30"/>
        <v>0</v>
      </c>
    </row>
    <row r="1964" spans="2:20" ht="15.5" x14ac:dyDescent="0.35">
      <c r="B1964" s="101" t="s">
        <v>8827</v>
      </c>
      <c r="C1964" s="102" t="s">
        <v>4633</v>
      </c>
      <c r="D1964" s="102"/>
      <c r="E1964" s="102" t="s">
        <v>4634</v>
      </c>
      <c r="F1964" s="102" t="s">
        <v>4635</v>
      </c>
      <c r="G1964" s="102" t="s">
        <v>4478</v>
      </c>
      <c r="H1964" s="103">
        <v>39685</v>
      </c>
      <c r="I1964" s="104">
        <v>1</v>
      </c>
      <c r="J1964" s="105" t="s">
        <v>8828</v>
      </c>
      <c r="K1964" s="105" t="s">
        <v>4478</v>
      </c>
      <c r="L1964" s="103">
        <v>39685</v>
      </c>
      <c r="M1964" s="103">
        <v>44196</v>
      </c>
      <c r="N1964" s="103"/>
      <c r="O1964" s="106">
        <v>75000</v>
      </c>
      <c r="P1964" s="106">
        <v>75000</v>
      </c>
      <c r="Q1964" s="107">
        <v>0</v>
      </c>
      <c r="R1964" s="106">
        <v>0</v>
      </c>
      <c r="S1964" s="106">
        <v>0</v>
      </c>
      <c r="T1964" s="100">
        <f t="shared" si="30"/>
        <v>0</v>
      </c>
    </row>
    <row r="1965" spans="2:20" ht="15.5" x14ac:dyDescent="0.35">
      <c r="B1965" s="101" t="s">
        <v>8829</v>
      </c>
      <c r="C1965" s="102" t="s">
        <v>4633</v>
      </c>
      <c r="D1965" s="102"/>
      <c r="E1965" s="102" t="s">
        <v>4634</v>
      </c>
      <c r="F1965" s="102" t="s">
        <v>4635</v>
      </c>
      <c r="G1965" s="102" t="s">
        <v>4478</v>
      </c>
      <c r="H1965" s="103">
        <v>39685</v>
      </c>
      <c r="I1965" s="104">
        <v>1</v>
      </c>
      <c r="J1965" s="105" t="s">
        <v>8830</v>
      </c>
      <c r="K1965" s="105" t="s">
        <v>4478</v>
      </c>
      <c r="L1965" s="103">
        <v>39685</v>
      </c>
      <c r="M1965" s="103">
        <v>44196</v>
      </c>
      <c r="N1965" s="103"/>
      <c r="O1965" s="106">
        <v>75000</v>
      </c>
      <c r="P1965" s="106">
        <v>75000</v>
      </c>
      <c r="Q1965" s="107">
        <v>0</v>
      </c>
      <c r="R1965" s="106">
        <v>0</v>
      </c>
      <c r="S1965" s="106">
        <v>0</v>
      </c>
      <c r="T1965" s="100">
        <f t="shared" si="30"/>
        <v>0</v>
      </c>
    </row>
    <row r="1966" spans="2:20" ht="15.5" x14ac:dyDescent="0.35">
      <c r="B1966" s="101" t="s">
        <v>8831</v>
      </c>
      <c r="C1966" s="102" t="s">
        <v>4633</v>
      </c>
      <c r="D1966" s="102"/>
      <c r="E1966" s="102" t="s">
        <v>4634</v>
      </c>
      <c r="F1966" s="102" t="s">
        <v>4635</v>
      </c>
      <c r="G1966" s="102" t="s">
        <v>4478</v>
      </c>
      <c r="H1966" s="103">
        <v>39685</v>
      </c>
      <c r="I1966" s="104">
        <v>1</v>
      </c>
      <c r="J1966" s="105" t="s">
        <v>8832</v>
      </c>
      <c r="K1966" s="105" t="s">
        <v>4478</v>
      </c>
      <c r="L1966" s="103">
        <v>39685</v>
      </c>
      <c r="M1966" s="103">
        <v>44196</v>
      </c>
      <c r="N1966" s="103"/>
      <c r="O1966" s="106">
        <v>75000</v>
      </c>
      <c r="P1966" s="106">
        <v>75000</v>
      </c>
      <c r="Q1966" s="107">
        <v>0</v>
      </c>
      <c r="R1966" s="106">
        <v>0</v>
      </c>
      <c r="S1966" s="106">
        <v>0</v>
      </c>
      <c r="T1966" s="100">
        <f t="shared" si="30"/>
        <v>0</v>
      </c>
    </row>
    <row r="1967" spans="2:20" ht="15.5" x14ac:dyDescent="0.35">
      <c r="B1967" s="101" t="s">
        <v>8833</v>
      </c>
      <c r="C1967" s="102" t="s">
        <v>4633</v>
      </c>
      <c r="D1967" s="102"/>
      <c r="E1967" s="102" t="s">
        <v>4634</v>
      </c>
      <c r="F1967" s="102" t="s">
        <v>4635</v>
      </c>
      <c r="G1967" s="102" t="s">
        <v>4478</v>
      </c>
      <c r="H1967" s="103">
        <v>39685</v>
      </c>
      <c r="I1967" s="104">
        <v>1</v>
      </c>
      <c r="J1967" s="105" t="s">
        <v>8834</v>
      </c>
      <c r="K1967" s="105" t="s">
        <v>4478</v>
      </c>
      <c r="L1967" s="103">
        <v>39685</v>
      </c>
      <c r="M1967" s="103">
        <v>44196</v>
      </c>
      <c r="N1967" s="103"/>
      <c r="O1967" s="106">
        <v>75000</v>
      </c>
      <c r="P1967" s="106">
        <v>75000</v>
      </c>
      <c r="Q1967" s="107">
        <v>0</v>
      </c>
      <c r="R1967" s="106">
        <v>0</v>
      </c>
      <c r="S1967" s="106">
        <v>0</v>
      </c>
      <c r="T1967" s="100">
        <f t="shared" si="30"/>
        <v>0</v>
      </c>
    </row>
    <row r="1968" spans="2:20" ht="15.5" x14ac:dyDescent="0.35">
      <c r="B1968" s="101" t="s">
        <v>8835</v>
      </c>
      <c r="C1968" s="102" t="s">
        <v>4633</v>
      </c>
      <c r="D1968" s="102"/>
      <c r="E1968" s="102" t="s">
        <v>4634</v>
      </c>
      <c r="F1968" s="102" t="s">
        <v>4635</v>
      </c>
      <c r="G1968" s="102" t="s">
        <v>4478</v>
      </c>
      <c r="H1968" s="103">
        <v>39685</v>
      </c>
      <c r="I1968" s="104">
        <v>1</v>
      </c>
      <c r="J1968" s="105" t="s">
        <v>8836</v>
      </c>
      <c r="K1968" s="105" t="s">
        <v>4478</v>
      </c>
      <c r="L1968" s="103">
        <v>39685</v>
      </c>
      <c r="M1968" s="103">
        <v>44196</v>
      </c>
      <c r="N1968" s="103"/>
      <c r="O1968" s="106">
        <v>75000</v>
      </c>
      <c r="P1968" s="106">
        <v>75000</v>
      </c>
      <c r="Q1968" s="107">
        <v>0</v>
      </c>
      <c r="R1968" s="106">
        <v>0</v>
      </c>
      <c r="S1968" s="106">
        <v>0</v>
      </c>
      <c r="T1968" s="100">
        <f t="shared" si="30"/>
        <v>0</v>
      </c>
    </row>
    <row r="1969" spans="2:20" ht="15.5" x14ac:dyDescent="0.35">
      <c r="B1969" s="101" t="s">
        <v>8837</v>
      </c>
      <c r="C1969" s="102" t="s">
        <v>4633</v>
      </c>
      <c r="D1969" s="102"/>
      <c r="E1969" s="102" t="s">
        <v>4634</v>
      </c>
      <c r="F1969" s="102" t="s">
        <v>4635</v>
      </c>
      <c r="G1969" s="102" t="s">
        <v>4478</v>
      </c>
      <c r="H1969" s="103">
        <v>39685</v>
      </c>
      <c r="I1969" s="104">
        <v>1</v>
      </c>
      <c r="J1969" s="105" t="s">
        <v>8838</v>
      </c>
      <c r="K1969" s="105" t="s">
        <v>4478</v>
      </c>
      <c r="L1969" s="103">
        <v>39685</v>
      </c>
      <c r="M1969" s="103">
        <v>44196</v>
      </c>
      <c r="N1969" s="103"/>
      <c r="O1969" s="106">
        <v>75000</v>
      </c>
      <c r="P1969" s="106">
        <v>75000</v>
      </c>
      <c r="Q1969" s="107">
        <v>0</v>
      </c>
      <c r="R1969" s="106">
        <v>0</v>
      </c>
      <c r="S1969" s="106">
        <v>0</v>
      </c>
      <c r="T1969" s="100">
        <f t="shared" si="30"/>
        <v>0</v>
      </c>
    </row>
    <row r="1970" spans="2:20" ht="15.5" x14ac:dyDescent="0.35">
      <c r="B1970" s="101" t="s">
        <v>8839</v>
      </c>
      <c r="C1970" s="102" t="s">
        <v>4633</v>
      </c>
      <c r="D1970" s="102"/>
      <c r="E1970" s="102" t="s">
        <v>4634</v>
      </c>
      <c r="F1970" s="102" t="s">
        <v>4635</v>
      </c>
      <c r="G1970" s="102" t="s">
        <v>4478</v>
      </c>
      <c r="H1970" s="103">
        <v>39685</v>
      </c>
      <c r="I1970" s="104">
        <v>1</v>
      </c>
      <c r="J1970" s="105" t="s">
        <v>8840</v>
      </c>
      <c r="K1970" s="105" t="s">
        <v>4478</v>
      </c>
      <c r="L1970" s="103">
        <v>39685</v>
      </c>
      <c r="M1970" s="103">
        <v>44196</v>
      </c>
      <c r="N1970" s="103"/>
      <c r="O1970" s="106">
        <v>75000</v>
      </c>
      <c r="P1970" s="106">
        <v>75000</v>
      </c>
      <c r="Q1970" s="107">
        <v>0</v>
      </c>
      <c r="R1970" s="106">
        <v>0</v>
      </c>
      <c r="S1970" s="106">
        <v>0</v>
      </c>
      <c r="T1970" s="100">
        <f t="shared" si="30"/>
        <v>0</v>
      </c>
    </row>
    <row r="1971" spans="2:20" ht="15.5" x14ac:dyDescent="0.35">
      <c r="B1971" s="101" t="s">
        <v>8841</v>
      </c>
      <c r="C1971" s="102" t="s">
        <v>4633</v>
      </c>
      <c r="D1971" s="102"/>
      <c r="E1971" s="102" t="s">
        <v>4634</v>
      </c>
      <c r="F1971" s="102" t="s">
        <v>4635</v>
      </c>
      <c r="G1971" s="102" t="s">
        <v>4478</v>
      </c>
      <c r="H1971" s="103">
        <v>39685</v>
      </c>
      <c r="I1971" s="104">
        <v>1</v>
      </c>
      <c r="J1971" s="105" t="s">
        <v>8842</v>
      </c>
      <c r="K1971" s="105" t="s">
        <v>4478</v>
      </c>
      <c r="L1971" s="103">
        <v>39685</v>
      </c>
      <c r="M1971" s="103">
        <v>44196</v>
      </c>
      <c r="N1971" s="103"/>
      <c r="O1971" s="106">
        <v>75000</v>
      </c>
      <c r="P1971" s="106">
        <v>75000</v>
      </c>
      <c r="Q1971" s="107">
        <v>0</v>
      </c>
      <c r="R1971" s="106">
        <v>0</v>
      </c>
      <c r="S1971" s="106">
        <v>0</v>
      </c>
      <c r="T1971" s="100">
        <f t="shared" si="30"/>
        <v>0</v>
      </c>
    </row>
    <row r="1972" spans="2:20" ht="15.5" x14ac:dyDescent="0.35">
      <c r="B1972" s="101" t="s">
        <v>8843</v>
      </c>
      <c r="C1972" s="102" t="s">
        <v>4633</v>
      </c>
      <c r="D1972" s="102"/>
      <c r="E1972" s="102" t="s">
        <v>4634</v>
      </c>
      <c r="F1972" s="102" t="s">
        <v>4635</v>
      </c>
      <c r="G1972" s="102" t="s">
        <v>4478</v>
      </c>
      <c r="H1972" s="103">
        <v>39685</v>
      </c>
      <c r="I1972" s="104">
        <v>1</v>
      </c>
      <c r="J1972" s="105" t="s">
        <v>8844</v>
      </c>
      <c r="K1972" s="105" t="s">
        <v>4478</v>
      </c>
      <c r="L1972" s="103">
        <v>39685</v>
      </c>
      <c r="M1972" s="103">
        <v>44196</v>
      </c>
      <c r="N1972" s="103"/>
      <c r="O1972" s="106">
        <v>75000</v>
      </c>
      <c r="P1972" s="106">
        <v>75000</v>
      </c>
      <c r="Q1972" s="107">
        <v>0</v>
      </c>
      <c r="R1972" s="106">
        <v>0</v>
      </c>
      <c r="S1972" s="106">
        <v>0</v>
      </c>
      <c r="T1972" s="100">
        <f t="shared" si="30"/>
        <v>0</v>
      </c>
    </row>
    <row r="1973" spans="2:20" ht="15.5" x14ac:dyDescent="0.35">
      <c r="B1973" s="101" t="s">
        <v>8845</v>
      </c>
      <c r="C1973" s="102" t="s">
        <v>4633</v>
      </c>
      <c r="D1973" s="102"/>
      <c r="E1973" s="102" t="s">
        <v>4634</v>
      </c>
      <c r="F1973" s="102" t="s">
        <v>4635</v>
      </c>
      <c r="G1973" s="102" t="s">
        <v>4478</v>
      </c>
      <c r="H1973" s="103">
        <v>39685</v>
      </c>
      <c r="I1973" s="104">
        <v>1</v>
      </c>
      <c r="J1973" s="105" t="s">
        <v>8846</v>
      </c>
      <c r="K1973" s="105" t="s">
        <v>4478</v>
      </c>
      <c r="L1973" s="103">
        <v>39685</v>
      </c>
      <c r="M1973" s="103">
        <v>44196</v>
      </c>
      <c r="N1973" s="103"/>
      <c r="O1973" s="106">
        <v>75000</v>
      </c>
      <c r="P1973" s="106">
        <v>75000</v>
      </c>
      <c r="Q1973" s="107">
        <v>0</v>
      </c>
      <c r="R1973" s="106">
        <v>0</v>
      </c>
      <c r="S1973" s="106">
        <v>0</v>
      </c>
      <c r="T1973" s="100">
        <f t="shared" si="30"/>
        <v>0</v>
      </c>
    </row>
    <row r="1974" spans="2:20" ht="15.5" x14ac:dyDescent="0.35">
      <c r="B1974" s="101" t="s">
        <v>8847</v>
      </c>
      <c r="C1974" s="102" t="s">
        <v>4633</v>
      </c>
      <c r="D1974" s="102"/>
      <c r="E1974" s="102" t="s">
        <v>4634</v>
      </c>
      <c r="F1974" s="102" t="s">
        <v>4635</v>
      </c>
      <c r="G1974" s="102" t="s">
        <v>4478</v>
      </c>
      <c r="H1974" s="103">
        <v>39685</v>
      </c>
      <c r="I1974" s="104">
        <v>1</v>
      </c>
      <c r="J1974" s="105" t="s">
        <v>8848</v>
      </c>
      <c r="K1974" s="105" t="s">
        <v>4478</v>
      </c>
      <c r="L1974" s="103">
        <v>39685</v>
      </c>
      <c r="M1974" s="103">
        <v>44196</v>
      </c>
      <c r="N1974" s="103"/>
      <c r="O1974" s="106">
        <v>75000</v>
      </c>
      <c r="P1974" s="106">
        <v>75000</v>
      </c>
      <c r="Q1974" s="107">
        <v>0</v>
      </c>
      <c r="R1974" s="106">
        <v>0</v>
      </c>
      <c r="S1974" s="106">
        <v>0</v>
      </c>
      <c r="T1974" s="100">
        <f t="shared" si="30"/>
        <v>0</v>
      </c>
    </row>
    <row r="1975" spans="2:20" ht="15.5" x14ac:dyDescent="0.35">
      <c r="B1975" s="101" t="s">
        <v>8849</v>
      </c>
      <c r="C1975" s="102" t="s">
        <v>4633</v>
      </c>
      <c r="D1975" s="102"/>
      <c r="E1975" s="102" t="s">
        <v>4634</v>
      </c>
      <c r="F1975" s="102" t="s">
        <v>4635</v>
      </c>
      <c r="G1975" s="102" t="s">
        <v>4478</v>
      </c>
      <c r="H1975" s="103">
        <v>39685</v>
      </c>
      <c r="I1975" s="104">
        <v>1</v>
      </c>
      <c r="J1975" s="105" t="s">
        <v>8850</v>
      </c>
      <c r="K1975" s="105" t="s">
        <v>4478</v>
      </c>
      <c r="L1975" s="103">
        <v>39685</v>
      </c>
      <c r="M1975" s="103">
        <v>44196</v>
      </c>
      <c r="N1975" s="103"/>
      <c r="O1975" s="106">
        <v>75000</v>
      </c>
      <c r="P1975" s="106">
        <v>75000</v>
      </c>
      <c r="Q1975" s="107">
        <v>0</v>
      </c>
      <c r="R1975" s="106">
        <v>0</v>
      </c>
      <c r="S1975" s="106">
        <v>0</v>
      </c>
      <c r="T1975" s="100">
        <f t="shared" si="30"/>
        <v>0</v>
      </c>
    </row>
    <row r="1976" spans="2:20" ht="15.5" x14ac:dyDescent="0.35">
      <c r="B1976" s="101" t="s">
        <v>8851</v>
      </c>
      <c r="C1976" s="102" t="s">
        <v>4633</v>
      </c>
      <c r="D1976" s="102"/>
      <c r="E1976" s="102" t="s">
        <v>4634</v>
      </c>
      <c r="F1976" s="102" t="s">
        <v>4635</v>
      </c>
      <c r="G1976" s="102" t="s">
        <v>4478</v>
      </c>
      <c r="H1976" s="103">
        <v>39685</v>
      </c>
      <c r="I1976" s="104">
        <v>1</v>
      </c>
      <c r="J1976" s="105" t="s">
        <v>8852</v>
      </c>
      <c r="K1976" s="105" t="s">
        <v>4478</v>
      </c>
      <c r="L1976" s="103">
        <v>39685</v>
      </c>
      <c r="M1976" s="103">
        <v>44196</v>
      </c>
      <c r="N1976" s="103"/>
      <c r="O1976" s="106">
        <v>75000</v>
      </c>
      <c r="P1976" s="106">
        <v>75000</v>
      </c>
      <c r="Q1976" s="107">
        <v>0</v>
      </c>
      <c r="R1976" s="106">
        <v>0</v>
      </c>
      <c r="S1976" s="106">
        <v>0</v>
      </c>
      <c r="T1976" s="100">
        <f t="shared" si="30"/>
        <v>0</v>
      </c>
    </row>
    <row r="1977" spans="2:20" ht="15.5" x14ac:dyDescent="0.35">
      <c r="B1977" s="101" t="s">
        <v>8853</v>
      </c>
      <c r="C1977" s="102" t="s">
        <v>4633</v>
      </c>
      <c r="D1977" s="102"/>
      <c r="E1977" s="102" t="s">
        <v>4634</v>
      </c>
      <c r="F1977" s="102" t="s">
        <v>4635</v>
      </c>
      <c r="G1977" s="102" t="s">
        <v>4478</v>
      </c>
      <c r="H1977" s="103">
        <v>39685</v>
      </c>
      <c r="I1977" s="104">
        <v>1</v>
      </c>
      <c r="J1977" s="105" t="s">
        <v>8854</v>
      </c>
      <c r="K1977" s="105" t="s">
        <v>4478</v>
      </c>
      <c r="L1977" s="103">
        <v>39685</v>
      </c>
      <c r="M1977" s="103">
        <v>44196</v>
      </c>
      <c r="N1977" s="103"/>
      <c r="O1977" s="106">
        <v>75000</v>
      </c>
      <c r="P1977" s="106">
        <v>75000</v>
      </c>
      <c r="Q1977" s="107">
        <v>0</v>
      </c>
      <c r="R1977" s="106">
        <v>0</v>
      </c>
      <c r="S1977" s="106">
        <v>0</v>
      </c>
      <c r="T1977" s="100">
        <f t="shared" si="30"/>
        <v>0</v>
      </c>
    </row>
    <row r="1978" spans="2:20" ht="15.5" x14ac:dyDescent="0.35">
      <c r="B1978" s="101" t="s">
        <v>8855</v>
      </c>
      <c r="C1978" s="102" t="s">
        <v>4633</v>
      </c>
      <c r="D1978" s="102"/>
      <c r="E1978" s="102" t="s">
        <v>4634</v>
      </c>
      <c r="F1978" s="102" t="s">
        <v>4635</v>
      </c>
      <c r="G1978" s="102" t="s">
        <v>4478</v>
      </c>
      <c r="H1978" s="103">
        <v>39685</v>
      </c>
      <c r="I1978" s="104">
        <v>1</v>
      </c>
      <c r="J1978" s="105" t="s">
        <v>8856</v>
      </c>
      <c r="K1978" s="105" t="s">
        <v>4478</v>
      </c>
      <c r="L1978" s="103">
        <v>39685</v>
      </c>
      <c r="M1978" s="103">
        <v>44196</v>
      </c>
      <c r="N1978" s="103"/>
      <c r="O1978" s="106">
        <v>75000</v>
      </c>
      <c r="P1978" s="106">
        <v>75000</v>
      </c>
      <c r="Q1978" s="107">
        <v>0</v>
      </c>
      <c r="R1978" s="106">
        <v>0</v>
      </c>
      <c r="S1978" s="106">
        <v>0</v>
      </c>
      <c r="T1978" s="100">
        <f t="shared" si="30"/>
        <v>0</v>
      </c>
    </row>
    <row r="1979" spans="2:20" ht="15.5" x14ac:dyDescent="0.35">
      <c r="B1979" s="101" t="s">
        <v>8857</v>
      </c>
      <c r="C1979" s="102" t="s">
        <v>4633</v>
      </c>
      <c r="D1979" s="102"/>
      <c r="E1979" s="102" t="s">
        <v>4634</v>
      </c>
      <c r="F1979" s="102" t="s">
        <v>4635</v>
      </c>
      <c r="G1979" s="102" t="s">
        <v>4478</v>
      </c>
      <c r="H1979" s="103">
        <v>39685</v>
      </c>
      <c r="I1979" s="104">
        <v>1</v>
      </c>
      <c r="J1979" s="105" t="s">
        <v>8858</v>
      </c>
      <c r="K1979" s="105" t="s">
        <v>4478</v>
      </c>
      <c r="L1979" s="103">
        <v>39685</v>
      </c>
      <c r="M1979" s="103">
        <v>44196</v>
      </c>
      <c r="N1979" s="103"/>
      <c r="O1979" s="106">
        <v>75000</v>
      </c>
      <c r="P1979" s="106">
        <v>75000</v>
      </c>
      <c r="Q1979" s="107">
        <v>0</v>
      </c>
      <c r="R1979" s="106">
        <v>0</v>
      </c>
      <c r="S1979" s="106">
        <v>0</v>
      </c>
      <c r="T1979" s="100">
        <f t="shared" si="30"/>
        <v>0</v>
      </c>
    </row>
    <row r="1980" spans="2:20" ht="15.5" x14ac:dyDescent="0.35">
      <c r="B1980" s="101" t="s">
        <v>8859</v>
      </c>
      <c r="C1980" s="102" t="s">
        <v>4633</v>
      </c>
      <c r="D1980" s="102"/>
      <c r="E1980" s="102" t="s">
        <v>4634</v>
      </c>
      <c r="F1980" s="102" t="s">
        <v>4635</v>
      </c>
      <c r="G1980" s="102" t="s">
        <v>4478</v>
      </c>
      <c r="H1980" s="103">
        <v>39685</v>
      </c>
      <c r="I1980" s="104">
        <v>1</v>
      </c>
      <c r="J1980" s="105" t="s">
        <v>8860</v>
      </c>
      <c r="K1980" s="105" t="s">
        <v>4478</v>
      </c>
      <c r="L1980" s="103">
        <v>39685</v>
      </c>
      <c r="M1980" s="103">
        <v>44196</v>
      </c>
      <c r="N1980" s="103"/>
      <c r="O1980" s="106">
        <v>75000</v>
      </c>
      <c r="P1980" s="106">
        <v>75000</v>
      </c>
      <c r="Q1980" s="107">
        <v>0</v>
      </c>
      <c r="R1980" s="106">
        <v>0</v>
      </c>
      <c r="S1980" s="106">
        <v>0</v>
      </c>
      <c r="T1980" s="100">
        <f t="shared" si="30"/>
        <v>0</v>
      </c>
    </row>
    <row r="1981" spans="2:20" ht="15.5" x14ac:dyDescent="0.35">
      <c r="B1981" s="101" t="s">
        <v>8861</v>
      </c>
      <c r="C1981" s="102" t="s">
        <v>4633</v>
      </c>
      <c r="D1981" s="102"/>
      <c r="E1981" s="102" t="s">
        <v>4634</v>
      </c>
      <c r="F1981" s="102" t="s">
        <v>4635</v>
      </c>
      <c r="G1981" s="102" t="s">
        <v>4478</v>
      </c>
      <c r="H1981" s="103">
        <v>39685</v>
      </c>
      <c r="I1981" s="104">
        <v>1</v>
      </c>
      <c r="J1981" s="105" t="s">
        <v>8862</v>
      </c>
      <c r="K1981" s="105" t="s">
        <v>4478</v>
      </c>
      <c r="L1981" s="103">
        <v>39685</v>
      </c>
      <c r="M1981" s="103">
        <v>44196</v>
      </c>
      <c r="N1981" s="103"/>
      <c r="O1981" s="106">
        <v>75000</v>
      </c>
      <c r="P1981" s="106">
        <v>75000</v>
      </c>
      <c r="Q1981" s="107">
        <v>0</v>
      </c>
      <c r="R1981" s="106">
        <v>0</v>
      </c>
      <c r="S1981" s="106">
        <v>0</v>
      </c>
      <c r="T1981" s="100">
        <f t="shared" si="30"/>
        <v>0</v>
      </c>
    </row>
    <row r="1982" spans="2:20" ht="15.5" x14ac:dyDescent="0.35">
      <c r="B1982" s="101" t="s">
        <v>8863</v>
      </c>
      <c r="C1982" s="102" t="s">
        <v>4633</v>
      </c>
      <c r="D1982" s="102"/>
      <c r="E1982" s="102" t="s">
        <v>4634</v>
      </c>
      <c r="F1982" s="102" t="s">
        <v>4635</v>
      </c>
      <c r="G1982" s="102" t="s">
        <v>4478</v>
      </c>
      <c r="H1982" s="103">
        <v>39685</v>
      </c>
      <c r="I1982" s="104">
        <v>1</v>
      </c>
      <c r="J1982" s="105" t="s">
        <v>8864</v>
      </c>
      <c r="K1982" s="105" t="s">
        <v>4478</v>
      </c>
      <c r="L1982" s="103">
        <v>39685</v>
      </c>
      <c r="M1982" s="103">
        <v>44196</v>
      </c>
      <c r="N1982" s="103"/>
      <c r="O1982" s="106">
        <v>75000</v>
      </c>
      <c r="P1982" s="106">
        <v>75000</v>
      </c>
      <c r="Q1982" s="107">
        <v>0</v>
      </c>
      <c r="R1982" s="106">
        <v>0</v>
      </c>
      <c r="S1982" s="106">
        <v>0</v>
      </c>
      <c r="T1982" s="100">
        <f t="shared" si="30"/>
        <v>0</v>
      </c>
    </row>
    <row r="1983" spans="2:20" ht="15.5" x14ac:dyDescent="0.35">
      <c r="B1983" s="101" t="s">
        <v>8865</v>
      </c>
      <c r="C1983" s="102" t="s">
        <v>4633</v>
      </c>
      <c r="D1983" s="102"/>
      <c r="E1983" s="102" t="s">
        <v>4634</v>
      </c>
      <c r="F1983" s="102" t="s">
        <v>4635</v>
      </c>
      <c r="G1983" s="102" t="s">
        <v>4478</v>
      </c>
      <c r="H1983" s="103">
        <v>39685</v>
      </c>
      <c r="I1983" s="104">
        <v>1</v>
      </c>
      <c r="J1983" s="105" t="s">
        <v>8866</v>
      </c>
      <c r="K1983" s="105" t="s">
        <v>4478</v>
      </c>
      <c r="L1983" s="103">
        <v>39685</v>
      </c>
      <c r="M1983" s="103">
        <v>44196</v>
      </c>
      <c r="N1983" s="103"/>
      <c r="O1983" s="106">
        <v>75000</v>
      </c>
      <c r="P1983" s="106">
        <v>75000</v>
      </c>
      <c r="Q1983" s="107">
        <v>0</v>
      </c>
      <c r="R1983" s="106">
        <v>0</v>
      </c>
      <c r="S1983" s="106">
        <v>0</v>
      </c>
      <c r="T1983" s="100">
        <f t="shared" si="30"/>
        <v>0</v>
      </c>
    </row>
    <row r="1984" spans="2:20" ht="15.5" x14ac:dyDescent="0.35">
      <c r="B1984" s="101" t="s">
        <v>8867</v>
      </c>
      <c r="C1984" s="102" t="s">
        <v>4633</v>
      </c>
      <c r="D1984" s="102"/>
      <c r="E1984" s="102" t="s">
        <v>4634</v>
      </c>
      <c r="F1984" s="102" t="s">
        <v>4635</v>
      </c>
      <c r="G1984" s="102" t="s">
        <v>4478</v>
      </c>
      <c r="H1984" s="103">
        <v>39685</v>
      </c>
      <c r="I1984" s="104">
        <v>1</v>
      </c>
      <c r="J1984" s="105" t="s">
        <v>8868</v>
      </c>
      <c r="K1984" s="105" t="s">
        <v>4478</v>
      </c>
      <c r="L1984" s="103">
        <v>39685</v>
      </c>
      <c r="M1984" s="103">
        <v>44196</v>
      </c>
      <c r="N1984" s="103"/>
      <c r="O1984" s="106">
        <v>75000</v>
      </c>
      <c r="P1984" s="106">
        <v>75000</v>
      </c>
      <c r="Q1984" s="107">
        <v>0</v>
      </c>
      <c r="R1984" s="106">
        <v>0</v>
      </c>
      <c r="S1984" s="106">
        <v>0</v>
      </c>
      <c r="T1984" s="100">
        <f t="shared" si="30"/>
        <v>0</v>
      </c>
    </row>
    <row r="1985" spans="2:20" ht="15.5" x14ac:dyDescent="0.35">
      <c r="B1985" s="101" t="s">
        <v>8869</v>
      </c>
      <c r="C1985" s="102" t="s">
        <v>5588</v>
      </c>
      <c r="D1985" s="102"/>
      <c r="E1985" s="102" t="s">
        <v>4634</v>
      </c>
      <c r="F1985" s="102" t="s">
        <v>4635</v>
      </c>
      <c r="G1985" s="102" t="s">
        <v>4478</v>
      </c>
      <c r="H1985" s="103">
        <v>39583</v>
      </c>
      <c r="I1985" s="104">
        <v>1</v>
      </c>
      <c r="J1985" s="105" t="s">
        <v>8870</v>
      </c>
      <c r="K1985" s="105" t="s">
        <v>4478</v>
      </c>
      <c r="L1985" s="103">
        <v>39583</v>
      </c>
      <c r="M1985" s="103">
        <v>44196</v>
      </c>
      <c r="N1985" s="103"/>
      <c r="O1985" s="106">
        <v>4275000</v>
      </c>
      <c r="P1985" s="106">
        <v>4275000</v>
      </c>
      <c r="Q1985" s="107">
        <v>0</v>
      </c>
      <c r="R1985" s="106">
        <v>0</v>
      </c>
      <c r="S1985" s="106">
        <v>0</v>
      </c>
      <c r="T1985" s="100">
        <f t="shared" si="30"/>
        <v>0</v>
      </c>
    </row>
    <row r="1986" spans="2:20" ht="15.5" x14ac:dyDescent="0.35">
      <c r="B1986" s="101" t="s">
        <v>10323</v>
      </c>
      <c r="C1986" s="102" t="s">
        <v>4712</v>
      </c>
      <c r="D1986" s="102"/>
      <c r="E1986" s="102" t="s">
        <v>4634</v>
      </c>
      <c r="F1986" s="102" t="s">
        <v>4635</v>
      </c>
      <c r="G1986" s="102" t="s">
        <v>4518</v>
      </c>
      <c r="H1986" s="103">
        <v>40878</v>
      </c>
      <c r="I1986" s="104">
        <v>1</v>
      </c>
      <c r="J1986" s="105" t="s">
        <v>10324</v>
      </c>
      <c r="K1986" s="105" t="s">
        <v>4518</v>
      </c>
      <c r="L1986" s="103">
        <v>40878</v>
      </c>
      <c r="M1986" s="103">
        <v>44196</v>
      </c>
      <c r="N1986" s="103"/>
      <c r="O1986" s="106">
        <v>1149560</v>
      </c>
      <c r="P1986" s="106">
        <v>1120821.6000000001</v>
      </c>
      <c r="Q1986" s="107">
        <v>28738.400000000001</v>
      </c>
      <c r="R1986" s="106">
        <v>0</v>
      </c>
      <c r="S1986" s="106">
        <v>0</v>
      </c>
      <c r="T1986" s="100">
        <f t="shared" si="30"/>
        <v>28738.400000000001</v>
      </c>
    </row>
    <row r="1987" spans="2:20" ht="15.5" x14ac:dyDescent="0.35">
      <c r="B1987" s="101" t="s">
        <v>8061</v>
      </c>
      <c r="C1987" s="102" t="s">
        <v>8062</v>
      </c>
      <c r="D1987" s="102"/>
      <c r="E1987" s="102" t="s">
        <v>4634</v>
      </c>
      <c r="F1987" s="102" t="s">
        <v>4635</v>
      </c>
      <c r="G1987" s="102" t="s">
        <v>4518</v>
      </c>
      <c r="H1987" s="103">
        <v>41071</v>
      </c>
      <c r="I1987" s="104">
        <v>1</v>
      </c>
      <c r="J1987" s="105" t="s">
        <v>8063</v>
      </c>
      <c r="K1987" s="105" t="s">
        <v>4518</v>
      </c>
      <c r="L1987" s="103">
        <v>41071</v>
      </c>
      <c r="M1987" s="103">
        <v>44196</v>
      </c>
      <c r="N1987" s="103"/>
      <c r="O1987" s="106">
        <v>99000000</v>
      </c>
      <c r="P1987" s="106">
        <v>91302750</v>
      </c>
      <c r="Q1987" s="107">
        <v>7697250</v>
      </c>
      <c r="R1987" s="106">
        <v>0</v>
      </c>
      <c r="S1987" s="106">
        <v>0</v>
      </c>
      <c r="T1987" s="100">
        <f t="shared" si="30"/>
        <v>7697250</v>
      </c>
    </row>
    <row r="1988" spans="2:20" ht="15.5" x14ac:dyDescent="0.35">
      <c r="B1988" s="101" t="s">
        <v>5696</v>
      </c>
      <c r="C1988" s="102" t="s">
        <v>4814</v>
      </c>
      <c r="D1988" s="102"/>
      <c r="E1988" s="102" t="s">
        <v>4634</v>
      </c>
      <c r="F1988" s="102" t="s">
        <v>4635</v>
      </c>
      <c r="G1988" s="102" t="s">
        <v>4518</v>
      </c>
      <c r="H1988" s="103">
        <v>41333</v>
      </c>
      <c r="I1988" s="104">
        <v>1</v>
      </c>
      <c r="J1988" s="105" t="s">
        <v>5697</v>
      </c>
      <c r="K1988" s="105" t="s">
        <v>4518</v>
      </c>
      <c r="L1988" s="103">
        <v>41333</v>
      </c>
      <c r="M1988" s="103">
        <v>44196</v>
      </c>
      <c r="N1988" s="103"/>
      <c r="O1988" s="106">
        <v>426880</v>
      </c>
      <c r="P1988" s="106">
        <v>362987.62</v>
      </c>
      <c r="Q1988" s="107">
        <v>63892.38</v>
      </c>
      <c r="R1988" s="106">
        <v>0</v>
      </c>
      <c r="S1988" s="106">
        <v>0</v>
      </c>
      <c r="T1988" s="100">
        <f t="shared" si="30"/>
        <v>63892.38</v>
      </c>
    </row>
    <row r="1989" spans="2:20" ht="15.5" x14ac:dyDescent="0.35">
      <c r="B1989" s="101" t="s">
        <v>10333</v>
      </c>
      <c r="C1989" s="102" t="s">
        <v>4814</v>
      </c>
      <c r="D1989" s="102"/>
      <c r="E1989" s="102" t="s">
        <v>4634</v>
      </c>
      <c r="F1989" s="102" t="s">
        <v>4635</v>
      </c>
      <c r="G1989" s="102" t="s">
        <v>4518</v>
      </c>
      <c r="H1989" s="103">
        <v>41333</v>
      </c>
      <c r="I1989" s="104">
        <v>1</v>
      </c>
      <c r="J1989" s="105" t="s">
        <v>10334</v>
      </c>
      <c r="K1989" s="105" t="s">
        <v>4518</v>
      </c>
      <c r="L1989" s="103">
        <v>41333</v>
      </c>
      <c r="M1989" s="103">
        <v>44196</v>
      </c>
      <c r="N1989" s="103"/>
      <c r="O1989" s="106">
        <v>426880</v>
      </c>
      <c r="P1989" s="106">
        <v>362987.62</v>
      </c>
      <c r="Q1989" s="107">
        <v>63892.38</v>
      </c>
      <c r="R1989" s="106">
        <v>0</v>
      </c>
      <c r="S1989" s="106">
        <v>0</v>
      </c>
      <c r="T1989" s="100">
        <f t="shared" si="30"/>
        <v>63892.38</v>
      </c>
    </row>
    <row r="1990" spans="2:20" ht="15.5" x14ac:dyDescent="0.35">
      <c r="B1990" s="101" t="s">
        <v>7248</v>
      </c>
      <c r="C1990" s="102" t="s">
        <v>4814</v>
      </c>
      <c r="D1990" s="102"/>
      <c r="E1990" s="102" t="s">
        <v>4634</v>
      </c>
      <c r="F1990" s="102" t="s">
        <v>4635</v>
      </c>
      <c r="G1990" s="102" t="s">
        <v>4518</v>
      </c>
      <c r="H1990" s="103">
        <v>41333</v>
      </c>
      <c r="I1990" s="104">
        <v>1</v>
      </c>
      <c r="J1990" s="105" t="s">
        <v>7249</v>
      </c>
      <c r="K1990" s="105" t="s">
        <v>4518</v>
      </c>
      <c r="L1990" s="103">
        <v>41333</v>
      </c>
      <c r="M1990" s="103">
        <v>44196</v>
      </c>
      <c r="N1990" s="103"/>
      <c r="O1990" s="106">
        <v>426880</v>
      </c>
      <c r="P1990" s="106">
        <v>362987.62</v>
      </c>
      <c r="Q1990" s="107">
        <v>63892.38</v>
      </c>
      <c r="R1990" s="106">
        <v>0</v>
      </c>
      <c r="S1990" s="106">
        <v>0</v>
      </c>
      <c r="T1990" s="100">
        <f t="shared" si="30"/>
        <v>63892.38</v>
      </c>
    </row>
    <row r="1991" spans="2:20" ht="15.5" x14ac:dyDescent="0.35">
      <c r="B1991" s="101" t="s">
        <v>10337</v>
      </c>
      <c r="C1991" s="102" t="s">
        <v>4814</v>
      </c>
      <c r="D1991" s="102"/>
      <c r="E1991" s="102" t="s">
        <v>4634</v>
      </c>
      <c r="F1991" s="102" t="s">
        <v>4635</v>
      </c>
      <c r="G1991" s="102" t="s">
        <v>4518</v>
      </c>
      <c r="H1991" s="103">
        <v>41333</v>
      </c>
      <c r="I1991" s="104">
        <v>1</v>
      </c>
      <c r="J1991" s="105" t="s">
        <v>10338</v>
      </c>
      <c r="K1991" s="105" t="s">
        <v>4518</v>
      </c>
      <c r="L1991" s="103">
        <v>41333</v>
      </c>
      <c r="M1991" s="103">
        <v>44196</v>
      </c>
      <c r="N1991" s="103"/>
      <c r="O1991" s="106">
        <v>426880</v>
      </c>
      <c r="P1991" s="106">
        <v>362987.62</v>
      </c>
      <c r="Q1991" s="107">
        <v>63892.38</v>
      </c>
      <c r="R1991" s="106">
        <v>0</v>
      </c>
      <c r="S1991" s="106">
        <v>0</v>
      </c>
      <c r="T1991" s="100">
        <f t="shared" si="30"/>
        <v>63892.38</v>
      </c>
    </row>
    <row r="1992" spans="2:20" ht="15.5" x14ac:dyDescent="0.35">
      <c r="B1992" s="101" t="s">
        <v>5702</v>
      </c>
      <c r="C1992" s="102" t="s">
        <v>4820</v>
      </c>
      <c r="D1992" s="102"/>
      <c r="E1992" s="102" t="s">
        <v>4821</v>
      </c>
      <c r="F1992" s="102" t="s">
        <v>4822</v>
      </c>
      <c r="G1992" s="102" t="s">
        <v>4518</v>
      </c>
      <c r="H1992" s="103">
        <v>42584</v>
      </c>
      <c r="I1992" s="104">
        <v>1</v>
      </c>
      <c r="J1992" s="105" t="s">
        <v>5703</v>
      </c>
      <c r="K1992" s="105" t="s">
        <v>4518</v>
      </c>
      <c r="L1992" s="103">
        <v>42584</v>
      </c>
      <c r="M1992" s="103">
        <v>44196</v>
      </c>
      <c r="N1992" s="103"/>
      <c r="O1992" s="106">
        <v>130848</v>
      </c>
      <c r="P1992" s="106">
        <v>66475.740000000005</v>
      </c>
      <c r="Q1992" s="107">
        <v>64372.26</v>
      </c>
      <c r="R1992" s="106">
        <v>0</v>
      </c>
      <c r="S1992" s="106">
        <v>0</v>
      </c>
      <c r="T1992" s="100">
        <f t="shared" si="30"/>
        <v>64372.26</v>
      </c>
    </row>
    <row r="1993" spans="2:20" ht="15.5" x14ac:dyDescent="0.35">
      <c r="B1993" s="101" t="s">
        <v>10341</v>
      </c>
      <c r="C1993" s="102" t="s">
        <v>4817</v>
      </c>
      <c r="D1993" s="102"/>
      <c r="E1993" s="102" t="s">
        <v>4516</v>
      </c>
      <c r="F1993" s="102" t="s">
        <v>4517</v>
      </c>
      <c r="G1993" s="102" t="s">
        <v>4518</v>
      </c>
      <c r="H1993" s="103">
        <v>42586</v>
      </c>
      <c r="I1993" s="104">
        <v>1</v>
      </c>
      <c r="J1993" s="105" t="s">
        <v>10342</v>
      </c>
      <c r="K1993" s="105" t="s">
        <v>4518</v>
      </c>
      <c r="L1993" s="103">
        <v>42586</v>
      </c>
      <c r="M1993" s="103">
        <v>44196</v>
      </c>
      <c r="N1993" s="103"/>
      <c r="O1993" s="106">
        <v>783000</v>
      </c>
      <c r="P1993" s="106">
        <v>397372.5</v>
      </c>
      <c r="Q1993" s="107">
        <v>385627.5</v>
      </c>
      <c r="R1993" s="106">
        <v>0</v>
      </c>
      <c r="S1993" s="106">
        <v>0</v>
      </c>
      <c r="T1993" s="100">
        <f t="shared" si="30"/>
        <v>385627.5</v>
      </c>
    </row>
    <row r="1994" spans="2:20" ht="15.5" x14ac:dyDescent="0.35">
      <c r="B1994" s="101" t="s">
        <v>5704</v>
      </c>
      <c r="C1994" s="102" t="s">
        <v>4817</v>
      </c>
      <c r="D1994" s="102"/>
      <c r="E1994" s="102" t="s">
        <v>4516</v>
      </c>
      <c r="F1994" s="102" t="s">
        <v>4517</v>
      </c>
      <c r="G1994" s="102" t="s">
        <v>4518</v>
      </c>
      <c r="H1994" s="103">
        <v>42586</v>
      </c>
      <c r="I1994" s="104">
        <v>1</v>
      </c>
      <c r="J1994" s="105" t="s">
        <v>5705</v>
      </c>
      <c r="K1994" s="105" t="s">
        <v>4518</v>
      </c>
      <c r="L1994" s="103">
        <v>42586</v>
      </c>
      <c r="M1994" s="103">
        <v>44196</v>
      </c>
      <c r="N1994" s="103"/>
      <c r="O1994" s="106">
        <v>783000</v>
      </c>
      <c r="P1994" s="106">
        <v>397372.5</v>
      </c>
      <c r="Q1994" s="107">
        <v>385627.5</v>
      </c>
      <c r="R1994" s="106">
        <v>0</v>
      </c>
      <c r="S1994" s="106">
        <v>0</v>
      </c>
      <c r="T1994" s="100">
        <f t="shared" ref="T1994:T2057" si="31">SUM(Q1994,R1994,S1994)</f>
        <v>385627.5</v>
      </c>
    </row>
    <row r="1995" spans="2:20" ht="15.5" x14ac:dyDescent="0.35">
      <c r="B1995" s="101" t="s">
        <v>8887</v>
      </c>
      <c r="C1995" s="102" t="s">
        <v>8888</v>
      </c>
      <c r="D1995" s="102"/>
      <c r="E1995" s="102" t="s">
        <v>4821</v>
      </c>
      <c r="F1995" s="102" t="s">
        <v>4822</v>
      </c>
      <c r="G1995" s="102" t="s">
        <v>4518</v>
      </c>
      <c r="H1995" s="103">
        <v>42635</v>
      </c>
      <c r="I1995" s="104">
        <v>1</v>
      </c>
      <c r="J1995" s="105" t="s">
        <v>8889</v>
      </c>
      <c r="K1995" s="105" t="s">
        <v>4518</v>
      </c>
      <c r="L1995" s="103">
        <v>42635</v>
      </c>
      <c r="M1995" s="103">
        <v>44196</v>
      </c>
      <c r="N1995" s="103"/>
      <c r="O1995" s="106">
        <v>10115200</v>
      </c>
      <c r="P1995" s="106">
        <v>4998584.97</v>
      </c>
      <c r="Q1995" s="107">
        <v>5116615.03</v>
      </c>
      <c r="R1995" s="106">
        <v>0</v>
      </c>
      <c r="S1995" s="106">
        <v>0</v>
      </c>
      <c r="T1995" s="100">
        <f t="shared" si="31"/>
        <v>5116615.03</v>
      </c>
    </row>
    <row r="1996" spans="2:20" ht="15.5" x14ac:dyDescent="0.35">
      <c r="B1996" s="101" t="s">
        <v>8091</v>
      </c>
      <c r="C1996" s="102" t="s">
        <v>4814</v>
      </c>
      <c r="D1996" s="102"/>
      <c r="E1996" s="102" t="s">
        <v>4634</v>
      </c>
      <c r="F1996" s="102" t="s">
        <v>4635</v>
      </c>
      <c r="G1996" s="102" t="s">
        <v>4518</v>
      </c>
      <c r="H1996" s="103">
        <v>41333</v>
      </c>
      <c r="I1996" s="104">
        <v>1</v>
      </c>
      <c r="J1996" s="105" t="s">
        <v>8092</v>
      </c>
      <c r="K1996" s="105" t="s">
        <v>4518</v>
      </c>
      <c r="L1996" s="103">
        <v>41333</v>
      </c>
      <c r="M1996" s="103">
        <v>44196</v>
      </c>
      <c r="N1996" s="103"/>
      <c r="O1996" s="106">
        <v>426880</v>
      </c>
      <c r="P1996" s="106">
        <v>362987.62</v>
      </c>
      <c r="Q1996" s="107">
        <v>63892.38</v>
      </c>
      <c r="R1996" s="106">
        <v>0</v>
      </c>
      <c r="S1996" s="106">
        <v>0</v>
      </c>
      <c r="T1996" s="100">
        <f t="shared" si="31"/>
        <v>63892.38</v>
      </c>
    </row>
    <row r="1997" spans="2:20" ht="15.5" x14ac:dyDescent="0.35">
      <c r="B1997" s="101" t="s">
        <v>4828</v>
      </c>
      <c r="C1997" s="102" t="s">
        <v>4814</v>
      </c>
      <c r="D1997" s="102"/>
      <c r="E1997" s="102" t="s">
        <v>4634</v>
      </c>
      <c r="F1997" s="102" t="s">
        <v>4635</v>
      </c>
      <c r="G1997" s="102" t="s">
        <v>4518</v>
      </c>
      <c r="H1997" s="103">
        <v>41333</v>
      </c>
      <c r="I1997" s="104">
        <v>1</v>
      </c>
      <c r="J1997" s="105" t="s">
        <v>4829</v>
      </c>
      <c r="K1997" s="105" t="s">
        <v>4518</v>
      </c>
      <c r="L1997" s="103">
        <v>41333</v>
      </c>
      <c r="M1997" s="103">
        <v>44196</v>
      </c>
      <c r="N1997" s="103"/>
      <c r="O1997" s="106">
        <v>426880</v>
      </c>
      <c r="P1997" s="106">
        <v>362987.62</v>
      </c>
      <c r="Q1997" s="107">
        <v>63892.38</v>
      </c>
      <c r="R1997" s="106">
        <v>0</v>
      </c>
      <c r="S1997" s="106">
        <v>0</v>
      </c>
      <c r="T1997" s="100">
        <f t="shared" si="31"/>
        <v>63892.38</v>
      </c>
    </row>
    <row r="1998" spans="2:20" ht="15.5" x14ac:dyDescent="0.35">
      <c r="B1998" s="101" t="s">
        <v>8095</v>
      </c>
      <c r="C1998" s="102" t="s">
        <v>4814</v>
      </c>
      <c r="D1998" s="102"/>
      <c r="E1998" s="102" t="s">
        <v>4634</v>
      </c>
      <c r="F1998" s="102" t="s">
        <v>4635</v>
      </c>
      <c r="G1998" s="102" t="s">
        <v>4518</v>
      </c>
      <c r="H1998" s="103">
        <v>41333</v>
      </c>
      <c r="I1998" s="104">
        <v>1</v>
      </c>
      <c r="J1998" s="105" t="s">
        <v>8096</v>
      </c>
      <c r="K1998" s="105" t="s">
        <v>4518</v>
      </c>
      <c r="L1998" s="103">
        <v>41333</v>
      </c>
      <c r="M1998" s="103">
        <v>44196</v>
      </c>
      <c r="N1998" s="103"/>
      <c r="O1998" s="106">
        <v>426880</v>
      </c>
      <c r="P1998" s="106">
        <v>362987.62</v>
      </c>
      <c r="Q1998" s="107">
        <v>63892.38</v>
      </c>
      <c r="R1998" s="106">
        <v>0</v>
      </c>
      <c r="S1998" s="106">
        <v>0</v>
      </c>
      <c r="T1998" s="100">
        <f t="shared" si="31"/>
        <v>63892.38</v>
      </c>
    </row>
    <row r="1999" spans="2:20" ht="15.5" x14ac:dyDescent="0.35">
      <c r="B1999" s="101" t="s">
        <v>9628</v>
      </c>
      <c r="C1999" s="102" t="s">
        <v>4814</v>
      </c>
      <c r="D1999" s="102"/>
      <c r="E1999" s="102" t="s">
        <v>4634</v>
      </c>
      <c r="F1999" s="102" t="s">
        <v>4635</v>
      </c>
      <c r="G1999" s="102" t="s">
        <v>4518</v>
      </c>
      <c r="H1999" s="103">
        <v>41333</v>
      </c>
      <c r="I1999" s="104">
        <v>1</v>
      </c>
      <c r="J1999" s="105" t="s">
        <v>9629</v>
      </c>
      <c r="K1999" s="105" t="s">
        <v>4518</v>
      </c>
      <c r="L1999" s="103">
        <v>41333</v>
      </c>
      <c r="M1999" s="103">
        <v>44196</v>
      </c>
      <c r="N1999" s="103"/>
      <c r="O1999" s="106">
        <v>426880</v>
      </c>
      <c r="P1999" s="106">
        <v>362987.62</v>
      </c>
      <c r="Q1999" s="107">
        <v>63892.38</v>
      </c>
      <c r="R1999" s="106">
        <v>0</v>
      </c>
      <c r="S1999" s="106">
        <v>0</v>
      </c>
      <c r="T1999" s="100">
        <f t="shared" si="31"/>
        <v>63892.38</v>
      </c>
    </row>
    <row r="2000" spans="2:20" ht="15.5" x14ac:dyDescent="0.35">
      <c r="B2000" s="101" t="s">
        <v>8898</v>
      </c>
      <c r="C2000" s="102" t="s">
        <v>6500</v>
      </c>
      <c r="D2000" s="102"/>
      <c r="E2000" s="102" t="s">
        <v>4835</v>
      </c>
      <c r="F2000" s="102" t="s">
        <v>4836</v>
      </c>
      <c r="G2000" s="102" t="s">
        <v>4478</v>
      </c>
      <c r="H2000" s="103">
        <v>39462</v>
      </c>
      <c r="I2000" s="104">
        <v>1</v>
      </c>
      <c r="J2000" s="105" t="s">
        <v>8899</v>
      </c>
      <c r="K2000" s="105" t="s">
        <v>4478</v>
      </c>
      <c r="L2000" s="103">
        <v>39462</v>
      </c>
      <c r="M2000" s="103">
        <v>44196</v>
      </c>
      <c r="N2000" s="103"/>
      <c r="O2000" s="106">
        <v>4543944</v>
      </c>
      <c r="P2000" s="106">
        <v>4543944</v>
      </c>
      <c r="Q2000" s="107">
        <v>0</v>
      </c>
      <c r="R2000" s="106">
        <v>0</v>
      </c>
      <c r="S2000" s="106">
        <v>0</v>
      </c>
      <c r="T2000" s="100">
        <f t="shared" si="31"/>
        <v>0</v>
      </c>
    </row>
    <row r="2001" spans="2:20" ht="15.5" x14ac:dyDescent="0.35">
      <c r="B2001" s="101" t="s">
        <v>8900</v>
      </c>
      <c r="C2001" s="102" t="s">
        <v>6175</v>
      </c>
      <c r="D2001" s="102"/>
      <c r="E2001" s="102" t="s">
        <v>4835</v>
      </c>
      <c r="F2001" s="102" t="s">
        <v>4836</v>
      </c>
      <c r="G2001" s="102" t="s">
        <v>4478</v>
      </c>
      <c r="H2001" s="103">
        <v>40180</v>
      </c>
      <c r="I2001" s="104">
        <v>1</v>
      </c>
      <c r="J2001" s="105" t="s">
        <v>8901</v>
      </c>
      <c r="K2001" s="105" t="s">
        <v>4478</v>
      </c>
      <c r="L2001" s="103">
        <v>40180</v>
      </c>
      <c r="M2001" s="103">
        <v>44196</v>
      </c>
      <c r="N2001" s="103"/>
      <c r="O2001" s="106">
        <v>46651368</v>
      </c>
      <c r="P2001" s="106">
        <v>46651368</v>
      </c>
      <c r="Q2001" s="107">
        <v>0</v>
      </c>
      <c r="R2001" s="106">
        <v>0</v>
      </c>
      <c r="S2001" s="106">
        <v>0</v>
      </c>
      <c r="T2001" s="100">
        <f t="shared" si="31"/>
        <v>0</v>
      </c>
    </row>
    <row r="2002" spans="2:20" ht="15.5" x14ac:dyDescent="0.35">
      <c r="B2002" s="101" t="s">
        <v>8902</v>
      </c>
      <c r="C2002" s="102" t="s">
        <v>4834</v>
      </c>
      <c r="D2002" s="102"/>
      <c r="E2002" s="102" t="s">
        <v>4835</v>
      </c>
      <c r="F2002" s="102" t="s">
        <v>4836</v>
      </c>
      <c r="G2002" s="102" t="s">
        <v>4478</v>
      </c>
      <c r="H2002" s="103">
        <v>40386</v>
      </c>
      <c r="I2002" s="104">
        <v>1</v>
      </c>
      <c r="J2002" s="105" t="s">
        <v>8903</v>
      </c>
      <c r="K2002" s="105" t="s">
        <v>4478</v>
      </c>
      <c r="L2002" s="103">
        <v>40386</v>
      </c>
      <c r="M2002" s="103">
        <v>44196</v>
      </c>
      <c r="N2002" s="103"/>
      <c r="O2002" s="106">
        <v>10311111</v>
      </c>
      <c r="P2002" s="106">
        <v>10311111</v>
      </c>
      <c r="Q2002" s="107">
        <v>0</v>
      </c>
      <c r="R2002" s="106">
        <v>0</v>
      </c>
      <c r="S2002" s="106">
        <v>0</v>
      </c>
      <c r="T2002" s="100">
        <f t="shared" si="31"/>
        <v>0</v>
      </c>
    </row>
    <row r="2003" spans="2:20" ht="15.5" x14ac:dyDescent="0.35">
      <c r="B2003" s="101" t="s">
        <v>9634</v>
      </c>
      <c r="C2003" s="102" t="s">
        <v>4839</v>
      </c>
      <c r="D2003" s="102"/>
      <c r="E2003" s="102" t="s">
        <v>4835</v>
      </c>
      <c r="F2003" s="102" t="s">
        <v>4836</v>
      </c>
      <c r="G2003" s="102" t="s">
        <v>4518</v>
      </c>
      <c r="H2003" s="103">
        <v>40877</v>
      </c>
      <c r="I2003" s="104">
        <v>1</v>
      </c>
      <c r="J2003" s="105" t="s">
        <v>9635</v>
      </c>
      <c r="K2003" s="105" t="s">
        <v>4518</v>
      </c>
      <c r="L2003" s="103">
        <v>40877</v>
      </c>
      <c r="M2003" s="103">
        <v>44196</v>
      </c>
      <c r="N2003" s="103"/>
      <c r="O2003" s="106">
        <v>10311111</v>
      </c>
      <c r="P2003" s="106">
        <v>10055912.6</v>
      </c>
      <c r="Q2003" s="107">
        <v>255198.4</v>
      </c>
      <c r="R2003" s="106">
        <v>0</v>
      </c>
      <c r="S2003" s="106">
        <v>0</v>
      </c>
      <c r="T2003" s="100">
        <f t="shared" si="31"/>
        <v>255198.4</v>
      </c>
    </row>
    <row r="2004" spans="2:20" ht="15.5" x14ac:dyDescent="0.35">
      <c r="B2004" s="101" t="s">
        <v>4853</v>
      </c>
      <c r="C2004" s="102" t="s">
        <v>4851</v>
      </c>
      <c r="D2004" s="102"/>
      <c r="E2004" s="102" t="s">
        <v>4634</v>
      </c>
      <c r="F2004" s="102" t="s">
        <v>4635</v>
      </c>
      <c r="G2004" s="102" t="s">
        <v>4518</v>
      </c>
      <c r="H2004" s="103">
        <v>41787</v>
      </c>
      <c r="I2004" s="104">
        <v>1</v>
      </c>
      <c r="J2004" s="105" t="s">
        <v>4854</v>
      </c>
      <c r="K2004" s="105" t="s">
        <v>4518</v>
      </c>
      <c r="L2004" s="103">
        <v>41787</v>
      </c>
      <c r="M2004" s="103">
        <v>44196</v>
      </c>
      <c r="N2004" s="103"/>
      <c r="O2004" s="106">
        <v>68909</v>
      </c>
      <c r="P2004" s="106">
        <v>50025.18</v>
      </c>
      <c r="Q2004" s="107">
        <v>18883.82</v>
      </c>
      <c r="R2004" s="106">
        <v>0</v>
      </c>
      <c r="S2004" s="106">
        <v>0</v>
      </c>
      <c r="T2004" s="100">
        <f t="shared" si="31"/>
        <v>18883.82</v>
      </c>
    </row>
    <row r="2005" spans="2:20" ht="15.5" x14ac:dyDescent="0.35">
      <c r="B2005" s="101" t="s">
        <v>5732</v>
      </c>
      <c r="C2005" s="102" t="s">
        <v>4851</v>
      </c>
      <c r="D2005" s="102"/>
      <c r="E2005" s="102" t="s">
        <v>4634</v>
      </c>
      <c r="F2005" s="102" t="s">
        <v>4635</v>
      </c>
      <c r="G2005" s="102" t="s">
        <v>4518</v>
      </c>
      <c r="H2005" s="103">
        <v>41787</v>
      </c>
      <c r="I2005" s="104">
        <v>1</v>
      </c>
      <c r="J2005" s="105" t="s">
        <v>5733</v>
      </c>
      <c r="K2005" s="105" t="s">
        <v>4518</v>
      </c>
      <c r="L2005" s="103">
        <v>41787</v>
      </c>
      <c r="M2005" s="103">
        <v>44196</v>
      </c>
      <c r="N2005" s="103"/>
      <c r="O2005" s="106">
        <v>68909</v>
      </c>
      <c r="P2005" s="106">
        <v>50025.18</v>
      </c>
      <c r="Q2005" s="107">
        <v>18883.82</v>
      </c>
      <c r="R2005" s="106">
        <v>0</v>
      </c>
      <c r="S2005" s="106">
        <v>0</v>
      </c>
      <c r="T2005" s="100">
        <f t="shared" si="31"/>
        <v>18883.82</v>
      </c>
    </row>
    <row r="2006" spans="2:20" ht="15.5" x14ac:dyDescent="0.35">
      <c r="B2006" s="101" t="s">
        <v>5734</v>
      </c>
      <c r="C2006" s="102" t="s">
        <v>4851</v>
      </c>
      <c r="D2006" s="102"/>
      <c r="E2006" s="102" t="s">
        <v>4634</v>
      </c>
      <c r="F2006" s="102" t="s">
        <v>4635</v>
      </c>
      <c r="G2006" s="102" t="s">
        <v>4518</v>
      </c>
      <c r="H2006" s="103">
        <v>41787</v>
      </c>
      <c r="I2006" s="104">
        <v>1</v>
      </c>
      <c r="J2006" s="105" t="s">
        <v>5735</v>
      </c>
      <c r="K2006" s="105" t="s">
        <v>4518</v>
      </c>
      <c r="L2006" s="103">
        <v>41787</v>
      </c>
      <c r="M2006" s="103">
        <v>44196</v>
      </c>
      <c r="N2006" s="103"/>
      <c r="O2006" s="106">
        <v>68909</v>
      </c>
      <c r="P2006" s="106">
        <v>50025.18</v>
      </c>
      <c r="Q2006" s="107">
        <v>18883.82</v>
      </c>
      <c r="R2006" s="106">
        <v>0</v>
      </c>
      <c r="S2006" s="106">
        <v>0</v>
      </c>
      <c r="T2006" s="100">
        <f t="shared" si="31"/>
        <v>18883.82</v>
      </c>
    </row>
    <row r="2007" spans="2:20" ht="15.5" x14ac:dyDescent="0.35">
      <c r="B2007" s="101" t="s">
        <v>7287</v>
      </c>
      <c r="C2007" s="102" t="s">
        <v>4851</v>
      </c>
      <c r="D2007" s="102"/>
      <c r="E2007" s="102" t="s">
        <v>4634</v>
      </c>
      <c r="F2007" s="102" t="s">
        <v>4635</v>
      </c>
      <c r="G2007" s="102" t="s">
        <v>4518</v>
      </c>
      <c r="H2007" s="103">
        <v>41787</v>
      </c>
      <c r="I2007" s="104">
        <v>1</v>
      </c>
      <c r="J2007" s="105" t="s">
        <v>7288</v>
      </c>
      <c r="K2007" s="105" t="s">
        <v>4518</v>
      </c>
      <c r="L2007" s="103">
        <v>41787</v>
      </c>
      <c r="M2007" s="103">
        <v>44196</v>
      </c>
      <c r="N2007" s="103"/>
      <c r="O2007" s="106">
        <v>68909</v>
      </c>
      <c r="P2007" s="106">
        <v>50025.18</v>
      </c>
      <c r="Q2007" s="107">
        <v>18883.82</v>
      </c>
      <c r="R2007" s="106">
        <v>0</v>
      </c>
      <c r="S2007" s="106">
        <v>0</v>
      </c>
      <c r="T2007" s="100">
        <f t="shared" si="31"/>
        <v>18883.82</v>
      </c>
    </row>
    <row r="2008" spans="2:20" ht="15.5" x14ac:dyDescent="0.35">
      <c r="B2008" s="101" t="s">
        <v>9638</v>
      </c>
      <c r="C2008" s="102" t="s">
        <v>4916</v>
      </c>
      <c r="D2008" s="102"/>
      <c r="E2008" s="102" t="s">
        <v>4835</v>
      </c>
      <c r="F2008" s="102" t="s">
        <v>4836</v>
      </c>
      <c r="G2008" s="102" t="s">
        <v>4518</v>
      </c>
      <c r="H2008" s="103">
        <v>41913</v>
      </c>
      <c r="I2008" s="104">
        <v>1</v>
      </c>
      <c r="J2008" s="105" t="s">
        <v>9639</v>
      </c>
      <c r="K2008" s="105" t="s">
        <v>4518</v>
      </c>
      <c r="L2008" s="103">
        <v>41913</v>
      </c>
      <c r="M2008" s="103">
        <v>44196</v>
      </c>
      <c r="N2008" s="103"/>
      <c r="O2008" s="106">
        <v>2900000</v>
      </c>
      <c r="P2008" s="106">
        <v>2005839.07</v>
      </c>
      <c r="Q2008" s="107">
        <v>894160.93</v>
      </c>
      <c r="R2008" s="106">
        <v>0</v>
      </c>
      <c r="S2008" s="106">
        <v>0</v>
      </c>
      <c r="T2008" s="100">
        <f t="shared" si="31"/>
        <v>894160.93</v>
      </c>
    </row>
    <row r="2009" spans="2:20" ht="15.5" x14ac:dyDescent="0.35">
      <c r="B2009" s="101" t="s">
        <v>8909</v>
      </c>
      <c r="C2009" s="102" t="s">
        <v>4633</v>
      </c>
      <c r="D2009" s="102"/>
      <c r="E2009" s="102" t="s">
        <v>4634</v>
      </c>
      <c r="F2009" s="102" t="s">
        <v>4635</v>
      </c>
      <c r="G2009" s="102" t="s">
        <v>4478</v>
      </c>
      <c r="H2009" s="103">
        <v>39933</v>
      </c>
      <c r="I2009" s="104">
        <v>1</v>
      </c>
      <c r="J2009" s="105" t="s">
        <v>8910</v>
      </c>
      <c r="K2009" s="105" t="s">
        <v>4478</v>
      </c>
      <c r="L2009" s="103">
        <v>39933</v>
      </c>
      <c r="M2009" s="103">
        <v>44196</v>
      </c>
      <c r="N2009" s="103"/>
      <c r="O2009" s="106">
        <v>69000</v>
      </c>
      <c r="P2009" s="106">
        <v>69000</v>
      </c>
      <c r="Q2009" s="107">
        <v>0</v>
      </c>
      <c r="R2009" s="106">
        <v>0</v>
      </c>
      <c r="S2009" s="106">
        <v>0</v>
      </c>
      <c r="T2009" s="100">
        <f t="shared" si="31"/>
        <v>0</v>
      </c>
    </row>
    <row r="2010" spans="2:20" ht="15.5" x14ac:dyDescent="0.35">
      <c r="B2010" s="101" t="s">
        <v>8911</v>
      </c>
      <c r="C2010" s="102" t="s">
        <v>4633</v>
      </c>
      <c r="D2010" s="102"/>
      <c r="E2010" s="102" t="s">
        <v>4634</v>
      </c>
      <c r="F2010" s="102" t="s">
        <v>4635</v>
      </c>
      <c r="G2010" s="102" t="s">
        <v>4478</v>
      </c>
      <c r="H2010" s="103">
        <v>39933</v>
      </c>
      <c r="I2010" s="104">
        <v>1</v>
      </c>
      <c r="J2010" s="105" t="s">
        <v>8912</v>
      </c>
      <c r="K2010" s="105" t="s">
        <v>4478</v>
      </c>
      <c r="L2010" s="103">
        <v>39933</v>
      </c>
      <c r="M2010" s="103">
        <v>44196</v>
      </c>
      <c r="N2010" s="103"/>
      <c r="O2010" s="106">
        <v>69000</v>
      </c>
      <c r="P2010" s="106">
        <v>69000</v>
      </c>
      <c r="Q2010" s="107">
        <v>0</v>
      </c>
      <c r="R2010" s="106">
        <v>0</v>
      </c>
      <c r="S2010" s="106">
        <v>0</v>
      </c>
      <c r="T2010" s="100">
        <f t="shared" si="31"/>
        <v>0</v>
      </c>
    </row>
    <row r="2011" spans="2:20" ht="15.5" x14ac:dyDescent="0.35">
      <c r="B2011" s="101" t="s">
        <v>8913</v>
      </c>
      <c r="C2011" s="102" t="s">
        <v>4633</v>
      </c>
      <c r="D2011" s="102"/>
      <c r="E2011" s="102" t="s">
        <v>4634</v>
      </c>
      <c r="F2011" s="102" t="s">
        <v>4635</v>
      </c>
      <c r="G2011" s="102" t="s">
        <v>4478</v>
      </c>
      <c r="H2011" s="103">
        <v>39416</v>
      </c>
      <c r="I2011" s="104">
        <v>1</v>
      </c>
      <c r="J2011" s="105" t="s">
        <v>8914</v>
      </c>
      <c r="K2011" s="105" t="s">
        <v>4478</v>
      </c>
      <c r="L2011" s="103">
        <v>39416</v>
      </c>
      <c r="M2011" s="103">
        <v>44196</v>
      </c>
      <c r="N2011" s="103"/>
      <c r="O2011" s="106">
        <v>2250000</v>
      </c>
      <c r="P2011" s="106">
        <v>2250000</v>
      </c>
      <c r="Q2011" s="107">
        <v>0</v>
      </c>
      <c r="R2011" s="106">
        <v>0</v>
      </c>
      <c r="S2011" s="106">
        <v>0</v>
      </c>
      <c r="T2011" s="100">
        <f t="shared" si="31"/>
        <v>0</v>
      </c>
    </row>
    <row r="2012" spans="2:20" ht="15.5" x14ac:dyDescent="0.35">
      <c r="B2012" s="101" t="s">
        <v>8915</v>
      </c>
      <c r="C2012" s="102" t="s">
        <v>5588</v>
      </c>
      <c r="D2012" s="102"/>
      <c r="E2012" s="102" t="s">
        <v>4634</v>
      </c>
      <c r="F2012" s="102" t="s">
        <v>4635</v>
      </c>
      <c r="G2012" s="102" t="s">
        <v>4478</v>
      </c>
      <c r="H2012" s="103">
        <v>39436</v>
      </c>
      <c r="I2012" s="104">
        <v>1</v>
      </c>
      <c r="J2012" s="105" t="s">
        <v>8916</v>
      </c>
      <c r="K2012" s="105" t="s">
        <v>4478</v>
      </c>
      <c r="L2012" s="103">
        <v>39436</v>
      </c>
      <c r="M2012" s="103">
        <v>44196</v>
      </c>
      <c r="N2012" s="103"/>
      <c r="O2012" s="106">
        <v>782000</v>
      </c>
      <c r="P2012" s="106">
        <v>782000</v>
      </c>
      <c r="Q2012" s="107">
        <v>0</v>
      </c>
      <c r="R2012" s="106">
        <v>0</v>
      </c>
      <c r="S2012" s="106">
        <v>0</v>
      </c>
      <c r="T2012" s="100">
        <f t="shared" si="31"/>
        <v>0</v>
      </c>
    </row>
    <row r="2013" spans="2:20" ht="15.5" x14ac:dyDescent="0.35">
      <c r="B2013" s="101" t="s">
        <v>8917</v>
      </c>
      <c r="C2013" s="102" t="s">
        <v>5588</v>
      </c>
      <c r="D2013" s="102"/>
      <c r="E2013" s="102" t="s">
        <v>4634</v>
      </c>
      <c r="F2013" s="102" t="s">
        <v>4635</v>
      </c>
      <c r="G2013" s="102" t="s">
        <v>4478</v>
      </c>
      <c r="H2013" s="103">
        <v>39436</v>
      </c>
      <c r="I2013" s="104">
        <v>1</v>
      </c>
      <c r="J2013" s="105" t="s">
        <v>8918</v>
      </c>
      <c r="K2013" s="105" t="s">
        <v>4478</v>
      </c>
      <c r="L2013" s="103">
        <v>39436</v>
      </c>
      <c r="M2013" s="103">
        <v>44196</v>
      </c>
      <c r="N2013" s="103"/>
      <c r="O2013" s="106">
        <v>782000</v>
      </c>
      <c r="P2013" s="106">
        <v>782000</v>
      </c>
      <c r="Q2013" s="107">
        <v>0</v>
      </c>
      <c r="R2013" s="106">
        <v>0</v>
      </c>
      <c r="S2013" s="106">
        <v>0</v>
      </c>
      <c r="T2013" s="100">
        <f t="shared" si="31"/>
        <v>0</v>
      </c>
    </row>
    <row r="2014" spans="2:20" ht="15.5" x14ac:dyDescent="0.35">
      <c r="B2014" s="101" t="s">
        <v>8919</v>
      </c>
      <c r="C2014" s="102" t="s">
        <v>5588</v>
      </c>
      <c r="D2014" s="102"/>
      <c r="E2014" s="102" t="s">
        <v>4634</v>
      </c>
      <c r="F2014" s="102" t="s">
        <v>4635</v>
      </c>
      <c r="G2014" s="102" t="s">
        <v>4478</v>
      </c>
      <c r="H2014" s="103">
        <v>39436</v>
      </c>
      <c r="I2014" s="104">
        <v>1</v>
      </c>
      <c r="J2014" s="105" t="s">
        <v>8920</v>
      </c>
      <c r="K2014" s="105" t="s">
        <v>4478</v>
      </c>
      <c r="L2014" s="103">
        <v>39436</v>
      </c>
      <c r="M2014" s="103">
        <v>44196</v>
      </c>
      <c r="N2014" s="103"/>
      <c r="O2014" s="106">
        <v>782000</v>
      </c>
      <c r="P2014" s="106">
        <v>782000</v>
      </c>
      <c r="Q2014" s="107">
        <v>0</v>
      </c>
      <c r="R2014" s="106">
        <v>0</v>
      </c>
      <c r="S2014" s="106">
        <v>0</v>
      </c>
      <c r="T2014" s="100">
        <f t="shared" si="31"/>
        <v>0</v>
      </c>
    </row>
    <row r="2015" spans="2:20" ht="15.5" x14ac:dyDescent="0.35">
      <c r="B2015" s="101" t="s">
        <v>8921</v>
      </c>
      <c r="C2015" s="102" t="s">
        <v>5681</v>
      </c>
      <c r="D2015" s="102"/>
      <c r="E2015" s="102" t="s">
        <v>4634</v>
      </c>
      <c r="F2015" s="102" t="s">
        <v>4635</v>
      </c>
      <c r="G2015" s="102" t="s">
        <v>4478</v>
      </c>
      <c r="H2015" s="103">
        <v>39496</v>
      </c>
      <c r="I2015" s="104">
        <v>1</v>
      </c>
      <c r="J2015" s="105" t="s">
        <v>8922</v>
      </c>
      <c r="K2015" s="105" t="s">
        <v>4478</v>
      </c>
      <c r="L2015" s="103">
        <v>39496</v>
      </c>
      <c r="M2015" s="103">
        <v>44196</v>
      </c>
      <c r="N2015" s="103"/>
      <c r="O2015" s="106">
        <v>1740000</v>
      </c>
      <c r="P2015" s="106">
        <v>1740000</v>
      </c>
      <c r="Q2015" s="107">
        <v>0</v>
      </c>
      <c r="R2015" s="106">
        <v>0</v>
      </c>
      <c r="S2015" s="106">
        <v>0</v>
      </c>
      <c r="T2015" s="100">
        <f t="shared" si="31"/>
        <v>0</v>
      </c>
    </row>
    <row r="2016" spans="2:20" ht="15.5" x14ac:dyDescent="0.35">
      <c r="B2016" s="101" t="s">
        <v>8923</v>
      </c>
      <c r="C2016" s="102" t="s">
        <v>5681</v>
      </c>
      <c r="D2016" s="102"/>
      <c r="E2016" s="102" t="s">
        <v>4634</v>
      </c>
      <c r="F2016" s="102" t="s">
        <v>4635</v>
      </c>
      <c r="G2016" s="102" t="s">
        <v>4478</v>
      </c>
      <c r="H2016" s="103">
        <v>39496</v>
      </c>
      <c r="I2016" s="104">
        <v>1</v>
      </c>
      <c r="J2016" s="105" t="s">
        <v>8924</v>
      </c>
      <c r="K2016" s="105" t="s">
        <v>4478</v>
      </c>
      <c r="L2016" s="103">
        <v>39496</v>
      </c>
      <c r="M2016" s="103">
        <v>44196</v>
      </c>
      <c r="N2016" s="103"/>
      <c r="O2016" s="106">
        <v>1740000</v>
      </c>
      <c r="P2016" s="106">
        <v>1740000</v>
      </c>
      <c r="Q2016" s="107">
        <v>0</v>
      </c>
      <c r="R2016" s="106">
        <v>0</v>
      </c>
      <c r="S2016" s="106">
        <v>0</v>
      </c>
      <c r="T2016" s="100">
        <f t="shared" si="31"/>
        <v>0</v>
      </c>
    </row>
    <row r="2017" spans="2:20" ht="15.5" x14ac:dyDescent="0.35">
      <c r="B2017" s="101" t="s">
        <v>8925</v>
      </c>
      <c r="C2017" s="102" t="s">
        <v>5681</v>
      </c>
      <c r="D2017" s="102"/>
      <c r="E2017" s="102" t="s">
        <v>4634</v>
      </c>
      <c r="F2017" s="102" t="s">
        <v>4635</v>
      </c>
      <c r="G2017" s="102" t="s">
        <v>4478</v>
      </c>
      <c r="H2017" s="103">
        <v>39496</v>
      </c>
      <c r="I2017" s="104">
        <v>1</v>
      </c>
      <c r="J2017" s="105" t="s">
        <v>8926</v>
      </c>
      <c r="K2017" s="105" t="s">
        <v>4478</v>
      </c>
      <c r="L2017" s="103">
        <v>39496</v>
      </c>
      <c r="M2017" s="103">
        <v>44196</v>
      </c>
      <c r="N2017" s="103"/>
      <c r="O2017" s="106">
        <v>1740000</v>
      </c>
      <c r="P2017" s="106">
        <v>1740000</v>
      </c>
      <c r="Q2017" s="107">
        <v>0</v>
      </c>
      <c r="R2017" s="106">
        <v>0</v>
      </c>
      <c r="S2017" s="106">
        <v>0</v>
      </c>
      <c r="T2017" s="100">
        <f t="shared" si="31"/>
        <v>0</v>
      </c>
    </row>
    <row r="2018" spans="2:20" ht="15.5" x14ac:dyDescent="0.35">
      <c r="B2018" s="101" t="s">
        <v>5767</v>
      </c>
      <c r="C2018" s="102" t="s">
        <v>4814</v>
      </c>
      <c r="D2018" s="102"/>
      <c r="E2018" s="102" t="s">
        <v>4887</v>
      </c>
      <c r="F2018" s="102" t="s">
        <v>4477</v>
      </c>
      <c r="G2018" s="102" t="s">
        <v>4518</v>
      </c>
      <c r="H2018" s="103">
        <v>41516</v>
      </c>
      <c r="I2018" s="104">
        <v>1</v>
      </c>
      <c r="J2018" s="105" t="s">
        <v>5768</v>
      </c>
      <c r="K2018" s="105" t="s">
        <v>4518</v>
      </c>
      <c r="L2018" s="103">
        <v>41516</v>
      </c>
      <c r="M2018" s="103">
        <v>44196</v>
      </c>
      <c r="N2018" s="103"/>
      <c r="O2018" s="106">
        <v>215517</v>
      </c>
      <c r="P2018" s="106">
        <v>172522.23</v>
      </c>
      <c r="Q2018" s="107">
        <v>42994.77</v>
      </c>
      <c r="R2018" s="106">
        <v>0</v>
      </c>
      <c r="S2018" s="106">
        <v>0</v>
      </c>
      <c r="T2018" s="100">
        <f t="shared" si="31"/>
        <v>42994.77</v>
      </c>
    </row>
    <row r="2019" spans="2:20" ht="15.5" x14ac:dyDescent="0.35">
      <c r="B2019" s="101" t="s">
        <v>9660</v>
      </c>
      <c r="C2019" s="102" t="s">
        <v>4814</v>
      </c>
      <c r="D2019" s="102"/>
      <c r="E2019" s="102" t="s">
        <v>4887</v>
      </c>
      <c r="F2019" s="102" t="s">
        <v>4477</v>
      </c>
      <c r="G2019" s="102" t="s">
        <v>4518</v>
      </c>
      <c r="H2019" s="103">
        <v>41516</v>
      </c>
      <c r="I2019" s="104">
        <v>1</v>
      </c>
      <c r="J2019" s="105" t="s">
        <v>9661</v>
      </c>
      <c r="K2019" s="105" t="s">
        <v>4518</v>
      </c>
      <c r="L2019" s="103">
        <v>41516</v>
      </c>
      <c r="M2019" s="103">
        <v>44196</v>
      </c>
      <c r="N2019" s="103"/>
      <c r="O2019" s="106">
        <v>211283</v>
      </c>
      <c r="P2019" s="106">
        <v>169136.66</v>
      </c>
      <c r="Q2019" s="107">
        <v>42146.34</v>
      </c>
      <c r="R2019" s="106">
        <v>0</v>
      </c>
      <c r="S2019" s="106">
        <v>0</v>
      </c>
      <c r="T2019" s="100">
        <f t="shared" si="31"/>
        <v>42146.34</v>
      </c>
    </row>
    <row r="2020" spans="2:20" ht="15.5" x14ac:dyDescent="0.35">
      <c r="B2020" s="101" t="s">
        <v>4895</v>
      </c>
      <c r="C2020" s="102" t="s">
        <v>4814</v>
      </c>
      <c r="D2020" s="102"/>
      <c r="E2020" s="102" t="s">
        <v>4887</v>
      </c>
      <c r="F2020" s="102" t="s">
        <v>4477</v>
      </c>
      <c r="G2020" s="102" t="s">
        <v>4518</v>
      </c>
      <c r="H2020" s="103">
        <v>41516</v>
      </c>
      <c r="I2020" s="104">
        <v>1</v>
      </c>
      <c r="J2020" s="105" t="s">
        <v>4896</v>
      </c>
      <c r="K2020" s="105" t="s">
        <v>4518</v>
      </c>
      <c r="L2020" s="103">
        <v>41516</v>
      </c>
      <c r="M2020" s="103">
        <v>44196</v>
      </c>
      <c r="N2020" s="103"/>
      <c r="O2020" s="106">
        <v>211283</v>
      </c>
      <c r="P2020" s="106">
        <v>169136.66</v>
      </c>
      <c r="Q2020" s="107">
        <v>42146.34</v>
      </c>
      <c r="R2020" s="106">
        <v>0</v>
      </c>
      <c r="S2020" s="106">
        <v>0</v>
      </c>
      <c r="T2020" s="100">
        <f t="shared" si="31"/>
        <v>42146.34</v>
      </c>
    </row>
    <row r="2021" spans="2:20" ht="15.5" x14ac:dyDescent="0.35">
      <c r="B2021" s="101" t="s">
        <v>4897</v>
      </c>
      <c r="C2021" s="102" t="s">
        <v>4814</v>
      </c>
      <c r="D2021" s="102"/>
      <c r="E2021" s="102" t="s">
        <v>4887</v>
      </c>
      <c r="F2021" s="102" t="s">
        <v>4477</v>
      </c>
      <c r="G2021" s="102" t="s">
        <v>4518</v>
      </c>
      <c r="H2021" s="103">
        <v>41516</v>
      </c>
      <c r="I2021" s="104">
        <v>1</v>
      </c>
      <c r="J2021" s="105" t="s">
        <v>4898</v>
      </c>
      <c r="K2021" s="105" t="s">
        <v>4518</v>
      </c>
      <c r="L2021" s="103">
        <v>41516</v>
      </c>
      <c r="M2021" s="103">
        <v>44196</v>
      </c>
      <c r="N2021" s="103"/>
      <c r="O2021" s="106">
        <v>211283</v>
      </c>
      <c r="P2021" s="106">
        <v>169136.66</v>
      </c>
      <c r="Q2021" s="107">
        <v>42146.34</v>
      </c>
      <c r="R2021" s="106">
        <v>0</v>
      </c>
      <c r="S2021" s="106">
        <v>0</v>
      </c>
      <c r="T2021" s="100">
        <f t="shared" si="31"/>
        <v>42146.34</v>
      </c>
    </row>
    <row r="2022" spans="2:20" ht="15.5" x14ac:dyDescent="0.35">
      <c r="B2022" s="101" t="s">
        <v>6542</v>
      </c>
      <c r="C2022" s="102" t="s">
        <v>4814</v>
      </c>
      <c r="D2022" s="102"/>
      <c r="E2022" s="102" t="s">
        <v>4887</v>
      </c>
      <c r="F2022" s="102" t="s">
        <v>4477</v>
      </c>
      <c r="G2022" s="102" t="s">
        <v>4518</v>
      </c>
      <c r="H2022" s="103">
        <v>41516</v>
      </c>
      <c r="I2022" s="104">
        <v>1</v>
      </c>
      <c r="J2022" s="105" t="s">
        <v>6543</v>
      </c>
      <c r="K2022" s="105" t="s">
        <v>4518</v>
      </c>
      <c r="L2022" s="103">
        <v>41516</v>
      </c>
      <c r="M2022" s="103">
        <v>44196</v>
      </c>
      <c r="N2022" s="103"/>
      <c r="O2022" s="106">
        <v>211283</v>
      </c>
      <c r="P2022" s="106">
        <v>169136.66</v>
      </c>
      <c r="Q2022" s="107">
        <v>42146.34</v>
      </c>
      <c r="R2022" s="106">
        <v>0</v>
      </c>
      <c r="S2022" s="106">
        <v>0</v>
      </c>
      <c r="T2022" s="100">
        <f t="shared" si="31"/>
        <v>42146.34</v>
      </c>
    </row>
    <row r="2023" spans="2:20" ht="15.5" x14ac:dyDescent="0.35">
      <c r="B2023" s="101" t="s">
        <v>9680</v>
      </c>
      <c r="C2023" s="102" t="s">
        <v>4902</v>
      </c>
      <c r="D2023" s="102"/>
      <c r="E2023" s="102" t="s">
        <v>4821</v>
      </c>
      <c r="F2023" s="102" t="s">
        <v>4822</v>
      </c>
      <c r="G2023" s="102" t="s">
        <v>4518</v>
      </c>
      <c r="H2023" s="103">
        <v>41579</v>
      </c>
      <c r="I2023" s="104">
        <v>1</v>
      </c>
      <c r="J2023" s="105" t="s">
        <v>9681</v>
      </c>
      <c r="K2023" s="105" t="s">
        <v>4518</v>
      </c>
      <c r="L2023" s="103">
        <v>41579</v>
      </c>
      <c r="M2023" s="103">
        <v>44196</v>
      </c>
      <c r="N2023" s="103"/>
      <c r="O2023" s="106">
        <v>870000</v>
      </c>
      <c r="P2023" s="106">
        <v>681500</v>
      </c>
      <c r="Q2023" s="107">
        <v>188500</v>
      </c>
      <c r="R2023" s="106">
        <v>0</v>
      </c>
      <c r="S2023" s="106">
        <v>0</v>
      </c>
      <c r="T2023" s="100">
        <f t="shared" si="31"/>
        <v>188500</v>
      </c>
    </row>
    <row r="2024" spans="2:20" ht="15.5" x14ac:dyDescent="0.35">
      <c r="B2024" s="101" t="s">
        <v>7339</v>
      </c>
      <c r="C2024" s="102" t="s">
        <v>4902</v>
      </c>
      <c r="D2024" s="102"/>
      <c r="E2024" s="102" t="s">
        <v>4821</v>
      </c>
      <c r="F2024" s="102" t="s">
        <v>4822</v>
      </c>
      <c r="G2024" s="102" t="s">
        <v>4518</v>
      </c>
      <c r="H2024" s="103">
        <v>41579</v>
      </c>
      <c r="I2024" s="104">
        <v>1</v>
      </c>
      <c r="J2024" s="105" t="s">
        <v>7340</v>
      </c>
      <c r="K2024" s="105" t="s">
        <v>4518</v>
      </c>
      <c r="L2024" s="103">
        <v>41579</v>
      </c>
      <c r="M2024" s="103">
        <v>44196</v>
      </c>
      <c r="N2024" s="103"/>
      <c r="O2024" s="106">
        <v>870000</v>
      </c>
      <c r="P2024" s="106">
        <v>681500</v>
      </c>
      <c r="Q2024" s="107">
        <v>188500</v>
      </c>
      <c r="R2024" s="106">
        <v>0</v>
      </c>
      <c r="S2024" s="106">
        <v>0</v>
      </c>
      <c r="T2024" s="100">
        <f t="shared" si="31"/>
        <v>188500</v>
      </c>
    </row>
    <row r="2025" spans="2:20" ht="15.5" x14ac:dyDescent="0.35">
      <c r="B2025" s="101" t="s">
        <v>9682</v>
      </c>
      <c r="C2025" s="102" t="s">
        <v>5086</v>
      </c>
      <c r="D2025" s="102"/>
      <c r="E2025" s="102" t="s">
        <v>4516</v>
      </c>
      <c r="F2025" s="102" t="s">
        <v>4517</v>
      </c>
      <c r="G2025" s="102" t="s">
        <v>4518</v>
      </c>
      <c r="H2025" s="103">
        <v>41802</v>
      </c>
      <c r="I2025" s="104">
        <v>1</v>
      </c>
      <c r="J2025" s="105" t="s">
        <v>9683</v>
      </c>
      <c r="K2025" s="105" t="s">
        <v>4518</v>
      </c>
      <c r="L2025" s="103">
        <v>41802</v>
      </c>
      <c r="M2025" s="103">
        <v>44196</v>
      </c>
      <c r="N2025" s="103"/>
      <c r="O2025" s="106">
        <v>4726605</v>
      </c>
      <c r="P2025" s="106">
        <v>3412210.88</v>
      </c>
      <c r="Q2025" s="107">
        <v>1314394.1200000001</v>
      </c>
      <c r="R2025" s="106">
        <v>0</v>
      </c>
      <c r="S2025" s="106">
        <v>0</v>
      </c>
      <c r="T2025" s="100">
        <f t="shared" si="31"/>
        <v>1314394.1200000001</v>
      </c>
    </row>
    <row r="2026" spans="2:20" ht="15.5" x14ac:dyDescent="0.35">
      <c r="B2026" s="101" t="s">
        <v>6546</v>
      </c>
      <c r="C2026" s="102" t="s">
        <v>6547</v>
      </c>
      <c r="D2026" s="102"/>
      <c r="E2026" s="102" t="s">
        <v>4516</v>
      </c>
      <c r="F2026" s="102" t="s">
        <v>4517</v>
      </c>
      <c r="G2026" s="102" t="s">
        <v>4518</v>
      </c>
      <c r="H2026" s="103">
        <v>41927</v>
      </c>
      <c r="I2026" s="104">
        <v>1</v>
      </c>
      <c r="J2026" s="105" t="s">
        <v>6548</v>
      </c>
      <c r="K2026" s="105" t="s">
        <v>4518</v>
      </c>
      <c r="L2026" s="103">
        <v>41927</v>
      </c>
      <c r="M2026" s="103">
        <v>44196</v>
      </c>
      <c r="N2026" s="103"/>
      <c r="O2026" s="106">
        <v>5366160</v>
      </c>
      <c r="P2026" s="106">
        <v>3691470.9</v>
      </c>
      <c r="Q2026" s="107">
        <v>1674689.1</v>
      </c>
      <c r="R2026" s="106">
        <v>0</v>
      </c>
      <c r="S2026" s="106">
        <v>0</v>
      </c>
      <c r="T2026" s="100">
        <f t="shared" si="31"/>
        <v>1674689.1</v>
      </c>
    </row>
    <row r="2027" spans="2:20" ht="15.5" x14ac:dyDescent="0.35">
      <c r="B2027" s="101" t="s">
        <v>8162</v>
      </c>
      <c r="C2027" s="102" t="s">
        <v>8163</v>
      </c>
      <c r="D2027" s="102"/>
      <c r="E2027" s="102" t="s">
        <v>4516</v>
      </c>
      <c r="F2027" s="102" t="s">
        <v>4517</v>
      </c>
      <c r="G2027" s="102" t="s">
        <v>4518</v>
      </c>
      <c r="H2027" s="103">
        <v>41974</v>
      </c>
      <c r="I2027" s="104">
        <v>1</v>
      </c>
      <c r="J2027" s="105" t="s">
        <v>8164</v>
      </c>
      <c r="K2027" s="105" t="s">
        <v>4518</v>
      </c>
      <c r="L2027" s="103">
        <v>41974</v>
      </c>
      <c r="M2027" s="103">
        <v>44196</v>
      </c>
      <c r="N2027" s="103"/>
      <c r="O2027" s="106">
        <v>41202798</v>
      </c>
      <c r="P2027" s="106">
        <v>27811894.84</v>
      </c>
      <c r="Q2027" s="107">
        <v>13390903.16</v>
      </c>
      <c r="R2027" s="106">
        <v>0</v>
      </c>
      <c r="S2027" s="106">
        <v>0</v>
      </c>
      <c r="T2027" s="100">
        <f t="shared" si="31"/>
        <v>13390903.16</v>
      </c>
    </row>
    <row r="2028" spans="2:20" ht="15.5" x14ac:dyDescent="0.35">
      <c r="B2028" s="101" t="s">
        <v>6552</v>
      </c>
      <c r="C2028" s="102" t="s">
        <v>4817</v>
      </c>
      <c r="D2028" s="102"/>
      <c r="E2028" s="102" t="s">
        <v>4516</v>
      </c>
      <c r="F2028" s="102" t="s">
        <v>4517</v>
      </c>
      <c r="G2028" s="102" t="s">
        <v>4518</v>
      </c>
      <c r="H2028" s="103">
        <v>42394</v>
      </c>
      <c r="I2028" s="104">
        <v>1</v>
      </c>
      <c r="J2028" s="105" t="s">
        <v>6553</v>
      </c>
      <c r="K2028" s="105" t="s">
        <v>4518</v>
      </c>
      <c r="L2028" s="103">
        <v>42394</v>
      </c>
      <c r="M2028" s="103">
        <v>44196</v>
      </c>
      <c r="N2028" s="103"/>
      <c r="O2028" s="106">
        <v>313200</v>
      </c>
      <c r="P2028" s="106">
        <v>175470.3</v>
      </c>
      <c r="Q2028" s="107">
        <v>137729.70000000001</v>
      </c>
      <c r="R2028" s="106">
        <v>0</v>
      </c>
      <c r="S2028" s="106">
        <v>0</v>
      </c>
      <c r="T2028" s="100">
        <f t="shared" si="31"/>
        <v>137729.70000000001</v>
      </c>
    </row>
    <row r="2029" spans="2:20" ht="15.5" x14ac:dyDescent="0.35">
      <c r="B2029" s="101" t="s">
        <v>6561</v>
      </c>
      <c r="C2029" s="102" t="s">
        <v>4817</v>
      </c>
      <c r="D2029" s="102"/>
      <c r="E2029" s="102" t="s">
        <v>4516</v>
      </c>
      <c r="F2029" s="102" t="s">
        <v>4517</v>
      </c>
      <c r="G2029" s="102" t="s">
        <v>4518</v>
      </c>
      <c r="H2029" s="103">
        <v>42415</v>
      </c>
      <c r="I2029" s="104">
        <v>1</v>
      </c>
      <c r="J2029" s="105" t="s">
        <v>6562</v>
      </c>
      <c r="K2029" s="105" t="s">
        <v>4518</v>
      </c>
      <c r="L2029" s="103">
        <v>42415</v>
      </c>
      <c r="M2029" s="103">
        <v>44196</v>
      </c>
      <c r="N2029" s="103"/>
      <c r="O2029" s="106">
        <v>313200</v>
      </c>
      <c r="P2029" s="106">
        <v>173617.2</v>
      </c>
      <c r="Q2029" s="107">
        <v>139582.79999999999</v>
      </c>
      <c r="R2029" s="106">
        <v>0</v>
      </c>
      <c r="S2029" s="106">
        <v>0</v>
      </c>
      <c r="T2029" s="100">
        <f t="shared" si="31"/>
        <v>139582.79999999999</v>
      </c>
    </row>
    <row r="2030" spans="2:20" ht="15.5" x14ac:dyDescent="0.35">
      <c r="B2030" s="101" t="s">
        <v>9694</v>
      </c>
      <c r="C2030" s="102" t="s">
        <v>4817</v>
      </c>
      <c r="D2030" s="102"/>
      <c r="E2030" s="102" t="s">
        <v>4516</v>
      </c>
      <c r="F2030" s="102" t="s">
        <v>4517</v>
      </c>
      <c r="G2030" s="102" t="s">
        <v>4518</v>
      </c>
      <c r="H2030" s="103">
        <v>42415</v>
      </c>
      <c r="I2030" s="104">
        <v>1</v>
      </c>
      <c r="J2030" s="105" t="s">
        <v>9695</v>
      </c>
      <c r="K2030" s="105" t="s">
        <v>4518</v>
      </c>
      <c r="L2030" s="103">
        <v>42415</v>
      </c>
      <c r="M2030" s="103">
        <v>44196</v>
      </c>
      <c r="N2030" s="103"/>
      <c r="O2030" s="106">
        <v>313200</v>
      </c>
      <c r="P2030" s="106">
        <v>173617.2</v>
      </c>
      <c r="Q2030" s="107">
        <v>139582.79999999999</v>
      </c>
      <c r="R2030" s="106">
        <v>0</v>
      </c>
      <c r="S2030" s="106">
        <v>0</v>
      </c>
      <c r="T2030" s="100">
        <f t="shared" si="31"/>
        <v>139582.79999999999</v>
      </c>
    </row>
    <row r="2031" spans="2:20" ht="15.5" x14ac:dyDescent="0.35">
      <c r="B2031" s="101" t="s">
        <v>10406</v>
      </c>
      <c r="C2031" s="102" t="s">
        <v>4916</v>
      </c>
      <c r="D2031" s="102"/>
      <c r="E2031" s="102" t="s">
        <v>4835</v>
      </c>
      <c r="F2031" s="102" t="s">
        <v>4836</v>
      </c>
      <c r="G2031" s="102" t="s">
        <v>4518</v>
      </c>
      <c r="H2031" s="103">
        <v>41974</v>
      </c>
      <c r="I2031" s="104">
        <v>1</v>
      </c>
      <c r="J2031" s="105" t="s">
        <v>10407</v>
      </c>
      <c r="K2031" s="105" t="s">
        <v>4518</v>
      </c>
      <c r="L2031" s="103">
        <v>41974</v>
      </c>
      <c r="M2031" s="103">
        <v>44196</v>
      </c>
      <c r="N2031" s="103"/>
      <c r="O2031" s="106">
        <v>2900000</v>
      </c>
      <c r="P2031" s="106">
        <v>1957506.74</v>
      </c>
      <c r="Q2031" s="107">
        <v>942493.26</v>
      </c>
      <c r="R2031" s="106">
        <v>0</v>
      </c>
      <c r="S2031" s="106">
        <v>0</v>
      </c>
      <c r="T2031" s="100">
        <f t="shared" si="31"/>
        <v>942493.26</v>
      </c>
    </row>
    <row r="2032" spans="2:20" ht="15.5" x14ac:dyDescent="0.35">
      <c r="B2032" s="101" t="s">
        <v>6569</v>
      </c>
      <c r="C2032" s="102" t="s">
        <v>4916</v>
      </c>
      <c r="D2032" s="102"/>
      <c r="E2032" s="102" t="s">
        <v>4835</v>
      </c>
      <c r="F2032" s="102" t="s">
        <v>4836</v>
      </c>
      <c r="G2032" s="102" t="s">
        <v>4518</v>
      </c>
      <c r="H2032" s="103">
        <v>41974</v>
      </c>
      <c r="I2032" s="104">
        <v>1</v>
      </c>
      <c r="J2032" s="105" t="s">
        <v>6570</v>
      </c>
      <c r="K2032" s="105" t="s">
        <v>4518</v>
      </c>
      <c r="L2032" s="103">
        <v>41974</v>
      </c>
      <c r="M2032" s="103">
        <v>44196</v>
      </c>
      <c r="N2032" s="103"/>
      <c r="O2032" s="106">
        <v>2900000</v>
      </c>
      <c r="P2032" s="106">
        <v>1957506.74</v>
      </c>
      <c r="Q2032" s="107">
        <v>942493.26</v>
      </c>
      <c r="R2032" s="106">
        <v>0</v>
      </c>
      <c r="S2032" s="106">
        <v>0</v>
      </c>
      <c r="T2032" s="100">
        <f t="shared" si="31"/>
        <v>942493.26</v>
      </c>
    </row>
    <row r="2033" spans="2:20" ht="15.5" x14ac:dyDescent="0.35">
      <c r="B2033" s="101" t="s">
        <v>8187</v>
      </c>
      <c r="C2033" s="102" t="s">
        <v>4921</v>
      </c>
      <c r="D2033" s="102"/>
      <c r="E2033" s="102" t="s">
        <v>4835</v>
      </c>
      <c r="F2033" s="102" t="s">
        <v>4836</v>
      </c>
      <c r="G2033" s="102" t="s">
        <v>4518</v>
      </c>
      <c r="H2033" s="103">
        <v>42388</v>
      </c>
      <c r="I2033" s="104">
        <v>1</v>
      </c>
      <c r="J2033" s="105" t="s">
        <v>8188</v>
      </c>
      <c r="K2033" s="105" t="s">
        <v>4518</v>
      </c>
      <c r="L2033" s="103">
        <v>42388</v>
      </c>
      <c r="M2033" s="103">
        <v>44196</v>
      </c>
      <c r="N2033" s="103"/>
      <c r="O2033" s="106">
        <v>94200</v>
      </c>
      <c r="P2033" s="106">
        <v>52924.7</v>
      </c>
      <c r="Q2033" s="107">
        <v>41275.300000000003</v>
      </c>
      <c r="R2033" s="106">
        <v>0</v>
      </c>
      <c r="S2033" s="106">
        <v>0</v>
      </c>
      <c r="T2033" s="100">
        <f t="shared" si="31"/>
        <v>41275.300000000003</v>
      </c>
    </row>
    <row r="2034" spans="2:20" ht="15.5" x14ac:dyDescent="0.35">
      <c r="B2034" s="101" t="s">
        <v>5800</v>
      </c>
      <c r="C2034" s="102" t="s">
        <v>4926</v>
      </c>
      <c r="D2034" s="102"/>
      <c r="E2034" s="102" t="s">
        <v>4835</v>
      </c>
      <c r="F2034" s="102" t="s">
        <v>4836</v>
      </c>
      <c r="G2034" s="102" t="s">
        <v>4518</v>
      </c>
      <c r="H2034" s="103">
        <v>42415</v>
      </c>
      <c r="I2034" s="104">
        <v>1</v>
      </c>
      <c r="J2034" s="105" t="s">
        <v>5801</v>
      </c>
      <c r="K2034" s="105" t="s">
        <v>4518</v>
      </c>
      <c r="L2034" s="103">
        <v>42415</v>
      </c>
      <c r="M2034" s="103">
        <v>44196</v>
      </c>
      <c r="N2034" s="103"/>
      <c r="O2034" s="106">
        <v>38148</v>
      </c>
      <c r="P2034" s="106">
        <v>21150.2</v>
      </c>
      <c r="Q2034" s="107">
        <v>16997.8</v>
      </c>
      <c r="R2034" s="106">
        <v>0</v>
      </c>
      <c r="S2034" s="106">
        <v>0</v>
      </c>
      <c r="T2034" s="100">
        <f t="shared" si="31"/>
        <v>16997.8</v>
      </c>
    </row>
    <row r="2035" spans="2:20" ht="15.5" x14ac:dyDescent="0.35">
      <c r="B2035" s="101" t="s">
        <v>6578</v>
      </c>
      <c r="C2035" s="102" t="s">
        <v>4926</v>
      </c>
      <c r="D2035" s="102"/>
      <c r="E2035" s="102" t="s">
        <v>4835</v>
      </c>
      <c r="F2035" s="102" t="s">
        <v>4836</v>
      </c>
      <c r="G2035" s="102" t="s">
        <v>4518</v>
      </c>
      <c r="H2035" s="103">
        <v>42415</v>
      </c>
      <c r="I2035" s="104">
        <v>1</v>
      </c>
      <c r="J2035" s="105" t="s">
        <v>6579</v>
      </c>
      <c r="K2035" s="105" t="s">
        <v>4518</v>
      </c>
      <c r="L2035" s="103">
        <v>42415</v>
      </c>
      <c r="M2035" s="103">
        <v>44196</v>
      </c>
      <c r="N2035" s="103"/>
      <c r="O2035" s="106">
        <v>38148</v>
      </c>
      <c r="P2035" s="106">
        <v>21150.2</v>
      </c>
      <c r="Q2035" s="107">
        <v>16997.8</v>
      </c>
      <c r="R2035" s="106">
        <v>0</v>
      </c>
      <c r="S2035" s="106">
        <v>0</v>
      </c>
      <c r="T2035" s="100">
        <f t="shared" si="31"/>
        <v>16997.8</v>
      </c>
    </row>
    <row r="2036" spans="2:20" ht="15.5" x14ac:dyDescent="0.35">
      <c r="B2036" s="101" t="s">
        <v>8971</v>
      </c>
      <c r="C2036" s="102" t="s">
        <v>5803</v>
      </c>
      <c r="D2036" s="102"/>
      <c r="E2036" s="102" t="s">
        <v>4835</v>
      </c>
      <c r="F2036" s="102" t="s">
        <v>4836</v>
      </c>
      <c r="G2036" s="102" t="s">
        <v>4518</v>
      </c>
      <c r="H2036" s="103">
        <v>42485</v>
      </c>
      <c r="I2036" s="104">
        <v>1</v>
      </c>
      <c r="J2036" s="105" t="s">
        <v>8972</v>
      </c>
      <c r="K2036" s="105" t="s">
        <v>4518</v>
      </c>
      <c r="L2036" s="103">
        <v>42485</v>
      </c>
      <c r="M2036" s="103">
        <v>44196</v>
      </c>
      <c r="N2036" s="103"/>
      <c r="O2036" s="106">
        <v>60000</v>
      </c>
      <c r="P2036" s="106">
        <v>32100</v>
      </c>
      <c r="Q2036" s="107">
        <v>27900</v>
      </c>
      <c r="R2036" s="106">
        <v>0</v>
      </c>
      <c r="S2036" s="106">
        <v>0</v>
      </c>
      <c r="T2036" s="100">
        <f t="shared" si="31"/>
        <v>27900</v>
      </c>
    </row>
    <row r="2037" spans="2:20" ht="15.5" x14ac:dyDescent="0.35">
      <c r="B2037" s="101" t="s">
        <v>8973</v>
      </c>
      <c r="C2037" s="102" t="s">
        <v>7379</v>
      </c>
      <c r="D2037" s="102"/>
      <c r="E2037" s="102" t="s">
        <v>4821</v>
      </c>
      <c r="F2037" s="102" t="s">
        <v>4822</v>
      </c>
      <c r="G2037" s="102" t="s">
        <v>4478</v>
      </c>
      <c r="H2037" s="103">
        <v>38078</v>
      </c>
      <c r="I2037" s="104">
        <v>1</v>
      </c>
      <c r="J2037" s="105" t="s">
        <v>8974</v>
      </c>
      <c r="K2037" s="105" t="s">
        <v>4478</v>
      </c>
      <c r="L2037" s="103">
        <v>38078</v>
      </c>
      <c r="M2037" s="103">
        <v>44196</v>
      </c>
      <c r="N2037" s="103"/>
      <c r="O2037" s="106">
        <v>2595000</v>
      </c>
      <c r="P2037" s="106">
        <v>2595000</v>
      </c>
      <c r="Q2037" s="107">
        <v>0</v>
      </c>
      <c r="R2037" s="106">
        <v>0</v>
      </c>
      <c r="S2037" s="106">
        <v>0</v>
      </c>
      <c r="T2037" s="100">
        <f t="shared" si="31"/>
        <v>0</v>
      </c>
    </row>
    <row r="2038" spans="2:20" ht="15.5" x14ac:dyDescent="0.35">
      <c r="B2038" s="101" t="s">
        <v>8975</v>
      </c>
      <c r="C2038" s="102" t="s">
        <v>8976</v>
      </c>
      <c r="D2038" s="102"/>
      <c r="E2038" s="102" t="s">
        <v>4821</v>
      </c>
      <c r="F2038" s="102" t="s">
        <v>4822</v>
      </c>
      <c r="G2038" s="102" t="s">
        <v>4478</v>
      </c>
      <c r="H2038" s="103">
        <v>38097</v>
      </c>
      <c r="I2038" s="104">
        <v>1</v>
      </c>
      <c r="J2038" s="105" t="s">
        <v>8977</v>
      </c>
      <c r="K2038" s="105" t="s">
        <v>4478</v>
      </c>
      <c r="L2038" s="103">
        <v>38097</v>
      </c>
      <c r="M2038" s="103">
        <v>44196</v>
      </c>
      <c r="N2038" s="103"/>
      <c r="O2038" s="106">
        <v>900000</v>
      </c>
      <c r="P2038" s="106">
        <v>900000</v>
      </c>
      <c r="Q2038" s="107">
        <v>0</v>
      </c>
      <c r="R2038" s="106">
        <v>0</v>
      </c>
      <c r="S2038" s="106">
        <v>0</v>
      </c>
      <c r="T2038" s="100">
        <f t="shared" si="31"/>
        <v>0</v>
      </c>
    </row>
    <row r="2039" spans="2:20" ht="15.5" x14ac:dyDescent="0.35">
      <c r="B2039" s="101" t="s">
        <v>8978</v>
      </c>
      <c r="C2039" s="102" t="s">
        <v>8979</v>
      </c>
      <c r="D2039" s="102"/>
      <c r="E2039" s="102" t="s">
        <v>4821</v>
      </c>
      <c r="F2039" s="102" t="s">
        <v>4822</v>
      </c>
      <c r="G2039" s="102" t="s">
        <v>4478</v>
      </c>
      <c r="H2039" s="103">
        <v>38099</v>
      </c>
      <c r="I2039" s="104">
        <v>1</v>
      </c>
      <c r="J2039" s="105" t="s">
        <v>8980</v>
      </c>
      <c r="K2039" s="105" t="s">
        <v>4478</v>
      </c>
      <c r="L2039" s="103">
        <v>38099</v>
      </c>
      <c r="M2039" s="103">
        <v>44196</v>
      </c>
      <c r="N2039" s="103"/>
      <c r="O2039" s="106">
        <v>7000000</v>
      </c>
      <c r="P2039" s="106">
        <v>7000000</v>
      </c>
      <c r="Q2039" s="107">
        <v>0</v>
      </c>
      <c r="R2039" s="106">
        <v>0</v>
      </c>
      <c r="S2039" s="106">
        <v>0</v>
      </c>
      <c r="T2039" s="100">
        <f t="shared" si="31"/>
        <v>0</v>
      </c>
    </row>
    <row r="2040" spans="2:20" ht="15.5" x14ac:dyDescent="0.35">
      <c r="B2040" s="101" t="s">
        <v>8981</v>
      </c>
      <c r="C2040" s="102" t="s">
        <v>8982</v>
      </c>
      <c r="D2040" s="102"/>
      <c r="E2040" s="102" t="s">
        <v>4516</v>
      </c>
      <c r="F2040" s="102" t="s">
        <v>4517</v>
      </c>
      <c r="G2040" s="102" t="s">
        <v>4478</v>
      </c>
      <c r="H2040" s="103">
        <v>38864</v>
      </c>
      <c r="I2040" s="104">
        <v>1</v>
      </c>
      <c r="J2040" s="105" t="s">
        <v>8983</v>
      </c>
      <c r="K2040" s="105" t="s">
        <v>4478</v>
      </c>
      <c r="L2040" s="103">
        <v>38864</v>
      </c>
      <c r="M2040" s="103">
        <v>44196</v>
      </c>
      <c r="N2040" s="103"/>
      <c r="O2040" s="106">
        <v>1650000</v>
      </c>
      <c r="P2040" s="106">
        <v>1650000</v>
      </c>
      <c r="Q2040" s="107">
        <v>0</v>
      </c>
      <c r="R2040" s="106">
        <v>0</v>
      </c>
      <c r="S2040" s="106">
        <v>0</v>
      </c>
      <c r="T2040" s="100">
        <f t="shared" si="31"/>
        <v>0</v>
      </c>
    </row>
    <row r="2041" spans="2:20" ht="15.5" x14ac:dyDescent="0.35">
      <c r="B2041" s="101" t="s">
        <v>8984</v>
      </c>
      <c r="C2041" s="102" t="s">
        <v>8985</v>
      </c>
      <c r="D2041" s="102"/>
      <c r="E2041" s="102" t="s">
        <v>4516</v>
      </c>
      <c r="F2041" s="102" t="s">
        <v>4517</v>
      </c>
      <c r="G2041" s="102" t="s">
        <v>4478</v>
      </c>
      <c r="H2041" s="103">
        <v>38908</v>
      </c>
      <c r="I2041" s="104">
        <v>1</v>
      </c>
      <c r="J2041" s="105" t="s">
        <v>8986</v>
      </c>
      <c r="K2041" s="105" t="s">
        <v>4478</v>
      </c>
      <c r="L2041" s="103">
        <v>38908</v>
      </c>
      <c r="M2041" s="103">
        <v>44196</v>
      </c>
      <c r="N2041" s="103"/>
      <c r="O2041" s="106">
        <v>2364612</v>
      </c>
      <c r="P2041" s="106">
        <v>2364612</v>
      </c>
      <c r="Q2041" s="107">
        <v>0</v>
      </c>
      <c r="R2041" s="106">
        <v>0</v>
      </c>
      <c r="S2041" s="106">
        <v>0</v>
      </c>
      <c r="T2041" s="100">
        <f t="shared" si="31"/>
        <v>0</v>
      </c>
    </row>
    <row r="2042" spans="2:20" ht="15.5" x14ac:dyDescent="0.35">
      <c r="B2042" s="101" t="s">
        <v>8987</v>
      </c>
      <c r="C2042" s="102" t="s">
        <v>8988</v>
      </c>
      <c r="D2042" s="102"/>
      <c r="E2042" s="102" t="s">
        <v>4821</v>
      </c>
      <c r="F2042" s="102" t="s">
        <v>4822</v>
      </c>
      <c r="G2042" s="102" t="s">
        <v>4478</v>
      </c>
      <c r="H2042" s="103">
        <v>39102</v>
      </c>
      <c r="I2042" s="104">
        <v>1</v>
      </c>
      <c r="J2042" s="105" t="s">
        <v>8989</v>
      </c>
      <c r="K2042" s="105" t="s">
        <v>4478</v>
      </c>
      <c r="L2042" s="103">
        <v>39102</v>
      </c>
      <c r="M2042" s="103">
        <v>44196</v>
      </c>
      <c r="N2042" s="103"/>
      <c r="O2042" s="106">
        <v>11915000</v>
      </c>
      <c r="P2042" s="106">
        <v>11915000</v>
      </c>
      <c r="Q2042" s="107">
        <v>0</v>
      </c>
      <c r="R2042" s="106">
        <v>0</v>
      </c>
      <c r="S2042" s="106">
        <v>0</v>
      </c>
      <c r="T2042" s="100">
        <f t="shared" si="31"/>
        <v>0</v>
      </c>
    </row>
    <row r="2043" spans="2:20" ht="15.5" x14ac:dyDescent="0.35">
      <c r="B2043" s="101" t="s">
        <v>8990</v>
      </c>
      <c r="C2043" s="102" t="s">
        <v>8991</v>
      </c>
      <c r="D2043" s="102"/>
      <c r="E2043" s="102" t="s">
        <v>4821</v>
      </c>
      <c r="F2043" s="102" t="s">
        <v>4822</v>
      </c>
      <c r="G2043" s="102" t="s">
        <v>4478</v>
      </c>
      <c r="H2043" s="103">
        <v>39139</v>
      </c>
      <c r="I2043" s="104">
        <v>1</v>
      </c>
      <c r="J2043" s="105" t="s">
        <v>8992</v>
      </c>
      <c r="K2043" s="105" t="s">
        <v>4478</v>
      </c>
      <c r="L2043" s="103">
        <v>39139</v>
      </c>
      <c r="M2043" s="103">
        <v>44196</v>
      </c>
      <c r="N2043" s="103"/>
      <c r="O2043" s="106">
        <v>12000000</v>
      </c>
      <c r="P2043" s="106">
        <v>12000000</v>
      </c>
      <c r="Q2043" s="107">
        <v>0</v>
      </c>
      <c r="R2043" s="106">
        <v>0</v>
      </c>
      <c r="S2043" s="106">
        <v>0</v>
      </c>
      <c r="T2043" s="100">
        <f t="shared" si="31"/>
        <v>0</v>
      </c>
    </row>
    <row r="2044" spans="2:20" ht="15.5" x14ac:dyDescent="0.35">
      <c r="B2044" s="101" t="s">
        <v>8993</v>
      </c>
      <c r="C2044" s="102" t="s">
        <v>8994</v>
      </c>
      <c r="D2044" s="102"/>
      <c r="E2044" s="102" t="s">
        <v>4887</v>
      </c>
      <c r="F2044" s="102" t="s">
        <v>4477</v>
      </c>
      <c r="G2044" s="102" t="s">
        <v>4478</v>
      </c>
      <c r="H2044" s="103">
        <v>39457</v>
      </c>
      <c r="I2044" s="104">
        <v>1</v>
      </c>
      <c r="J2044" s="105" t="s">
        <v>8995</v>
      </c>
      <c r="K2044" s="105" t="s">
        <v>4478</v>
      </c>
      <c r="L2044" s="103">
        <v>39457</v>
      </c>
      <c r="M2044" s="103">
        <v>44196</v>
      </c>
      <c r="N2044" s="103"/>
      <c r="O2044" s="106">
        <v>550000</v>
      </c>
      <c r="P2044" s="106">
        <v>550000</v>
      </c>
      <c r="Q2044" s="107">
        <v>0</v>
      </c>
      <c r="R2044" s="106">
        <v>0</v>
      </c>
      <c r="S2044" s="106">
        <v>0</v>
      </c>
      <c r="T2044" s="100">
        <f t="shared" si="31"/>
        <v>0</v>
      </c>
    </row>
    <row r="2045" spans="2:20" ht="15.5" x14ac:dyDescent="0.35">
      <c r="B2045" s="101" t="s">
        <v>8996</v>
      </c>
      <c r="C2045" s="102" t="s">
        <v>5818</v>
      </c>
      <c r="D2045" s="102"/>
      <c r="E2045" s="102" t="s">
        <v>4821</v>
      </c>
      <c r="F2045" s="102" t="s">
        <v>4822</v>
      </c>
      <c r="G2045" s="102" t="s">
        <v>4478</v>
      </c>
      <c r="H2045" s="103">
        <v>39484</v>
      </c>
      <c r="I2045" s="104">
        <v>1</v>
      </c>
      <c r="J2045" s="105" t="s">
        <v>8997</v>
      </c>
      <c r="K2045" s="105" t="s">
        <v>4478</v>
      </c>
      <c r="L2045" s="103">
        <v>39484</v>
      </c>
      <c r="M2045" s="103">
        <v>44196</v>
      </c>
      <c r="N2045" s="103"/>
      <c r="O2045" s="106">
        <v>3038563</v>
      </c>
      <c r="P2045" s="106">
        <v>3038563</v>
      </c>
      <c r="Q2045" s="107">
        <v>0</v>
      </c>
      <c r="R2045" s="106">
        <v>0</v>
      </c>
      <c r="S2045" s="106">
        <v>0</v>
      </c>
      <c r="T2045" s="100">
        <f t="shared" si="31"/>
        <v>0</v>
      </c>
    </row>
    <row r="2046" spans="2:20" ht="15.5" x14ac:dyDescent="0.35">
      <c r="B2046" s="101" t="s">
        <v>8998</v>
      </c>
      <c r="C2046" s="102" t="s">
        <v>8999</v>
      </c>
      <c r="D2046" s="102"/>
      <c r="E2046" s="102" t="s">
        <v>4887</v>
      </c>
      <c r="F2046" s="102" t="s">
        <v>4477</v>
      </c>
      <c r="G2046" s="102" t="s">
        <v>4478</v>
      </c>
      <c r="H2046" s="103">
        <v>39484</v>
      </c>
      <c r="I2046" s="104">
        <v>1</v>
      </c>
      <c r="J2046" s="105" t="s">
        <v>9000</v>
      </c>
      <c r="K2046" s="105" t="s">
        <v>4478</v>
      </c>
      <c r="L2046" s="103">
        <v>39484</v>
      </c>
      <c r="M2046" s="103">
        <v>44196</v>
      </c>
      <c r="N2046" s="103"/>
      <c r="O2046" s="106">
        <v>4739599</v>
      </c>
      <c r="P2046" s="106">
        <v>4739599</v>
      </c>
      <c r="Q2046" s="107">
        <v>0</v>
      </c>
      <c r="R2046" s="106">
        <v>0</v>
      </c>
      <c r="S2046" s="106">
        <v>0</v>
      </c>
      <c r="T2046" s="100">
        <f t="shared" si="31"/>
        <v>0</v>
      </c>
    </row>
    <row r="2047" spans="2:20" ht="15.5" x14ac:dyDescent="0.35">
      <c r="B2047" s="101" t="s">
        <v>9001</v>
      </c>
      <c r="C2047" s="102" t="s">
        <v>9002</v>
      </c>
      <c r="D2047" s="102"/>
      <c r="E2047" s="102" t="s">
        <v>4887</v>
      </c>
      <c r="F2047" s="102" t="s">
        <v>4477</v>
      </c>
      <c r="G2047" s="102" t="s">
        <v>4478</v>
      </c>
      <c r="H2047" s="103">
        <v>39484</v>
      </c>
      <c r="I2047" s="104">
        <v>1</v>
      </c>
      <c r="J2047" s="105" t="s">
        <v>9003</v>
      </c>
      <c r="K2047" s="105" t="s">
        <v>4478</v>
      </c>
      <c r="L2047" s="103">
        <v>39484</v>
      </c>
      <c r="M2047" s="103">
        <v>44196</v>
      </c>
      <c r="N2047" s="103"/>
      <c r="O2047" s="106">
        <v>2692504</v>
      </c>
      <c r="P2047" s="106">
        <v>2692504</v>
      </c>
      <c r="Q2047" s="107">
        <v>0</v>
      </c>
      <c r="R2047" s="106">
        <v>0</v>
      </c>
      <c r="S2047" s="106">
        <v>0</v>
      </c>
      <c r="T2047" s="100">
        <f t="shared" si="31"/>
        <v>0</v>
      </c>
    </row>
    <row r="2048" spans="2:20" ht="15.5" x14ac:dyDescent="0.35">
      <c r="B2048" s="101" t="s">
        <v>9004</v>
      </c>
      <c r="C2048" s="102" t="s">
        <v>9005</v>
      </c>
      <c r="D2048" s="102"/>
      <c r="E2048" s="102" t="s">
        <v>4887</v>
      </c>
      <c r="F2048" s="102" t="s">
        <v>4477</v>
      </c>
      <c r="G2048" s="102" t="s">
        <v>4478</v>
      </c>
      <c r="H2048" s="103">
        <v>39484</v>
      </c>
      <c r="I2048" s="104">
        <v>1</v>
      </c>
      <c r="J2048" s="105" t="s">
        <v>9006</v>
      </c>
      <c r="K2048" s="105" t="s">
        <v>4478</v>
      </c>
      <c r="L2048" s="103">
        <v>39484</v>
      </c>
      <c r="M2048" s="103">
        <v>44196</v>
      </c>
      <c r="N2048" s="103"/>
      <c r="O2048" s="106">
        <v>1350000</v>
      </c>
      <c r="P2048" s="106">
        <v>1350000</v>
      </c>
      <c r="Q2048" s="107">
        <v>0</v>
      </c>
      <c r="R2048" s="106">
        <v>0</v>
      </c>
      <c r="S2048" s="106">
        <v>0</v>
      </c>
      <c r="T2048" s="100">
        <f t="shared" si="31"/>
        <v>0</v>
      </c>
    </row>
    <row r="2049" spans="2:20" ht="15.5" x14ac:dyDescent="0.35">
      <c r="B2049" s="101" t="s">
        <v>9007</v>
      </c>
      <c r="C2049" s="102" t="s">
        <v>5818</v>
      </c>
      <c r="D2049" s="102"/>
      <c r="E2049" s="102" t="s">
        <v>4887</v>
      </c>
      <c r="F2049" s="102" t="s">
        <v>4477</v>
      </c>
      <c r="G2049" s="102" t="s">
        <v>4478</v>
      </c>
      <c r="H2049" s="103">
        <v>39484</v>
      </c>
      <c r="I2049" s="104">
        <v>1</v>
      </c>
      <c r="J2049" s="105" t="s">
        <v>9008</v>
      </c>
      <c r="K2049" s="105" t="s">
        <v>4478</v>
      </c>
      <c r="L2049" s="103">
        <v>39484</v>
      </c>
      <c r="M2049" s="103">
        <v>44196</v>
      </c>
      <c r="N2049" s="103"/>
      <c r="O2049" s="106">
        <v>1173000</v>
      </c>
      <c r="P2049" s="106">
        <v>1173000</v>
      </c>
      <c r="Q2049" s="107">
        <v>0</v>
      </c>
      <c r="R2049" s="106">
        <v>0</v>
      </c>
      <c r="S2049" s="106">
        <v>0</v>
      </c>
      <c r="T2049" s="100">
        <f t="shared" si="31"/>
        <v>0</v>
      </c>
    </row>
    <row r="2050" spans="2:20" ht="15.5" x14ac:dyDescent="0.35">
      <c r="B2050" s="101" t="s">
        <v>9009</v>
      </c>
      <c r="C2050" s="102" t="s">
        <v>7401</v>
      </c>
      <c r="D2050" s="102"/>
      <c r="E2050" s="102" t="s">
        <v>4821</v>
      </c>
      <c r="F2050" s="102" t="s">
        <v>4822</v>
      </c>
      <c r="G2050" s="102" t="s">
        <v>4478</v>
      </c>
      <c r="H2050" s="103">
        <v>39554</v>
      </c>
      <c r="I2050" s="104">
        <v>1</v>
      </c>
      <c r="J2050" s="105" t="s">
        <v>9010</v>
      </c>
      <c r="K2050" s="105" t="s">
        <v>4478</v>
      </c>
      <c r="L2050" s="103">
        <v>39554</v>
      </c>
      <c r="M2050" s="103">
        <v>44196</v>
      </c>
      <c r="N2050" s="103"/>
      <c r="O2050" s="106">
        <v>284000</v>
      </c>
      <c r="P2050" s="106">
        <v>284000</v>
      </c>
      <c r="Q2050" s="107">
        <v>0</v>
      </c>
      <c r="R2050" s="106">
        <v>0</v>
      </c>
      <c r="S2050" s="106">
        <v>0</v>
      </c>
      <c r="T2050" s="100">
        <f t="shared" si="31"/>
        <v>0</v>
      </c>
    </row>
    <row r="2051" spans="2:20" ht="15.5" x14ac:dyDescent="0.35">
      <c r="B2051" s="101" t="s">
        <v>9011</v>
      </c>
      <c r="C2051" s="102" t="s">
        <v>9012</v>
      </c>
      <c r="D2051" s="102"/>
      <c r="E2051" s="102" t="s">
        <v>4821</v>
      </c>
      <c r="F2051" s="102" t="s">
        <v>4822</v>
      </c>
      <c r="G2051" s="102" t="s">
        <v>4478</v>
      </c>
      <c r="H2051" s="103">
        <v>39904</v>
      </c>
      <c r="I2051" s="104">
        <v>1</v>
      </c>
      <c r="J2051" s="105" t="s">
        <v>9013</v>
      </c>
      <c r="K2051" s="105" t="s">
        <v>4478</v>
      </c>
      <c r="L2051" s="103">
        <v>39904</v>
      </c>
      <c r="M2051" s="103">
        <v>44196</v>
      </c>
      <c r="N2051" s="103"/>
      <c r="O2051" s="106">
        <v>3550000</v>
      </c>
      <c r="P2051" s="106">
        <v>3550000</v>
      </c>
      <c r="Q2051" s="107">
        <v>0</v>
      </c>
      <c r="R2051" s="106">
        <v>0</v>
      </c>
      <c r="S2051" s="106">
        <v>0</v>
      </c>
      <c r="T2051" s="100">
        <f t="shared" si="31"/>
        <v>0</v>
      </c>
    </row>
    <row r="2052" spans="2:20" ht="15.5" x14ac:dyDescent="0.35">
      <c r="B2052" s="101" t="s">
        <v>7403</v>
      </c>
      <c r="C2052" s="102" t="s">
        <v>7404</v>
      </c>
      <c r="D2052" s="102"/>
      <c r="E2052" s="102" t="s">
        <v>4821</v>
      </c>
      <c r="F2052" s="102" t="s">
        <v>4822</v>
      </c>
      <c r="G2052" s="102" t="s">
        <v>4518</v>
      </c>
      <c r="H2052" s="103">
        <v>41486</v>
      </c>
      <c r="I2052" s="104">
        <v>1</v>
      </c>
      <c r="J2052" s="105" t="s">
        <v>7405</v>
      </c>
      <c r="K2052" s="105" t="s">
        <v>4518</v>
      </c>
      <c r="L2052" s="103">
        <v>41486</v>
      </c>
      <c r="M2052" s="103">
        <v>44196</v>
      </c>
      <c r="N2052" s="103"/>
      <c r="O2052" s="106">
        <v>20000000</v>
      </c>
      <c r="P2052" s="106">
        <v>16171670.35</v>
      </c>
      <c r="Q2052" s="107">
        <v>3828329.65</v>
      </c>
      <c r="R2052" s="106">
        <v>0</v>
      </c>
      <c r="S2052" s="106">
        <v>0</v>
      </c>
      <c r="T2052" s="100">
        <f t="shared" si="31"/>
        <v>3828329.65</v>
      </c>
    </row>
    <row r="2053" spans="2:20" ht="15.5" x14ac:dyDescent="0.35">
      <c r="B2053" s="101" t="s">
        <v>8213</v>
      </c>
      <c r="C2053" s="102" t="s">
        <v>4814</v>
      </c>
      <c r="D2053" s="102"/>
      <c r="E2053" s="102" t="s">
        <v>4887</v>
      </c>
      <c r="F2053" s="102" t="s">
        <v>4477</v>
      </c>
      <c r="G2053" s="102" t="s">
        <v>4518</v>
      </c>
      <c r="H2053" s="103">
        <v>41516</v>
      </c>
      <c r="I2053" s="104">
        <v>1</v>
      </c>
      <c r="J2053" s="105" t="s">
        <v>8214</v>
      </c>
      <c r="K2053" s="105" t="s">
        <v>4518</v>
      </c>
      <c r="L2053" s="103">
        <v>41516</v>
      </c>
      <c r="M2053" s="103">
        <v>44196</v>
      </c>
      <c r="N2053" s="103"/>
      <c r="O2053" s="106">
        <v>213440</v>
      </c>
      <c r="P2053" s="106">
        <v>170862.41</v>
      </c>
      <c r="Q2053" s="107">
        <v>42577.59</v>
      </c>
      <c r="R2053" s="106">
        <v>0</v>
      </c>
      <c r="S2053" s="106">
        <v>0</v>
      </c>
      <c r="T2053" s="100">
        <f t="shared" si="31"/>
        <v>42577.59</v>
      </c>
    </row>
    <row r="2054" spans="2:20" ht="15.5" x14ac:dyDescent="0.35">
      <c r="B2054" s="101" t="s">
        <v>7408</v>
      </c>
      <c r="C2054" s="102" t="s">
        <v>4814</v>
      </c>
      <c r="D2054" s="102"/>
      <c r="E2054" s="102" t="s">
        <v>4887</v>
      </c>
      <c r="F2054" s="102" t="s">
        <v>4477</v>
      </c>
      <c r="G2054" s="102" t="s">
        <v>4518</v>
      </c>
      <c r="H2054" s="103">
        <v>41516</v>
      </c>
      <c r="I2054" s="104">
        <v>1</v>
      </c>
      <c r="J2054" s="105" t="s">
        <v>7409</v>
      </c>
      <c r="K2054" s="105" t="s">
        <v>4518</v>
      </c>
      <c r="L2054" s="103">
        <v>41516</v>
      </c>
      <c r="M2054" s="103">
        <v>44196</v>
      </c>
      <c r="N2054" s="103"/>
      <c r="O2054" s="106">
        <v>213440</v>
      </c>
      <c r="P2054" s="106">
        <v>170862.41</v>
      </c>
      <c r="Q2054" s="107">
        <v>42577.59</v>
      </c>
      <c r="R2054" s="106">
        <v>0</v>
      </c>
      <c r="S2054" s="106">
        <v>0</v>
      </c>
      <c r="T2054" s="100">
        <f t="shared" si="31"/>
        <v>42577.59</v>
      </c>
    </row>
    <row r="2055" spans="2:20" ht="15.5" x14ac:dyDescent="0.35">
      <c r="B2055" s="101" t="s">
        <v>9740</v>
      </c>
      <c r="C2055" s="102" t="s">
        <v>4814</v>
      </c>
      <c r="D2055" s="102"/>
      <c r="E2055" s="102" t="s">
        <v>4887</v>
      </c>
      <c r="F2055" s="102" t="s">
        <v>4477</v>
      </c>
      <c r="G2055" s="102" t="s">
        <v>4518</v>
      </c>
      <c r="H2055" s="103">
        <v>41516</v>
      </c>
      <c r="I2055" s="104">
        <v>1</v>
      </c>
      <c r="J2055" s="105" t="s">
        <v>9741</v>
      </c>
      <c r="K2055" s="105" t="s">
        <v>4518</v>
      </c>
      <c r="L2055" s="103">
        <v>41516</v>
      </c>
      <c r="M2055" s="103">
        <v>44196</v>
      </c>
      <c r="N2055" s="103"/>
      <c r="O2055" s="106">
        <v>215517</v>
      </c>
      <c r="P2055" s="106">
        <v>172522.23</v>
      </c>
      <c r="Q2055" s="107">
        <v>42994.77</v>
      </c>
      <c r="R2055" s="106">
        <v>0</v>
      </c>
      <c r="S2055" s="106">
        <v>0</v>
      </c>
      <c r="T2055" s="100">
        <f t="shared" si="31"/>
        <v>42994.77</v>
      </c>
    </row>
    <row r="2056" spans="2:20" ht="15.5" x14ac:dyDescent="0.35">
      <c r="B2056" s="101" t="s">
        <v>9744</v>
      </c>
      <c r="C2056" s="102" t="s">
        <v>4814</v>
      </c>
      <c r="D2056" s="102"/>
      <c r="E2056" s="102" t="s">
        <v>4887</v>
      </c>
      <c r="F2056" s="102" t="s">
        <v>4477</v>
      </c>
      <c r="G2056" s="102" t="s">
        <v>4518</v>
      </c>
      <c r="H2056" s="103">
        <v>41516</v>
      </c>
      <c r="I2056" s="104">
        <v>1</v>
      </c>
      <c r="J2056" s="105" t="s">
        <v>9745</v>
      </c>
      <c r="K2056" s="105" t="s">
        <v>4518</v>
      </c>
      <c r="L2056" s="103">
        <v>41516</v>
      </c>
      <c r="M2056" s="103">
        <v>44196</v>
      </c>
      <c r="N2056" s="103"/>
      <c r="O2056" s="106">
        <v>215517</v>
      </c>
      <c r="P2056" s="106">
        <v>172522.23</v>
      </c>
      <c r="Q2056" s="107">
        <v>42994.77</v>
      </c>
      <c r="R2056" s="106">
        <v>0</v>
      </c>
      <c r="S2056" s="106">
        <v>0</v>
      </c>
      <c r="T2056" s="100">
        <f t="shared" si="31"/>
        <v>42994.77</v>
      </c>
    </row>
    <row r="2057" spans="2:20" ht="15.5" x14ac:dyDescent="0.35">
      <c r="B2057" s="101" t="s">
        <v>8227</v>
      </c>
      <c r="C2057" s="102" t="s">
        <v>4814</v>
      </c>
      <c r="D2057" s="102"/>
      <c r="E2057" s="102" t="s">
        <v>4887</v>
      </c>
      <c r="F2057" s="102" t="s">
        <v>4477</v>
      </c>
      <c r="G2057" s="102" t="s">
        <v>4518</v>
      </c>
      <c r="H2057" s="103">
        <v>41516</v>
      </c>
      <c r="I2057" s="104">
        <v>1</v>
      </c>
      <c r="J2057" s="105" t="s">
        <v>8228</v>
      </c>
      <c r="K2057" s="105" t="s">
        <v>4518</v>
      </c>
      <c r="L2057" s="103">
        <v>41516</v>
      </c>
      <c r="M2057" s="103">
        <v>44196</v>
      </c>
      <c r="N2057" s="103"/>
      <c r="O2057" s="106">
        <v>215517</v>
      </c>
      <c r="P2057" s="106">
        <v>172522.23</v>
      </c>
      <c r="Q2057" s="107">
        <v>42994.77</v>
      </c>
      <c r="R2057" s="106">
        <v>0</v>
      </c>
      <c r="S2057" s="106">
        <v>0</v>
      </c>
      <c r="T2057" s="100">
        <f t="shared" si="31"/>
        <v>42994.77</v>
      </c>
    </row>
    <row r="2058" spans="2:20" ht="15.5" x14ac:dyDescent="0.35">
      <c r="B2058" s="101" t="s">
        <v>7420</v>
      </c>
      <c r="C2058" s="102" t="s">
        <v>5316</v>
      </c>
      <c r="D2058" s="102"/>
      <c r="E2058" s="102" t="s">
        <v>4887</v>
      </c>
      <c r="F2058" s="102" t="s">
        <v>4477</v>
      </c>
      <c r="G2058" s="102" t="s">
        <v>4518</v>
      </c>
      <c r="H2058" s="103">
        <v>42542</v>
      </c>
      <c r="I2058" s="104">
        <v>1</v>
      </c>
      <c r="J2058" s="105" t="s">
        <v>7421</v>
      </c>
      <c r="K2058" s="105" t="s">
        <v>4518</v>
      </c>
      <c r="L2058" s="103">
        <v>42542</v>
      </c>
      <c r="M2058" s="103">
        <v>44196</v>
      </c>
      <c r="N2058" s="103"/>
      <c r="O2058" s="106">
        <v>449998</v>
      </c>
      <c r="P2058" s="106">
        <v>233736.95</v>
      </c>
      <c r="Q2058" s="107">
        <v>216261.05</v>
      </c>
      <c r="R2058" s="106">
        <v>0</v>
      </c>
      <c r="S2058" s="106">
        <v>0</v>
      </c>
      <c r="T2058" s="100">
        <f t="shared" ref="T2058:T2121" si="32">SUM(Q2058,R2058,S2058)</f>
        <v>216261.05</v>
      </c>
    </row>
    <row r="2059" spans="2:20" ht="15.5" x14ac:dyDescent="0.35">
      <c r="B2059" s="101" t="s">
        <v>8229</v>
      </c>
      <c r="C2059" s="102" t="s">
        <v>5316</v>
      </c>
      <c r="D2059" s="102"/>
      <c r="E2059" s="102" t="s">
        <v>4887</v>
      </c>
      <c r="F2059" s="102" t="s">
        <v>4477</v>
      </c>
      <c r="G2059" s="102" t="s">
        <v>4518</v>
      </c>
      <c r="H2059" s="103">
        <v>42542</v>
      </c>
      <c r="I2059" s="104">
        <v>1</v>
      </c>
      <c r="J2059" s="105" t="s">
        <v>8230</v>
      </c>
      <c r="K2059" s="105" t="s">
        <v>4518</v>
      </c>
      <c r="L2059" s="103">
        <v>42542</v>
      </c>
      <c r="M2059" s="103">
        <v>44196</v>
      </c>
      <c r="N2059" s="103"/>
      <c r="O2059" s="106">
        <v>449998</v>
      </c>
      <c r="P2059" s="106">
        <v>233736.95</v>
      </c>
      <c r="Q2059" s="107">
        <v>216261.05</v>
      </c>
      <c r="R2059" s="106">
        <v>0</v>
      </c>
      <c r="S2059" s="106">
        <v>0</v>
      </c>
      <c r="T2059" s="100">
        <f t="shared" si="32"/>
        <v>216261.05</v>
      </c>
    </row>
    <row r="2060" spans="2:20" ht="15.5" x14ac:dyDescent="0.35">
      <c r="B2060" s="101" t="s">
        <v>10462</v>
      </c>
      <c r="C2060" s="102" t="s">
        <v>5316</v>
      </c>
      <c r="D2060" s="102"/>
      <c r="E2060" s="102" t="s">
        <v>4887</v>
      </c>
      <c r="F2060" s="102" t="s">
        <v>4477</v>
      </c>
      <c r="G2060" s="102" t="s">
        <v>4518</v>
      </c>
      <c r="H2060" s="103">
        <v>42542</v>
      </c>
      <c r="I2060" s="104">
        <v>1</v>
      </c>
      <c r="J2060" s="105" t="s">
        <v>10463</v>
      </c>
      <c r="K2060" s="105" t="s">
        <v>4518</v>
      </c>
      <c r="L2060" s="103">
        <v>42542</v>
      </c>
      <c r="M2060" s="103">
        <v>44196</v>
      </c>
      <c r="N2060" s="103"/>
      <c r="O2060" s="106">
        <v>449998</v>
      </c>
      <c r="P2060" s="106">
        <v>233736.95</v>
      </c>
      <c r="Q2060" s="107">
        <v>216261.05</v>
      </c>
      <c r="R2060" s="106">
        <v>0</v>
      </c>
      <c r="S2060" s="106">
        <v>0</v>
      </c>
      <c r="T2060" s="100">
        <f t="shared" si="32"/>
        <v>216261.05</v>
      </c>
    </row>
    <row r="2061" spans="2:20" ht="15.5" x14ac:dyDescent="0.35">
      <c r="B2061" s="101" t="s">
        <v>8231</v>
      </c>
      <c r="C2061" s="102" t="s">
        <v>4820</v>
      </c>
      <c r="D2061" s="102"/>
      <c r="E2061" s="102" t="s">
        <v>4821</v>
      </c>
      <c r="F2061" s="102" t="s">
        <v>4822</v>
      </c>
      <c r="G2061" s="102" t="s">
        <v>4518</v>
      </c>
      <c r="H2061" s="103">
        <v>42552</v>
      </c>
      <c r="I2061" s="104">
        <v>1</v>
      </c>
      <c r="J2061" s="105" t="s">
        <v>8232</v>
      </c>
      <c r="K2061" s="105" t="s">
        <v>4518</v>
      </c>
      <c r="L2061" s="103">
        <v>42552</v>
      </c>
      <c r="M2061" s="103">
        <v>44196</v>
      </c>
      <c r="N2061" s="103"/>
      <c r="O2061" s="106">
        <v>130848</v>
      </c>
      <c r="P2061" s="106">
        <v>67598.850000000006</v>
      </c>
      <c r="Q2061" s="107">
        <v>63249.15</v>
      </c>
      <c r="R2061" s="106">
        <v>0</v>
      </c>
      <c r="S2061" s="106">
        <v>0</v>
      </c>
      <c r="T2061" s="100">
        <f t="shared" si="32"/>
        <v>63249.15</v>
      </c>
    </row>
    <row r="2062" spans="2:20" ht="15.5" x14ac:dyDescent="0.35">
      <c r="B2062" s="101" t="s">
        <v>4974</v>
      </c>
      <c r="C2062" s="102" t="s">
        <v>4820</v>
      </c>
      <c r="D2062" s="102"/>
      <c r="E2062" s="102" t="s">
        <v>4821</v>
      </c>
      <c r="F2062" s="102" t="s">
        <v>4822</v>
      </c>
      <c r="G2062" s="102" t="s">
        <v>4518</v>
      </c>
      <c r="H2062" s="103">
        <v>42584</v>
      </c>
      <c r="I2062" s="104">
        <v>1</v>
      </c>
      <c r="J2062" s="105" t="s">
        <v>4975</v>
      </c>
      <c r="K2062" s="105" t="s">
        <v>4518</v>
      </c>
      <c r="L2062" s="103">
        <v>42584</v>
      </c>
      <c r="M2062" s="103">
        <v>44196</v>
      </c>
      <c r="N2062" s="103"/>
      <c r="O2062" s="106">
        <v>130848</v>
      </c>
      <c r="P2062" s="106">
        <v>66475.740000000005</v>
      </c>
      <c r="Q2062" s="107">
        <v>64372.26</v>
      </c>
      <c r="R2062" s="106">
        <v>0</v>
      </c>
      <c r="S2062" s="106">
        <v>0</v>
      </c>
      <c r="T2062" s="100">
        <f t="shared" si="32"/>
        <v>64372.26</v>
      </c>
    </row>
    <row r="2063" spans="2:20" ht="15.5" x14ac:dyDescent="0.35">
      <c r="B2063" s="101" t="s">
        <v>9032</v>
      </c>
      <c r="C2063" s="102" t="s">
        <v>4979</v>
      </c>
      <c r="D2063" s="102"/>
      <c r="E2063" s="102" t="s">
        <v>4634</v>
      </c>
      <c r="F2063" s="102" t="s">
        <v>4635</v>
      </c>
      <c r="G2063" s="102" t="s">
        <v>4478</v>
      </c>
      <c r="H2063" s="103">
        <v>40571</v>
      </c>
      <c r="I2063" s="104">
        <v>1</v>
      </c>
      <c r="J2063" s="105" t="s">
        <v>9033</v>
      </c>
      <c r="K2063" s="105" t="s">
        <v>4478</v>
      </c>
      <c r="L2063" s="103">
        <v>40571</v>
      </c>
      <c r="M2063" s="103">
        <v>44196</v>
      </c>
      <c r="N2063" s="103"/>
      <c r="O2063" s="106">
        <v>313000</v>
      </c>
      <c r="P2063" s="106">
        <v>313000</v>
      </c>
      <c r="Q2063" s="107">
        <v>0</v>
      </c>
      <c r="R2063" s="106">
        <v>0</v>
      </c>
      <c r="S2063" s="106">
        <v>0</v>
      </c>
      <c r="T2063" s="100">
        <f t="shared" si="32"/>
        <v>0</v>
      </c>
    </row>
    <row r="2064" spans="2:20" ht="15.5" x14ac:dyDescent="0.35">
      <c r="B2064" s="101" t="s">
        <v>9034</v>
      </c>
      <c r="C2064" s="102" t="s">
        <v>4979</v>
      </c>
      <c r="D2064" s="102"/>
      <c r="E2064" s="102" t="s">
        <v>4634</v>
      </c>
      <c r="F2064" s="102" t="s">
        <v>4635</v>
      </c>
      <c r="G2064" s="102" t="s">
        <v>4478</v>
      </c>
      <c r="H2064" s="103">
        <v>40571</v>
      </c>
      <c r="I2064" s="104">
        <v>1</v>
      </c>
      <c r="J2064" s="105" t="s">
        <v>9035</v>
      </c>
      <c r="K2064" s="105" t="s">
        <v>4478</v>
      </c>
      <c r="L2064" s="103">
        <v>40571</v>
      </c>
      <c r="M2064" s="103">
        <v>44196</v>
      </c>
      <c r="N2064" s="103"/>
      <c r="O2064" s="106">
        <v>313000</v>
      </c>
      <c r="P2064" s="106">
        <v>313000</v>
      </c>
      <c r="Q2064" s="107">
        <v>0</v>
      </c>
      <c r="R2064" s="106">
        <v>0</v>
      </c>
      <c r="S2064" s="106">
        <v>0</v>
      </c>
      <c r="T2064" s="100">
        <f t="shared" si="32"/>
        <v>0</v>
      </c>
    </row>
    <row r="2065" spans="2:20" ht="15.5" x14ac:dyDescent="0.35">
      <c r="B2065" s="101" t="s">
        <v>9036</v>
      </c>
      <c r="C2065" s="102" t="s">
        <v>4633</v>
      </c>
      <c r="D2065" s="102"/>
      <c r="E2065" s="102" t="s">
        <v>4634</v>
      </c>
      <c r="F2065" s="102" t="s">
        <v>4635</v>
      </c>
      <c r="G2065" s="102" t="s">
        <v>4478</v>
      </c>
      <c r="H2065" s="103">
        <v>40683</v>
      </c>
      <c r="I2065" s="104">
        <v>1</v>
      </c>
      <c r="J2065" s="105" t="s">
        <v>9037</v>
      </c>
      <c r="K2065" s="105" t="s">
        <v>4478</v>
      </c>
      <c r="L2065" s="103">
        <v>40683</v>
      </c>
      <c r="M2065" s="103">
        <v>44196</v>
      </c>
      <c r="N2065" s="103"/>
      <c r="O2065" s="106">
        <v>35625000</v>
      </c>
      <c r="P2065" s="106">
        <v>35625000</v>
      </c>
      <c r="Q2065" s="107">
        <v>0</v>
      </c>
      <c r="R2065" s="106">
        <v>0</v>
      </c>
      <c r="S2065" s="106">
        <v>0</v>
      </c>
      <c r="T2065" s="100">
        <f t="shared" si="32"/>
        <v>0</v>
      </c>
    </row>
    <row r="2066" spans="2:20" ht="15.5" x14ac:dyDescent="0.35">
      <c r="B2066" s="101" t="s">
        <v>9044</v>
      </c>
      <c r="C2066" s="102" t="s">
        <v>4987</v>
      </c>
      <c r="D2066" s="102"/>
      <c r="E2066" s="102" t="s">
        <v>4634</v>
      </c>
      <c r="F2066" s="102" t="s">
        <v>4635</v>
      </c>
      <c r="G2066" s="102" t="s">
        <v>4478</v>
      </c>
      <c r="H2066" s="103">
        <v>40463</v>
      </c>
      <c r="I2066" s="104">
        <v>1</v>
      </c>
      <c r="J2066" s="105" t="s">
        <v>9045</v>
      </c>
      <c r="K2066" s="105" t="s">
        <v>4478</v>
      </c>
      <c r="L2066" s="103">
        <v>40463</v>
      </c>
      <c r="M2066" s="103">
        <v>44196</v>
      </c>
      <c r="N2066" s="103"/>
      <c r="O2066" s="106">
        <v>794600</v>
      </c>
      <c r="P2066" s="106">
        <v>794600</v>
      </c>
      <c r="Q2066" s="107">
        <v>0</v>
      </c>
      <c r="R2066" s="106">
        <v>0</v>
      </c>
      <c r="S2066" s="106">
        <v>0</v>
      </c>
      <c r="T2066" s="100">
        <f t="shared" si="32"/>
        <v>0</v>
      </c>
    </row>
    <row r="2067" spans="2:20" ht="15.5" x14ac:dyDescent="0.35">
      <c r="B2067" s="101" t="s">
        <v>9046</v>
      </c>
      <c r="C2067" s="102" t="s">
        <v>4987</v>
      </c>
      <c r="D2067" s="102"/>
      <c r="E2067" s="102" t="s">
        <v>4634</v>
      </c>
      <c r="F2067" s="102" t="s">
        <v>4635</v>
      </c>
      <c r="G2067" s="102" t="s">
        <v>4478</v>
      </c>
      <c r="H2067" s="103">
        <v>40463</v>
      </c>
      <c r="I2067" s="104">
        <v>1</v>
      </c>
      <c r="J2067" s="105" t="s">
        <v>9047</v>
      </c>
      <c r="K2067" s="105" t="s">
        <v>4478</v>
      </c>
      <c r="L2067" s="103">
        <v>40463</v>
      </c>
      <c r="M2067" s="103">
        <v>44196</v>
      </c>
      <c r="N2067" s="103"/>
      <c r="O2067" s="106">
        <v>794600</v>
      </c>
      <c r="P2067" s="106">
        <v>794600</v>
      </c>
      <c r="Q2067" s="107">
        <v>0</v>
      </c>
      <c r="R2067" s="106">
        <v>0</v>
      </c>
      <c r="S2067" s="106">
        <v>0</v>
      </c>
      <c r="T2067" s="100">
        <f t="shared" si="32"/>
        <v>0</v>
      </c>
    </row>
    <row r="2068" spans="2:20" ht="15.5" x14ac:dyDescent="0.35">
      <c r="B2068" s="101" t="s">
        <v>9048</v>
      </c>
      <c r="C2068" s="102" t="s">
        <v>4987</v>
      </c>
      <c r="D2068" s="102"/>
      <c r="E2068" s="102" t="s">
        <v>4634</v>
      </c>
      <c r="F2068" s="102" t="s">
        <v>4635</v>
      </c>
      <c r="G2068" s="102" t="s">
        <v>4478</v>
      </c>
      <c r="H2068" s="103">
        <v>40463</v>
      </c>
      <c r="I2068" s="104">
        <v>1</v>
      </c>
      <c r="J2068" s="105" t="s">
        <v>9049</v>
      </c>
      <c r="K2068" s="105" t="s">
        <v>4478</v>
      </c>
      <c r="L2068" s="103">
        <v>40463</v>
      </c>
      <c r="M2068" s="103">
        <v>44196</v>
      </c>
      <c r="N2068" s="103"/>
      <c r="O2068" s="106">
        <v>794600</v>
      </c>
      <c r="P2068" s="106">
        <v>794600</v>
      </c>
      <c r="Q2068" s="107">
        <v>0</v>
      </c>
      <c r="R2068" s="106">
        <v>0</v>
      </c>
      <c r="S2068" s="106">
        <v>0</v>
      </c>
      <c r="T2068" s="100">
        <f t="shared" si="32"/>
        <v>0</v>
      </c>
    </row>
    <row r="2069" spans="2:20" ht="15.5" x14ac:dyDescent="0.35">
      <c r="B2069" s="101" t="s">
        <v>9050</v>
      </c>
      <c r="C2069" s="102" t="s">
        <v>7451</v>
      </c>
      <c r="D2069" s="102"/>
      <c r="E2069" s="102" t="s">
        <v>4634</v>
      </c>
      <c r="F2069" s="102" t="s">
        <v>4635</v>
      </c>
      <c r="G2069" s="102" t="s">
        <v>4478</v>
      </c>
      <c r="H2069" s="103">
        <v>40525</v>
      </c>
      <c r="I2069" s="104">
        <v>1</v>
      </c>
      <c r="J2069" s="105" t="s">
        <v>9051</v>
      </c>
      <c r="K2069" s="105" t="s">
        <v>4478</v>
      </c>
      <c r="L2069" s="103">
        <v>40525</v>
      </c>
      <c r="M2069" s="103">
        <v>44196</v>
      </c>
      <c r="N2069" s="103"/>
      <c r="O2069" s="106">
        <v>19108750</v>
      </c>
      <c r="P2069" s="106">
        <v>19108750</v>
      </c>
      <c r="Q2069" s="107">
        <v>0</v>
      </c>
      <c r="R2069" s="106">
        <v>0</v>
      </c>
      <c r="S2069" s="106">
        <v>0</v>
      </c>
      <c r="T2069" s="100">
        <f t="shared" si="32"/>
        <v>0</v>
      </c>
    </row>
    <row r="2070" spans="2:20" ht="15.5" x14ac:dyDescent="0.35">
      <c r="B2070" s="101" t="s">
        <v>9052</v>
      </c>
      <c r="C2070" s="102" t="s">
        <v>4633</v>
      </c>
      <c r="D2070" s="102"/>
      <c r="E2070" s="102" t="s">
        <v>4634</v>
      </c>
      <c r="F2070" s="102" t="s">
        <v>4635</v>
      </c>
      <c r="G2070" s="102" t="s">
        <v>4478</v>
      </c>
      <c r="H2070" s="103">
        <v>39933</v>
      </c>
      <c r="I2070" s="104">
        <v>1</v>
      </c>
      <c r="J2070" s="105" t="s">
        <v>9053</v>
      </c>
      <c r="K2070" s="105" t="s">
        <v>4478</v>
      </c>
      <c r="L2070" s="103">
        <v>39933</v>
      </c>
      <c r="M2070" s="103">
        <v>44196</v>
      </c>
      <c r="N2070" s="103"/>
      <c r="O2070" s="106">
        <v>69000</v>
      </c>
      <c r="P2070" s="106">
        <v>69000</v>
      </c>
      <c r="Q2070" s="107">
        <v>0</v>
      </c>
      <c r="R2070" s="106">
        <v>0</v>
      </c>
      <c r="S2070" s="106">
        <v>0</v>
      </c>
      <c r="T2070" s="100">
        <f t="shared" si="32"/>
        <v>0</v>
      </c>
    </row>
    <row r="2071" spans="2:20" ht="15.5" x14ac:dyDescent="0.35">
      <c r="B2071" s="101" t="s">
        <v>9054</v>
      </c>
      <c r="C2071" s="102" t="s">
        <v>4633</v>
      </c>
      <c r="D2071" s="102"/>
      <c r="E2071" s="102" t="s">
        <v>4634</v>
      </c>
      <c r="F2071" s="102" t="s">
        <v>4635</v>
      </c>
      <c r="G2071" s="102" t="s">
        <v>4478</v>
      </c>
      <c r="H2071" s="103">
        <v>39933</v>
      </c>
      <c r="I2071" s="104">
        <v>1</v>
      </c>
      <c r="J2071" s="105" t="s">
        <v>9055</v>
      </c>
      <c r="K2071" s="105" t="s">
        <v>4478</v>
      </c>
      <c r="L2071" s="103">
        <v>39933</v>
      </c>
      <c r="M2071" s="103">
        <v>44196</v>
      </c>
      <c r="N2071" s="103"/>
      <c r="O2071" s="106">
        <v>69000</v>
      </c>
      <c r="P2071" s="106">
        <v>69000</v>
      </c>
      <c r="Q2071" s="107">
        <v>0</v>
      </c>
      <c r="R2071" s="106">
        <v>0</v>
      </c>
      <c r="S2071" s="106">
        <v>0</v>
      </c>
      <c r="T2071" s="100">
        <f t="shared" si="32"/>
        <v>0</v>
      </c>
    </row>
    <row r="2072" spans="2:20" ht="15.5" x14ac:dyDescent="0.35">
      <c r="B2072" s="101" t="s">
        <v>9056</v>
      </c>
      <c r="C2072" s="102" t="s">
        <v>4633</v>
      </c>
      <c r="D2072" s="102"/>
      <c r="E2072" s="102" t="s">
        <v>4634</v>
      </c>
      <c r="F2072" s="102" t="s">
        <v>4635</v>
      </c>
      <c r="G2072" s="102" t="s">
        <v>4478</v>
      </c>
      <c r="H2072" s="103">
        <v>39933</v>
      </c>
      <c r="I2072" s="104">
        <v>1</v>
      </c>
      <c r="J2072" s="105" t="s">
        <v>9057</v>
      </c>
      <c r="K2072" s="105" t="s">
        <v>4478</v>
      </c>
      <c r="L2072" s="103">
        <v>39933</v>
      </c>
      <c r="M2072" s="103">
        <v>44196</v>
      </c>
      <c r="N2072" s="103"/>
      <c r="O2072" s="106">
        <v>69000</v>
      </c>
      <c r="P2072" s="106">
        <v>69000</v>
      </c>
      <c r="Q2072" s="107">
        <v>0</v>
      </c>
      <c r="R2072" s="106">
        <v>0</v>
      </c>
      <c r="S2072" s="106">
        <v>0</v>
      </c>
      <c r="T2072" s="100">
        <f t="shared" si="32"/>
        <v>0</v>
      </c>
    </row>
    <row r="2073" spans="2:20" ht="15.5" x14ac:dyDescent="0.35">
      <c r="B2073" s="101" t="s">
        <v>9058</v>
      </c>
      <c r="C2073" s="102" t="s">
        <v>4633</v>
      </c>
      <c r="D2073" s="102"/>
      <c r="E2073" s="102" t="s">
        <v>4634</v>
      </c>
      <c r="F2073" s="102" t="s">
        <v>4635</v>
      </c>
      <c r="G2073" s="102" t="s">
        <v>4478</v>
      </c>
      <c r="H2073" s="103">
        <v>39933</v>
      </c>
      <c r="I2073" s="104">
        <v>1</v>
      </c>
      <c r="J2073" s="105" t="s">
        <v>9059</v>
      </c>
      <c r="K2073" s="105" t="s">
        <v>4478</v>
      </c>
      <c r="L2073" s="103">
        <v>39933</v>
      </c>
      <c r="M2073" s="103">
        <v>44196</v>
      </c>
      <c r="N2073" s="103"/>
      <c r="O2073" s="106">
        <v>69000</v>
      </c>
      <c r="P2073" s="106">
        <v>69000</v>
      </c>
      <c r="Q2073" s="107">
        <v>0</v>
      </c>
      <c r="R2073" s="106">
        <v>0</v>
      </c>
      <c r="S2073" s="106">
        <v>0</v>
      </c>
      <c r="T2073" s="100">
        <f t="shared" si="32"/>
        <v>0</v>
      </c>
    </row>
    <row r="2074" spans="2:20" ht="15.5" x14ac:dyDescent="0.35">
      <c r="B2074" s="101" t="s">
        <v>9060</v>
      </c>
      <c r="C2074" s="102" t="s">
        <v>4633</v>
      </c>
      <c r="D2074" s="102"/>
      <c r="E2074" s="102" t="s">
        <v>4634</v>
      </c>
      <c r="F2074" s="102" t="s">
        <v>4635</v>
      </c>
      <c r="G2074" s="102" t="s">
        <v>4478</v>
      </c>
      <c r="H2074" s="103">
        <v>39933</v>
      </c>
      <c r="I2074" s="104">
        <v>1</v>
      </c>
      <c r="J2074" s="105" t="s">
        <v>9061</v>
      </c>
      <c r="K2074" s="105" t="s">
        <v>4478</v>
      </c>
      <c r="L2074" s="103">
        <v>39933</v>
      </c>
      <c r="M2074" s="103">
        <v>44196</v>
      </c>
      <c r="N2074" s="103"/>
      <c r="O2074" s="106">
        <v>69000</v>
      </c>
      <c r="P2074" s="106">
        <v>69000</v>
      </c>
      <c r="Q2074" s="107">
        <v>0</v>
      </c>
      <c r="R2074" s="106">
        <v>0</v>
      </c>
      <c r="S2074" s="106">
        <v>0</v>
      </c>
      <c r="T2074" s="100">
        <f t="shared" si="32"/>
        <v>0</v>
      </c>
    </row>
    <row r="2075" spans="2:20" ht="15.5" x14ac:dyDescent="0.35">
      <c r="B2075" s="101" t="s">
        <v>9062</v>
      </c>
      <c r="C2075" s="102" t="s">
        <v>4633</v>
      </c>
      <c r="D2075" s="102"/>
      <c r="E2075" s="102" t="s">
        <v>4634</v>
      </c>
      <c r="F2075" s="102" t="s">
        <v>4635</v>
      </c>
      <c r="G2075" s="102" t="s">
        <v>4478</v>
      </c>
      <c r="H2075" s="103">
        <v>39933</v>
      </c>
      <c r="I2075" s="104">
        <v>1</v>
      </c>
      <c r="J2075" s="105" t="s">
        <v>9063</v>
      </c>
      <c r="K2075" s="105" t="s">
        <v>4478</v>
      </c>
      <c r="L2075" s="103">
        <v>39933</v>
      </c>
      <c r="M2075" s="103">
        <v>44196</v>
      </c>
      <c r="N2075" s="103"/>
      <c r="O2075" s="106">
        <v>69000</v>
      </c>
      <c r="P2075" s="106">
        <v>69000</v>
      </c>
      <c r="Q2075" s="107">
        <v>0</v>
      </c>
      <c r="R2075" s="106">
        <v>0</v>
      </c>
      <c r="S2075" s="106">
        <v>0</v>
      </c>
      <c r="T2075" s="100">
        <f t="shared" si="32"/>
        <v>0</v>
      </c>
    </row>
    <row r="2076" spans="2:20" ht="15.5" x14ac:dyDescent="0.35">
      <c r="B2076" s="101" t="s">
        <v>9064</v>
      </c>
      <c r="C2076" s="102" t="s">
        <v>5023</v>
      </c>
      <c r="D2076" s="102"/>
      <c r="E2076" s="102" t="s">
        <v>4821</v>
      </c>
      <c r="F2076" s="102" t="s">
        <v>4822</v>
      </c>
      <c r="G2076" s="102" t="s">
        <v>4518</v>
      </c>
      <c r="H2076" s="103">
        <v>42438</v>
      </c>
      <c r="I2076" s="104">
        <v>1</v>
      </c>
      <c r="J2076" s="105" t="s">
        <v>9065</v>
      </c>
      <c r="K2076" s="105" t="s">
        <v>4518</v>
      </c>
      <c r="L2076" s="103">
        <v>42438</v>
      </c>
      <c r="M2076" s="103">
        <v>44196</v>
      </c>
      <c r="N2076" s="103"/>
      <c r="O2076" s="106">
        <v>1734587</v>
      </c>
      <c r="P2076" s="106">
        <v>950268.31</v>
      </c>
      <c r="Q2076" s="107">
        <v>784318.69</v>
      </c>
      <c r="R2076" s="106">
        <v>0</v>
      </c>
      <c r="S2076" s="106">
        <v>0</v>
      </c>
      <c r="T2076" s="100">
        <f t="shared" si="32"/>
        <v>784318.69</v>
      </c>
    </row>
    <row r="2077" spans="2:20" ht="15.5" x14ac:dyDescent="0.35">
      <c r="B2077" s="101" t="s">
        <v>10526</v>
      </c>
      <c r="C2077" s="102" t="s">
        <v>4820</v>
      </c>
      <c r="D2077" s="102"/>
      <c r="E2077" s="102" t="s">
        <v>4821</v>
      </c>
      <c r="F2077" s="102" t="s">
        <v>4822</v>
      </c>
      <c r="G2077" s="102" t="s">
        <v>4518</v>
      </c>
      <c r="H2077" s="103">
        <v>42536</v>
      </c>
      <c r="I2077" s="104">
        <v>1</v>
      </c>
      <c r="J2077" s="105" t="s">
        <v>10527</v>
      </c>
      <c r="K2077" s="105" t="s">
        <v>4518</v>
      </c>
      <c r="L2077" s="103">
        <v>42536</v>
      </c>
      <c r="M2077" s="103">
        <v>44196</v>
      </c>
      <c r="N2077" s="103"/>
      <c r="O2077" s="106">
        <v>130848</v>
      </c>
      <c r="P2077" s="106">
        <v>68176.759999999995</v>
      </c>
      <c r="Q2077" s="107">
        <v>62671.24</v>
      </c>
      <c r="R2077" s="106">
        <v>0</v>
      </c>
      <c r="S2077" s="106">
        <v>0</v>
      </c>
      <c r="T2077" s="100">
        <f t="shared" si="32"/>
        <v>62671.24</v>
      </c>
    </row>
    <row r="2078" spans="2:20" ht="15.5" x14ac:dyDescent="0.35">
      <c r="B2078" s="101" t="s">
        <v>10528</v>
      </c>
      <c r="C2078" s="102" t="s">
        <v>4820</v>
      </c>
      <c r="D2078" s="102"/>
      <c r="E2078" s="102" t="s">
        <v>4821</v>
      </c>
      <c r="F2078" s="102" t="s">
        <v>4822</v>
      </c>
      <c r="G2078" s="102" t="s">
        <v>4518</v>
      </c>
      <c r="H2078" s="103">
        <v>42536</v>
      </c>
      <c r="I2078" s="104">
        <v>1</v>
      </c>
      <c r="J2078" s="105" t="s">
        <v>10529</v>
      </c>
      <c r="K2078" s="105" t="s">
        <v>4518</v>
      </c>
      <c r="L2078" s="103">
        <v>42536</v>
      </c>
      <c r="M2078" s="103">
        <v>44196</v>
      </c>
      <c r="N2078" s="103"/>
      <c r="O2078" s="106">
        <v>130848</v>
      </c>
      <c r="P2078" s="106">
        <v>68176.759999999995</v>
      </c>
      <c r="Q2078" s="107">
        <v>62671.24</v>
      </c>
      <c r="R2078" s="106">
        <v>0</v>
      </c>
      <c r="S2078" s="106">
        <v>0</v>
      </c>
      <c r="T2078" s="100">
        <f t="shared" si="32"/>
        <v>62671.24</v>
      </c>
    </row>
    <row r="2079" spans="2:20" ht="15.5" x14ac:dyDescent="0.35">
      <c r="B2079" s="101" t="s">
        <v>9811</v>
      </c>
      <c r="C2079" s="102" t="s">
        <v>4820</v>
      </c>
      <c r="D2079" s="102"/>
      <c r="E2079" s="102" t="s">
        <v>4821</v>
      </c>
      <c r="F2079" s="102" t="s">
        <v>4822</v>
      </c>
      <c r="G2079" s="102" t="s">
        <v>4518</v>
      </c>
      <c r="H2079" s="103">
        <v>42536</v>
      </c>
      <c r="I2079" s="104">
        <v>1</v>
      </c>
      <c r="J2079" s="105" t="s">
        <v>9812</v>
      </c>
      <c r="K2079" s="105" t="s">
        <v>4518</v>
      </c>
      <c r="L2079" s="103">
        <v>42536</v>
      </c>
      <c r="M2079" s="103">
        <v>44196</v>
      </c>
      <c r="N2079" s="103"/>
      <c r="O2079" s="106">
        <v>130848</v>
      </c>
      <c r="P2079" s="106">
        <v>68176.759999999995</v>
      </c>
      <c r="Q2079" s="107">
        <v>62671.24</v>
      </c>
      <c r="R2079" s="106">
        <v>0</v>
      </c>
      <c r="S2079" s="106">
        <v>0</v>
      </c>
      <c r="T2079" s="100">
        <f t="shared" si="32"/>
        <v>62671.24</v>
      </c>
    </row>
    <row r="2080" spans="2:20" ht="15.5" x14ac:dyDescent="0.35">
      <c r="B2080" s="101" t="s">
        <v>9082</v>
      </c>
      <c r="C2080" s="102" t="s">
        <v>4820</v>
      </c>
      <c r="D2080" s="102"/>
      <c r="E2080" s="102" t="s">
        <v>4821</v>
      </c>
      <c r="F2080" s="102" t="s">
        <v>4822</v>
      </c>
      <c r="G2080" s="102" t="s">
        <v>4518</v>
      </c>
      <c r="H2080" s="103">
        <v>42536</v>
      </c>
      <c r="I2080" s="104">
        <v>1</v>
      </c>
      <c r="J2080" s="105" t="s">
        <v>9083</v>
      </c>
      <c r="K2080" s="105" t="s">
        <v>4518</v>
      </c>
      <c r="L2080" s="103">
        <v>42536</v>
      </c>
      <c r="M2080" s="103">
        <v>44196</v>
      </c>
      <c r="N2080" s="103"/>
      <c r="O2080" s="106">
        <v>130848</v>
      </c>
      <c r="P2080" s="106">
        <v>68176.759999999995</v>
      </c>
      <c r="Q2080" s="107">
        <v>62671.24</v>
      </c>
      <c r="R2080" s="106">
        <v>0</v>
      </c>
      <c r="S2080" s="106">
        <v>0</v>
      </c>
      <c r="T2080" s="100">
        <f t="shared" si="32"/>
        <v>62671.24</v>
      </c>
    </row>
    <row r="2081" spans="2:20" ht="15.5" x14ac:dyDescent="0.35">
      <c r="B2081" s="101" t="s">
        <v>5902</v>
      </c>
      <c r="C2081" s="102" t="s">
        <v>5316</v>
      </c>
      <c r="D2081" s="102"/>
      <c r="E2081" s="102" t="s">
        <v>4887</v>
      </c>
      <c r="F2081" s="102" t="s">
        <v>4477</v>
      </c>
      <c r="G2081" s="102" t="s">
        <v>4518</v>
      </c>
      <c r="H2081" s="103">
        <v>42542</v>
      </c>
      <c r="I2081" s="104">
        <v>1</v>
      </c>
      <c r="J2081" s="105" t="s">
        <v>5903</v>
      </c>
      <c r="K2081" s="105" t="s">
        <v>4518</v>
      </c>
      <c r="L2081" s="103">
        <v>42542</v>
      </c>
      <c r="M2081" s="103">
        <v>44196</v>
      </c>
      <c r="N2081" s="103"/>
      <c r="O2081" s="106">
        <v>449998</v>
      </c>
      <c r="P2081" s="106">
        <v>233736.95</v>
      </c>
      <c r="Q2081" s="107">
        <v>216261.05</v>
      </c>
      <c r="R2081" s="106">
        <v>0</v>
      </c>
      <c r="S2081" s="106">
        <v>0</v>
      </c>
      <c r="T2081" s="100">
        <f t="shared" si="32"/>
        <v>216261.05</v>
      </c>
    </row>
    <row r="2082" spans="2:20" ht="15.5" x14ac:dyDescent="0.35">
      <c r="B2082" s="101" t="s">
        <v>6680</v>
      </c>
      <c r="C2082" s="102" t="s">
        <v>5316</v>
      </c>
      <c r="D2082" s="102"/>
      <c r="E2082" s="102" t="s">
        <v>4887</v>
      </c>
      <c r="F2082" s="102" t="s">
        <v>4477</v>
      </c>
      <c r="G2082" s="102" t="s">
        <v>4518</v>
      </c>
      <c r="H2082" s="103">
        <v>42542</v>
      </c>
      <c r="I2082" s="104">
        <v>1</v>
      </c>
      <c r="J2082" s="105" t="s">
        <v>6681</v>
      </c>
      <c r="K2082" s="105" t="s">
        <v>4518</v>
      </c>
      <c r="L2082" s="103">
        <v>42542</v>
      </c>
      <c r="M2082" s="103">
        <v>44196</v>
      </c>
      <c r="N2082" s="103"/>
      <c r="O2082" s="106">
        <v>449998</v>
      </c>
      <c r="P2082" s="106">
        <v>233736.95</v>
      </c>
      <c r="Q2082" s="107">
        <v>216261.05</v>
      </c>
      <c r="R2082" s="106">
        <v>0</v>
      </c>
      <c r="S2082" s="106">
        <v>0</v>
      </c>
      <c r="T2082" s="100">
        <f t="shared" si="32"/>
        <v>216261.05</v>
      </c>
    </row>
    <row r="2083" spans="2:20" ht="15.5" x14ac:dyDescent="0.35">
      <c r="B2083" s="101" t="s">
        <v>9090</v>
      </c>
      <c r="C2083" s="102" t="s">
        <v>4475</v>
      </c>
      <c r="D2083" s="102"/>
      <c r="E2083" s="102" t="s">
        <v>4476</v>
      </c>
      <c r="F2083" s="102" t="s">
        <v>4477</v>
      </c>
      <c r="G2083" s="102" t="s">
        <v>4478</v>
      </c>
      <c r="H2083" s="103">
        <v>40451</v>
      </c>
      <c r="I2083" s="104">
        <v>1</v>
      </c>
      <c r="J2083" s="105" t="s">
        <v>9091</v>
      </c>
      <c r="K2083" s="105" t="s">
        <v>4478</v>
      </c>
      <c r="L2083" s="103">
        <v>40451</v>
      </c>
      <c r="M2083" s="103">
        <v>44196</v>
      </c>
      <c r="N2083" s="103"/>
      <c r="O2083" s="106">
        <v>751463</v>
      </c>
      <c r="P2083" s="106">
        <v>751463</v>
      </c>
      <c r="Q2083" s="107">
        <v>0</v>
      </c>
      <c r="R2083" s="106">
        <v>0</v>
      </c>
      <c r="S2083" s="106">
        <v>0</v>
      </c>
      <c r="T2083" s="100">
        <f t="shared" si="32"/>
        <v>0</v>
      </c>
    </row>
    <row r="2084" spans="2:20" ht="15.5" x14ac:dyDescent="0.35">
      <c r="B2084" s="101" t="s">
        <v>9092</v>
      </c>
      <c r="C2084" s="102" t="s">
        <v>4475</v>
      </c>
      <c r="D2084" s="102"/>
      <c r="E2084" s="102" t="s">
        <v>4476</v>
      </c>
      <c r="F2084" s="102" t="s">
        <v>4477</v>
      </c>
      <c r="G2084" s="102" t="s">
        <v>4478</v>
      </c>
      <c r="H2084" s="103">
        <v>40451</v>
      </c>
      <c r="I2084" s="104">
        <v>1</v>
      </c>
      <c r="J2084" s="105" t="s">
        <v>9093</v>
      </c>
      <c r="K2084" s="105" t="s">
        <v>4478</v>
      </c>
      <c r="L2084" s="103">
        <v>40451</v>
      </c>
      <c r="M2084" s="103">
        <v>44196</v>
      </c>
      <c r="N2084" s="103"/>
      <c r="O2084" s="106">
        <v>751463</v>
      </c>
      <c r="P2084" s="106">
        <v>751463</v>
      </c>
      <c r="Q2084" s="107">
        <v>0</v>
      </c>
      <c r="R2084" s="106">
        <v>0</v>
      </c>
      <c r="S2084" s="106">
        <v>0</v>
      </c>
      <c r="T2084" s="100">
        <f t="shared" si="32"/>
        <v>0</v>
      </c>
    </row>
    <row r="2085" spans="2:20" ht="15.5" x14ac:dyDescent="0.35">
      <c r="B2085" s="101" t="s">
        <v>9094</v>
      </c>
      <c r="C2085" s="102" t="s">
        <v>4475</v>
      </c>
      <c r="D2085" s="102"/>
      <c r="E2085" s="102" t="s">
        <v>4476</v>
      </c>
      <c r="F2085" s="102" t="s">
        <v>4477</v>
      </c>
      <c r="G2085" s="102" t="s">
        <v>4478</v>
      </c>
      <c r="H2085" s="103">
        <v>40451</v>
      </c>
      <c r="I2085" s="104">
        <v>1</v>
      </c>
      <c r="J2085" s="105" t="s">
        <v>9095</v>
      </c>
      <c r="K2085" s="105" t="s">
        <v>4478</v>
      </c>
      <c r="L2085" s="103">
        <v>40451</v>
      </c>
      <c r="M2085" s="103">
        <v>44196</v>
      </c>
      <c r="N2085" s="103"/>
      <c r="O2085" s="106">
        <v>751463</v>
      </c>
      <c r="P2085" s="106">
        <v>751463</v>
      </c>
      <c r="Q2085" s="107">
        <v>0</v>
      </c>
      <c r="R2085" s="106">
        <v>0</v>
      </c>
      <c r="S2085" s="106">
        <v>0</v>
      </c>
      <c r="T2085" s="100">
        <f t="shared" si="32"/>
        <v>0</v>
      </c>
    </row>
    <row r="2086" spans="2:20" ht="15.5" x14ac:dyDescent="0.35">
      <c r="B2086" s="101" t="s">
        <v>9096</v>
      </c>
      <c r="C2086" s="102" t="s">
        <v>4475</v>
      </c>
      <c r="D2086" s="102"/>
      <c r="E2086" s="102" t="s">
        <v>4476</v>
      </c>
      <c r="F2086" s="102" t="s">
        <v>4477</v>
      </c>
      <c r="G2086" s="102" t="s">
        <v>4478</v>
      </c>
      <c r="H2086" s="103">
        <v>40451</v>
      </c>
      <c r="I2086" s="104">
        <v>1</v>
      </c>
      <c r="J2086" s="105" t="s">
        <v>9097</v>
      </c>
      <c r="K2086" s="105" t="s">
        <v>4478</v>
      </c>
      <c r="L2086" s="103">
        <v>40451</v>
      </c>
      <c r="M2086" s="103">
        <v>44196</v>
      </c>
      <c r="N2086" s="103"/>
      <c r="O2086" s="106">
        <v>751463</v>
      </c>
      <c r="P2086" s="106">
        <v>751463</v>
      </c>
      <c r="Q2086" s="107">
        <v>0</v>
      </c>
      <c r="R2086" s="106">
        <v>0</v>
      </c>
      <c r="S2086" s="106">
        <v>0</v>
      </c>
      <c r="T2086" s="100">
        <f t="shared" si="32"/>
        <v>0</v>
      </c>
    </row>
    <row r="2087" spans="2:20" ht="15.5" x14ac:dyDescent="0.35">
      <c r="B2087" s="101" t="s">
        <v>9098</v>
      </c>
      <c r="C2087" s="102" t="s">
        <v>9099</v>
      </c>
      <c r="D2087" s="102" t="s">
        <v>9100</v>
      </c>
      <c r="E2087" s="102" t="s">
        <v>5061</v>
      </c>
      <c r="F2087" s="102" t="s">
        <v>5062</v>
      </c>
      <c r="G2087" s="102" t="s">
        <v>4478</v>
      </c>
      <c r="H2087" s="103">
        <v>41866</v>
      </c>
      <c r="I2087" s="104">
        <v>1</v>
      </c>
      <c r="J2087" s="105" t="s">
        <v>9101</v>
      </c>
      <c r="K2087" s="105" t="s">
        <v>4478</v>
      </c>
      <c r="L2087" s="103">
        <v>41866</v>
      </c>
      <c r="M2087" s="103">
        <v>44196</v>
      </c>
      <c r="N2087" s="103"/>
      <c r="O2087" s="106">
        <v>46635000</v>
      </c>
      <c r="P2087" s="106">
        <v>46635000</v>
      </c>
      <c r="Q2087" s="107">
        <v>0</v>
      </c>
      <c r="R2087" s="106">
        <v>0</v>
      </c>
      <c r="S2087" s="106">
        <v>39900000</v>
      </c>
      <c r="T2087" s="100">
        <f t="shared" si="32"/>
        <v>39900000</v>
      </c>
    </row>
    <row r="2088" spans="2:20" ht="15.5" x14ac:dyDescent="0.35">
      <c r="B2088" s="101" t="s">
        <v>9102</v>
      </c>
      <c r="C2088" s="102" t="s">
        <v>9103</v>
      </c>
      <c r="D2088" s="102" t="s">
        <v>9104</v>
      </c>
      <c r="E2088" s="102" t="s">
        <v>5061</v>
      </c>
      <c r="F2088" s="102" t="s">
        <v>5062</v>
      </c>
      <c r="G2088" s="102" t="s">
        <v>4478</v>
      </c>
      <c r="H2088" s="103">
        <v>41866</v>
      </c>
      <c r="I2088" s="104">
        <v>1</v>
      </c>
      <c r="J2088" s="105" t="s">
        <v>9105</v>
      </c>
      <c r="K2088" s="105" t="s">
        <v>4478</v>
      </c>
      <c r="L2088" s="103">
        <v>41866</v>
      </c>
      <c r="M2088" s="103">
        <v>44196</v>
      </c>
      <c r="N2088" s="103"/>
      <c r="O2088" s="106">
        <v>119010000</v>
      </c>
      <c r="P2088" s="106">
        <v>119010000</v>
      </c>
      <c r="Q2088" s="107">
        <v>0</v>
      </c>
      <c r="R2088" s="106">
        <v>0</v>
      </c>
      <c r="S2088" s="106">
        <v>132400000</v>
      </c>
      <c r="T2088" s="100">
        <f t="shared" si="32"/>
        <v>132400000</v>
      </c>
    </row>
    <row r="2089" spans="2:20" ht="15.5" x14ac:dyDescent="0.35">
      <c r="B2089" s="101" t="s">
        <v>9106</v>
      </c>
      <c r="C2089" s="102" t="s">
        <v>9107</v>
      </c>
      <c r="D2089" s="102" t="s">
        <v>9108</v>
      </c>
      <c r="E2089" s="102" t="s">
        <v>5061</v>
      </c>
      <c r="F2089" s="102" t="s">
        <v>5062</v>
      </c>
      <c r="G2089" s="102" t="s">
        <v>4478</v>
      </c>
      <c r="H2089" s="103">
        <v>41257</v>
      </c>
      <c r="I2089" s="104">
        <v>1</v>
      </c>
      <c r="J2089" s="105" t="s">
        <v>9109</v>
      </c>
      <c r="K2089" s="105" t="s">
        <v>4478</v>
      </c>
      <c r="L2089" s="103">
        <v>41257</v>
      </c>
      <c r="M2089" s="103">
        <v>44196</v>
      </c>
      <c r="N2089" s="103"/>
      <c r="O2089" s="106">
        <v>70000000</v>
      </c>
      <c r="P2089" s="106">
        <v>70000000</v>
      </c>
      <c r="Q2089" s="107">
        <v>0</v>
      </c>
      <c r="R2089" s="106">
        <v>0</v>
      </c>
      <c r="S2089" s="106">
        <v>63700000</v>
      </c>
      <c r="T2089" s="100">
        <f t="shared" si="32"/>
        <v>63700000</v>
      </c>
    </row>
    <row r="2090" spans="2:20" ht="15.5" x14ac:dyDescent="0.35">
      <c r="B2090" s="101" t="s">
        <v>9110</v>
      </c>
      <c r="C2090" s="102" t="s">
        <v>9111</v>
      </c>
      <c r="D2090" s="102" t="s">
        <v>9112</v>
      </c>
      <c r="E2090" s="102" t="s">
        <v>5061</v>
      </c>
      <c r="F2090" s="102" t="s">
        <v>5062</v>
      </c>
      <c r="G2090" s="102" t="s">
        <v>4478</v>
      </c>
      <c r="H2090" s="103">
        <v>41205</v>
      </c>
      <c r="I2090" s="104">
        <v>1</v>
      </c>
      <c r="J2090" s="105" t="s">
        <v>9113</v>
      </c>
      <c r="K2090" s="105" t="s">
        <v>4478</v>
      </c>
      <c r="L2090" s="103">
        <v>41205</v>
      </c>
      <c r="M2090" s="103">
        <v>44196</v>
      </c>
      <c r="N2090" s="103"/>
      <c r="O2090" s="106">
        <v>70000000</v>
      </c>
      <c r="P2090" s="106">
        <v>70000000</v>
      </c>
      <c r="Q2090" s="107">
        <v>0</v>
      </c>
      <c r="R2090" s="106">
        <v>0</v>
      </c>
      <c r="S2090" s="106">
        <v>0</v>
      </c>
      <c r="T2090" s="100">
        <f t="shared" si="32"/>
        <v>0</v>
      </c>
    </row>
    <row r="2091" spans="2:20" ht="15.5" x14ac:dyDescent="0.35">
      <c r="B2091" s="101" t="s">
        <v>9114</v>
      </c>
      <c r="C2091" s="102" t="s">
        <v>5083</v>
      </c>
      <c r="D2091" s="102"/>
      <c r="E2091" s="102" t="s">
        <v>4476</v>
      </c>
      <c r="F2091" s="102" t="s">
        <v>4477</v>
      </c>
      <c r="G2091" s="102" t="s">
        <v>4478</v>
      </c>
      <c r="H2091" s="103">
        <v>41455</v>
      </c>
      <c r="I2091" s="104">
        <v>1</v>
      </c>
      <c r="J2091" s="105" t="s">
        <v>9115</v>
      </c>
      <c r="K2091" s="105" t="s">
        <v>4478</v>
      </c>
      <c r="L2091" s="103">
        <v>41455</v>
      </c>
      <c r="M2091" s="103">
        <v>44196</v>
      </c>
      <c r="N2091" s="103"/>
      <c r="O2091" s="106">
        <v>474085</v>
      </c>
      <c r="P2091" s="106">
        <v>474085</v>
      </c>
      <c r="Q2091" s="107">
        <v>0</v>
      </c>
      <c r="R2091" s="106">
        <v>0</v>
      </c>
      <c r="S2091" s="106">
        <v>0</v>
      </c>
      <c r="T2091" s="100">
        <f t="shared" si="32"/>
        <v>0</v>
      </c>
    </row>
    <row r="2092" spans="2:20" ht="15.5" x14ac:dyDescent="0.35">
      <c r="B2092" s="101" t="s">
        <v>9116</v>
      </c>
      <c r="C2092" s="102" t="s">
        <v>5086</v>
      </c>
      <c r="D2092" s="102"/>
      <c r="E2092" s="102" t="s">
        <v>4548</v>
      </c>
      <c r="F2092" s="102" t="s">
        <v>4549</v>
      </c>
      <c r="G2092" s="102" t="s">
        <v>4478</v>
      </c>
      <c r="H2092" s="103">
        <v>41731</v>
      </c>
      <c r="I2092" s="104">
        <v>1</v>
      </c>
      <c r="J2092" s="105" t="s">
        <v>9117</v>
      </c>
      <c r="K2092" s="105" t="s">
        <v>4478</v>
      </c>
      <c r="L2092" s="103">
        <v>41731</v>
      </c>
      <c r="M2092" s="103">
        <v>44196</v>
      </c>
      <c r="N2092" s="103"/>
      <c r="O2092" s="106">
        <v>7380687</v>
      </c>
      <c r="P2092" s="106">
        <v>7380687</v>
      </c>
      <c r="Q2092" s="107">
        <v>0</v>
      </c>
      <c r="R2092" s="106">
        <v>0</v>
      </c>
      <c r="S2092" s="106">
        <v>0</v>
      </c>
      <c r="T2092" s="100">
        <f t="shared" si="32"/>
        <v>0</v>
      </c>
    </row>
    <row r="2093" spans="2:20" ht="15.5" x14ac:dyDescent="0.35">
      <c r="B2093" s="101" t="s">
        <v>9118</v>
      </c>
      <c r="C2093" s="102" t="s">
        <v>9119</v>
      </c>
      <c r="D2093" s="102"/>
      <c r="E2093" s="102" t="s">
        <v>4476</v>
      </c>
      <c r="F2093" s="102" t="s">
        <v>4477</v>
      </c>
      <c r="G2093" s="102" t="s">
        <v>4478</v>
      </c>
      <c r="H2093" s="103">
        <v>42203</v>
      </c>
      <c r="I2093" s="104">
        <v>1</v>
      </c>
      <c r="J2093" s="105" t="s">
        <v>9120</v>
      </c>
      <c r="K2093" s="105" t="s">
        <v>4478</v>
      </c>
      <c r="L2093" s="103">
        <v>42203</v>
      </c>
      <c r="M2093" s="103">
        <v>44196</v>
      </c>
      <c r="N2093" s="103"/>
      <c r="O2093" s="106">
        <v>4142860</v>
      </c>
      <c r="P2093" s="106">
        <v>4142860</v>
      </c>
      <c r="Q2093" s="107">
        <v>0</v>
      </c>
      <c r="R2093" s="106">
        <v>0</v>
      </c>
      <c r="S2093" s="106">
        <v>0</v>
      </c>
      <c r="T2093" s="100">
        <f t="shared" si="32"/>
        <v>0</v>
      </c>
    </row>
    <row r="2094" spans="2:20" ht="15.5" x14ac:dyDescent="0.35">
      <c r="B2094" s="101" t="s">
        <v>9121</v>
      </c>
      <c r="C2094" s="102" t="s">
        <v>9122</v>
      </c>
      <c r="D2094" s="102"/>
      <c r="E2094" s="102" t="s">
        <v>4492</v>
      </c>
      <c r="F2094" s="102" t="s">
        <v>4493</v>
      </c>
      <c r="G2094" s="102" t="s">
        <v>4478</v>
      </c>
      <c r="H2094" s="103">
        <v>42369</v>
      </c>
      <c r="I2094" s="104">
        <v>1</v>
      </c>
      <c r="J2094" s="105" t="s">
        <v>9123</v>
      </c>
      <c r="K2094" s="105" t="s">
        <v>4478</v>
      </c>
      <c r="L2094" s="103">
        <v>42369</v>
      </c>
      <c r="M2094" s="103">
        <v>44196</v>
      </c>
      <c r="N2094" s="103"/>
      <c r="O2094" s="106">
        <v>1</v>
      </c>
      <c r="P2094" s="106">
        <v>1</v>
      </c>
      <c r="Q2094" s="107">
        <v>0</v>
      </c>
      <c r="R2094" s="106">
        <v>0</v>
      </c>
      <c r="S2094" s="106">
        <v>0</v>
      </c>
      <c r="T2094" s="100">
        <f t="shared" si="32"/>
        <v>0</v>
      </c>
    </row>
    <row r="2095" spans="2:20" ht="15.5" x14ac:dyDescent="0.35">
      <c r="B2095" s="101" t="s">
        <v>9124</v>
      </c>
      <c r="C2095" s="102" t="s">
        <v>4633</v>
      </c>
      <c r="D2095" s="102"/>
      <c r="E2095" s="102" t="s">
        <v>4634</v>
      </c>
      <c r="F2095" s="102" t="s">
        <v>4635</v>
      </c>
      <c r="G2095" s="102" t="s">
        <v>4478</v>
      </c>
      <c r="H2095" s="103">
        <v>39933</v>
      </c>
      <c r="I2095" s="104">
        <v>1</v>
      </c>
      <c r="J2095" s="105" t="s">
        <v>9125</v>
      </c>
      <c r="K2095" s="105" t="s">
        <v>4478</v>
      </c>
      <c r="L2095" s="103">
        <v>39933</v>
      </c>
      <c r="M2095" s="103">
        <v>44196</v>
      </c>
      <c r="N2095" s="103"/>
      <c r="O2095" s="106">
        <v>69000</v>
      </c>
      <c r="P2095" s="106">
        <v>69000</v>
      </c>
      <c r="Q2095" s="107">
        <v>0</v>
      </c>
      <c r="R2095" s="106">
        <v>0</v>
      </c>
      <c r="S2095" s="106">
        <v>0</v>
      </c>
      <c r="T2095" s="100">
        <f t="shared" si="32"/>
        <v>0</v>
      </c>
    </row>
    <row r="2096" spans="2:20" ht="15.5" x14ac:dyDescent="0.35">
      <c r="B2096" s="101" t="s">
        <v>9126</v>
      </c>
      <c r="C2096" s="102" t="s">
        <v>4633</v>
      </c>
      <c r="D2096" s="102"/>
      <c r="E2096" s="102" t="s">
        <v>4634</v>
      </c>
      <c r="F2096" s="102" t="s">
        <v>4635</v>
      </c>
      <c r="G2096" s="102" t="s">
        <v>4478</v>
      </c>
      <c r="H2096" s="103">
        <v>39933</v>
      </c>
      <c r="I2096" s="104">
        <v>1</v>
      </c>
      <c r="J2096" s="105" t="s">
        <v>9127</v>
      </c>
      <c r="K2096" s="105" t="s">
        <v>4478</v>
      </c>
      <c r="L2096" s="103">
        <v>39933</v>
      </c>
      <c r="M2096" s="103">
        <v>44196</v>
      </c>
      <c r="N2096" s="103"/>
      <c r="O2096" s="106">
        <v>69000</v>
      </c>
      <c r="P2096" s="106">
        <v>69000</v>
      </c>
      <c r="Q2096" s="107">
        <v>0</v>
      </c>
      <c r="R2096" s="106">
        <v>0</v>
      </c>
      <c r="S2096" s="106">
        <v>0</v>
      </c>
      <c r="T2096" s="100">
        <f t="shared" si="32"/>
        <v>0</v>
      </c>
    </row>
    <row r="2097" spans="2:20" ht="15.5" x14ac:dyDescent="0.35">
      <c r="B2097" s="101" t="s">
        <v>9128</v>
      </c>
      <c r="C2097" s="102" t="s">
        <v>4633</v>
      </c>
      <c r="D2097" s="102"/>
      <c r="E2097" s="102" t="s">
        <v>4634</v>
      </c>
      <c r="F2097" s="102" t="s">
        <v>4635</v>
      </c>
      <c r="G2097" s="102" t="s">
        <v>4478</v>
      </c>
      <c r="H2097" s="103">
        <v>39933</v>
      </c>
      <c r="I2097" s="104">
        <v>1</v>
      </c>
      <c r="J2097" s="105" t="s">
        <v>9129</v>
      </c>
      <c r="K2097" s="105" t="s">
        <v>4478</v>
      </c>
      <c r="L2097" s="103">
        <v>39933</v>
      </c>
      <c r="M2097" s="103">
        <v>44196</v>
      </c>
      <c r="N2097" s="103"/>
      <c r="O2097" s="106">
        <v>69000</v>
      </c>
      <c r="P2097" s="106">
        <v>69000</v>
      </c>
      <c r="Q2097" s="107">
        <v>0</v>
      </c>
      <c r="R2097" s="106">
        <v>0</v>
      </c>
      <c r="S2097" s="106">
        <v>0</v>
      </c>
      <c r="T2097" s="100">
        <f t="shared" si="32"/>
        <v>0</v>
      </c>
    </row>
    <row r="2098" spans="2:20" ht="15.5" x14ac:dyDescent="0.35">
      <c r="B2098" s="101" t="s">
        <v>9130</v>
      </c>
      <c r="C2098" s="102" t="s">
        <v>4633</v>
      </c>
      <c r="D2098" s="102"/>
      <c r="E2098" s="102" t="s">
        <v>4634</v>
      </c>
      <c r="F2098" s="102" t="s">
        <v>4635</v>
      </c>
      <c r="G2098" s="102" t="s">
        <v>4478</v>
      </c>
      <c r="H2098" s="103">
        <v>39933</v>
      </c>
      <c r="I2098" s="104">
        <v>1</v>
      </c>
      <c r="J2098" s="105" t="s">
        <v>9131</v>
      </c>
      <c r="K2098" s="105" t="s">
        <v>4478</v>
      </c>
      <c r="L2098" s="103">
        <v>39933</v>
      </c>
      <c r="M2098" s="103">
        <v>44196</v>
      </c>
      <c r="N2098" s="103"/>
      <c r="O2098" s="106">
        <v>69000</v>
      </c>
      <c r="P2098" s="106">
        <v>69000</v>
      </c>
      <c r="Q2098" s="107">
        <v>0</v>
      </c>
      <c r="R2098" s="106">
        <v>0</v>
      </c>
      <c r="S2098" s="106">
        <v>0</v>
      </c>
      <c r="T2098" s="100">
        <f t="shared" si="32"/>
        <v>0</v>
      </c>
    </row>
    <row r="2099" spans="2:20" ht="15.5" x14ac:dyDescent="0.35">
      <c r="B2099" s="101" t="s">
        <v>9132</v>
      </c>
      <c r="C2099" s="102" t="s">
        <v>4633</v>
      </c>
      <c r="D2099" s="102"/>
      <c r="E2099" s="102" t="s">
        <v>4634</v>
      </c>
      <c r="F2099" s="102" t="s">
        <v>4635</v>
      </c>
      <c r="G2099" s="102" t="s">
        <v>4478</v>
      </c>
      <c r="H2099" s="103">
        <v>39933</v>
      </c>
      <c r="I2099" s="104">
        <v>1</v>
      </c>
      <c r="J2099" s="105" t="s">
        <v>9133</v>
      </c>
      <c r="K2099" s="105" t="s">
        <v>4478</v>
      </c>
      <c r="L2099" s="103">
        <v>39933</v>
      </c>
      <c r="M2099" s="103">
        <v>44196</v>
      </c>
      <c r="N2099" s="103"/>
      <c r="O2099" s="106">
        <v>69000</v>
      </c>
      <c r="P2099" s="106">
        <v>69000</v>
      </c>
      <c r="Q2099" s="107">
        <v>0</v>
      </c>
      <c r="R2099" s="106">
        <v>0</v>
      </c>
      <c r="S2099" s="106">
        <v>0</v>
      </c>
      <c r="T2099" s="100">
        <f t="shared" si="32"/>
        <v>0</v>
      </c>
    </row>
    <row r="2100" spans="2:20" ht="15.5" x14ac:dyDescent="0.35">
      <c r="B2100" s="101" t="s">
        <v>9134</v>
      </c>
      <c r="C2100" s="102" t="s">
        <v>4633</v>
      </c>
      <c r="D2100" s="102"/>
      <c r="E2100" s="102" t="s">
        <v>4634</v>
      </c>
      <c r="F2100" s="102" t="s">
        <v>4635</v>
      </c>
      <c r="G2100" s="102" t="s">
        <v>4478</v>
      </c>
      <c r="H2100" s="103">
        <v>39933</v>
      </c>
      <c r="I2100" s="104">
        <v>1</v>
      </c>
      <c r="J2100" s="105" t="s">
        <v>9135</v>
      </c>
      <c r="K2100" s="105" t="s">
        <v>4478</v>
      </c>
      <c r="L2100" s="103">
        <v>39933</v>
      </c>
      <c r="M2100" s="103">
        <v>44196</v>
      </c>
      <c r="N2100" s="103"/>
      <c r="O2100" s="106">
        <v>69000</v>
      </c>
      <c r="P2100" s="106">
        <v>69000</v>
      </c>
      <c r="Q2100" s="107">
        <v>0</v>
      </c>
      <c r="R2100" s="106">
        <v>0</v>
      </c>
      <c r="S2100" s="106">
        <v>0</v>
      </c>
      <c r="T2100" s="100">
        <f t="shared" si="32"/>
        <v>0</v>
      </c>
    </row>
    <row r="2101" spans="2:20" ht="15.5" x14ac:dyDescent="0.35">
      <c r="B2101" s="101" t="s">
        <v>9136</v>
      </c>
      <c r="C2101" s="102" t="s">
        <v>5588</v>
      </c>
      <c r="D2101" s="102"/>
      <c r="E2101" s="102" t="s">
        <v>4634</v>
      </c>
      <c r="F2101" s="102" t="s">
        <v>4635</v>
      </c>
      <c r="G2101" s="102" t="s">
        <v>4478</v>
      </c>
      <c r="H2101" s="103">
        <v>39933</v>
      </c>
      <c r="I2101" s="104">
        <v>1</v>
      </c>
      <c r="J2101" s="105" t="s">
        <v>9137</v>
      </c>
      <c r="K2101" s="105" t="s">
        <v>4478</v>
      </c>
      <c r="L2101" s="103">
        <v>39933</v>
      </c>
      <c r="M2101" s="103">
        <v>44196</v>
      </c>
      <c r="N2101" s="103"/>
      <c r="O2101" s="106">
        <v>2850000</v>
      </c>
      <c r="P2101" s="106">
        <v>2850000</v>
      </c>
      <c r="Q2101" s="107">
        <v>0</v>
      </c>
      <c r="R2101" s="106">
        <v>0</v>
      </c>
      <c r="S2101" s="106">
        <v>0</v>
      </c>
      <c r="T2101" s="100">
        <f t="shared" si="32"/>
        <v>0</v>
      </c>
    </row>
    <row r="2102" spans="2:20" ht="15.5" x14ac:dyDescent="0.35">
      <c r="B2102" s="101" t="s">
        <v>9138</v>
      </c>
      <c r="C2102" s="102" t="s">
        <v>5973</v>
      </c>
      <c r="D2102" s="102"/>
      <c r="E2102" s="102" t="s">
        <v>4634</v>
      </c>
      <c r="F2102" s="102" t="s">
        <v>4635</v>
      </c>
      <c r="G2102" s="102" t="s">
        <v>4478</v>
      </c>
      <c r="H2102" s="103">
        <v>40018</v>
      </c>
      <c r="I2102" s="104">
        <v>1</v>
      </c>
      <c r="J2102" s="105" t="s">
        <v>9139</v>
      </c>
      <c r="K2102" s="105" t="s">
        <v>4478</v>
      </c>
      <c r="L2102" s="103">
        <v>40018</v>
      </c>
      <c r="M2102" s="103">
        <v>44196</v>
      </c>
      <c r="N2102" s="103"/>
      <c r="O2102" s="106">
        <v>29083133</v>
      </c>
      <c r="P2102" s="106">
        <v>29083133</v>
      </c>
      <c r="Q2102" s="107">
        <v>0</v>
      </c>
      <c r="R2102" s="106">
        <v>0</v>
      </c>
      <c r="S2102" s="106">
        <v>0</v>
      </c>
      <c r="T2102" s="100">
        <f t="shared" si="32"/>
        <v>0</v>
      </c>
    </row>
    <row r="2103" spans="2:20" ht="15.5" x14ac:dyDescent="0.35">
      <c r="B2103" s="101" t="s">
        <v>9140</v>
      </c>
      <c r="C2103" s="102" t="s">
        <v>5981</v>
      </c>
      <c r="D2103" s="102"/>
      <c r="E2103" s="102" t="s">
        <v>4634</v>
      </c>
      <c r="F2103" s="102" t="s">
        <v>4635</v>
      </c>
      <c r="G2103" s="102" t="s">
        <v>4478</v>
      </c>
      <c r="H2103" s="103">
        <v>40163</v>
      </c>
      <c r="I2103" s="104">
        <v>1</v>
      </c>
      <c r="J2103" s="105" t="s">
        <v>9141</v>
      </c>
      <c r="K2103" s="105" t="s">
        <v>4478</v>
      </c>
      <c r="L2103" s="103">
        <v>40163</v>
      </c>
      <c r="M2103" s="103">
        <v>44196</v>
      </c>
      <c r="N2103" s="103"/>
      <c r="O2103" s="106">
        <v>720000</v>
      </c>
      <c r="P2103" s="106">
        <v>720000</v>
      </c>
      <c r="Q2103" s="107">
        <v>0</v>
      </c>
      <c r="R2103" s="106">
        <v>0</v>
      </c>
      <c r="S2103" s="106">
        <v>0</v>
      </c>
      <c r="T2103" s="100">
        <f t="shared" si="32"/>
        <v>0</v>
      </c>
    </row>
    <row r="2104" spans="2:20" ht="15.5" x14ac:dyDescent="0.35">
      <c r="B2104" s="101" t="s">
        <v>9142</v>
      </c>
      <c r="C2104" s="102" t="s">
        <v>5112</v>
      </c>
      <c r="D2104" s="102"/>
      <c r="E2104" s="102" t="s">
        <v>4634</v>
      </c>
      <c r="F2104" s="102" t="s">
        <v>4635</v>
      </c>
      <c r="G2104" s="102" t="s">
        <v>4478</v>
      </c>
      <c r="H2104" s="103">
        <v>40198</v>
      </c>
      <c r="I2104" s="104">
        <v>1</v>
      </c>
      <c r="J2104" s="105" t="s">
        <v>9143</v>
      </c>
      <c r="K2104" s="105" t="s">
        <v>4478</v>
      </c>
      <c r="L2104" s="103">
        <v>40198</v>
      </c>
      <c r="M2104" s="103">
        <v>44196</v>
      </c>
      <c r="N2104" s="103"/>
      <c r="O2104" s="106">
        <v>170520</v>
      </c>
      <c r="P2104" s="106">
        <v>170520</v>
      </c>
      <c r="Q2104" s="107">
        <v>0</v>
      </c>
      <c r="R2104" s="106">
        <v>0</v>
      </c>
      <c r="S2104" s="106">
        <v>0</v>
      </c>
      <c r="T2104" s="100">
        <f t="shared" si="32"/>
        <v>0</v>
      </c>
    </row>
    <row r="2105" spans="2:20" ht="15.5" x14ac:dyDescent="0.35">
      <c r="B2105" s="101" t="s">
        <v>9144</v>
      </c>
      <c r="C2105" s="102" t="s">
        <v>5112</v>
      </c>
      <c r="D2105" s="102"/>
      <c r="E2105" s="102" t="s">
        <v>4634</v>
      </c>
      <c r="F2105" s="102" t="s">
        <v>4635</v>
      </c>
      <c r="G2105" s="102" t="s">
        <v>4478</v>
      </c>
      <c r="H2105" s="103">
        <v>40198</v>
      </c>
      <c r="I2105" s="104">
        <v>1</v>
      </c>
      <c r="J2105" s="105" t="s">
        <v>9145</v>
      </c>
      <c r="K2105" s="105" t="s">
        <v>4478</v>
      </c>
      <c r="L2105" s="103">
        <v>40198</v>
      </c>
      <c r="M2105" s="103">
        <v>44196</v>
      </c>
      <c r="N2105" s="103"/>
      <c r="O2105" s="106">
        <v>170520</v>
      </c>
      <c r="P2105" s="106">
        <v>170520</v>
      </c>
      <c r="Q2105" s="107">
        <v>0</v>
      </c>
      <c r="R2105" s="106">
        <v>0</v>
      </c>
      <c r="S2105" s="106">
        <v>0</v>
      </c>
      <c r="T2105" s="100">
        <f t="shared" si="32"/>
        <v>0</v>
      </c>
    </row>
    <row r="2106" spans="2:20" ht="15.5" x14ac:dyDescent="0.35">
      <c r="B2106" s="101" t="s">
        <v>9146</v>
      </c>
      <c r="C2106" s="102" t="s">
        <v>5112</v>
      </c>
      <c r="D2106" s="102"/>
      <c r="E2106" s="102" t="s">
        <v>4634</v>
      </c>
      <c r="F2106" s="102" t="s">
        <v>4635</v>
      </c>
      <c r="G2106" s="102" t="s">
        <v>4478</v>
      </c>
      <c r="H2106" s="103">
        <v>40237</v>
      </c>
      <c r="I2106" s="104">
        <v>1</v>
      </c>
      <c r="J2106" s="105" t="s">
        <v>9147</v>
      </c>
      <c r="K2106" s="105" t="s">
        <v>4478</v>
      </c>
      <c r="L2106" s="103">
        <v>40237</v>
      </c>
      <c r="M2106" s="103">
        <v>44196</v>
      </c>
      <c r="N2106" s="103"/>
      <c r="O2106" s="106">
        <v>170520</v>
      </c>
      <c r="P2106" s="106">
        <v>170520</v>
      </c>
      <c r="Q2106" s="107">
        <v>0</v>
      </c>
      <c r="R2106" s="106">
        <v>0</v>
      </c>
      <c r="S2106" s="106">
        <v>0</v>
      </c>
      <c r="T2106" s="100">
        <f t="shared" si="32"/>
        <v>0</v>
      </c>
    </row>
    <row r="2107" spans="2:20" ht="15.5" x14ac:dyDescent="0.35">
      <c r="B2107" s="101" t="s">
        <v>9148</v>
      </c>
      <c r="C2107" s="102" t="s">
        <v>5112</v>
      </c>
      <c r="D2107" s="102"/>
      <c r="E2107" s="102" t="s">
        <v>4634</v>
      </c>
      <c r="F2107" s="102" t="s">
        <v>4635</v>
      </c>
      <c r="G2107" s="102" t="s">
        <v>4478</v>
      </c>
      <c r="H2107" s="103">
        <v>40237</v>
      </c>
      <c r="I2107" s="104">
        <v>1</v>
      </c>
      <c r="J2107" s="105" t="s">
        <v>9149</v>
      </c>
      <c r="K2107" s="105" t="s">
        <v>4478</v>
      </c>
      <c r="L2107" s="103">
        <v>40237</v>
      </c>
      <c r="M2107" s="103">
        <v>44196</v>
      </c>
      <c r="N2107" s="103"/>
      <c r="O2107" s="106">
        <v>170520</v>
      </c>
      <c r="P2107" s="106">
        <v>170520</v>
      </c>
      <c r="Q2107" s="107">
        <v>0</v>
      </c>
      <c r="R2107" s="106">
        <v>0</v>
      </c>
      <c r="S2107" s="106">
        <v>0</v>
      </c>
      <c r="T2107" s="100">
        <f t="shared" si="32"/>
        <v>0</v>
      </c>
    </row>
    <row r="2108" spans="2:20" ht="15.5" x14ac:dyDescent="0.35">
      <c r="B2108" s="101" t="s">
        <v>9150</v>
      </c>
      <c r="C2108" s="102" t="s">
        <v>4633</v>
      </c>
      <c r="D2108" s="102"/>
      <c r="E2108" s="102" t="s">
        <v>4634</v>
      </c>
      <c r="F2108" s="102" t="s">
        <v>4635</v>
      </c>
      <c r="G2108" s="102" t="s">
        <v>4478</v>
      </c>
      <c r="H2108" s="103">
        <v>40257</v>
      </c>
      <c r="I2108" s="104">
        <v>1</v>
      </c>
      <c r="J2108" s="105" t="s">
        <v>9151</v>
      </c>
      <c r="K2108" s="105" t="s">
        <v>4478</v>
      </c>
      <c r="L2108" s="103">
        <v>40257</v>
      </c>
      <c r="M2108" s="103">
        <v>44196</v>
      </c>
      <c r="N2108" s="103"/>
      <c r="O2108" s="106">
        <v>11376000</v>
      </c>
      <c r="P2108" s="106">
        <v>11376000</v>
      </c>
      <c r="Q2108" s="107">
        <v>0</v>
      </c>
      <c r="R2108" s="106">
        <v>0</v>
      </c>
      <c r="S2108" s="106">
        <v>0</v>
      </c>
      <c r="T2108" s="100">
        <f t="shared" si="32"/>
        <v>0</v>
      </c>
    </row>
    <row r="2109" spans="2:20" ht="15.5" x14ac:dyDescent="0.35">
      <c r="B2109" s="101" t="s">
        <v>9152</v>
      </c>
      <c r="C2109" s="102" t="s">
        <v>5112</v>
      </c>
      <c r="D2109" s="102"/>
      <c r="E2109" s="102" t="s">
        <v>4634</v>
      </c>
      <c r="F2109" s="102" t="s">
        <v>4635</v>
      </c>
      <c r="G2109" s="102" t="s">
        <v>4478</v>
      </c>
      <c r="H2109" s="103">
        <v>40298</v>
      </c>
      <c r="I2109" s="104">
        <v>1</v>
      </c>
      <c r="J2109" s="105" t="s">
        <v>9153</v>
      </c>
      <c r="K2109" s="105" t="s">
        <v>4478</v>
      </c>
      <c r="L2109" s="103">
        <v>40298</v>
      </c>
      <c r="M2109" s="103">
        <v>44196</v>
      </c>
      <c r="N2109" s="103"/>
      <c r="O2109" s="106">
        <v>146667</v>
      </c>
      <c r="P2109" s="106">
        <v>146667</v>
      </c>
      <c r="Q2109" s="107">
        <v>0</v>
      </c>
      <c r="R2109" s="106">
        <v>0</v>
      </c>
      <c r="S2109" s="106">
        <v>0</v>
      </c>
      <c r="T2109" s="100">
        <f t="shared" si="32"/>
        <v>0</v>
      </c>
    </row>
    <row r="2110" spans="2:20" ht="15.5" x14ac:dyDescent="0.35">
      <c r="B2110" s="101" t="s">
        <v>9154</v>
      </c>
      <c r="C2110" s="102" t="s">
        <v>5112</v>
      </c>
      <c r="D2110" s="102"/>
      <c r="E2110" s="102" t="s">
        <v>4634</v>
      </c>
      <c r="F2110" s="102" t="s">
        <v>4635</v>
      </c>
      <c r="G2110" s="102" t="s">
        <v>4478</v>
      </c>
      <c r="H2110" s="103">
        <v>40298</v>
      </c>
      <c r="I2110" s="104">
        <v>1</v>
      </c>
      <c r="J2110" s="105" t="s">
        <v>9155</v>
      </c>
      <c r="K2110" s="105" t="s">
        <v>4478</v>
      </c>
      <c r="L2110" s="103">
        <v>40298</v>
      </c>
      <c r="M2110" s="103">
        <v>44196</v>
      </c>
      <c r="N2110" s="103"/>
      <c r="O2110" s="106">
        <v>146667</v>
      </c>
      <c r="P2110" s="106">
        <v>146667</v>
      </c>
      <c r="Q2110" s="107">
        <v>0</v>
      </c>
      <c r="R2110" s="106">
        <v>0</v>
      </c>
      <c r="S2110" s="106">
        <v>0</v>
      </c>
      <c r="T2110" s="100">
        <f t="shared" si="32"/>
        <v>0</v>
      </c>
    </row>
    <row r="2111" spans="2:20" ht="15.5" x14ac:dyDescent="0.35">
      <c r="B2111" s="101" t="s">
        <v>9156</v>
      </c>
      <c r="C2111" s="102" t="s">
        <v>5112</v>
      </c>
      <c r="D2111" s="102"/>
      <c r="E2111" s="102" t="s">
        <v>4634</v>
      </c>
      <c r="F2111" s="102" t="s">
        <v>4635</v>
      </c>
      <c r="G2111" s="102" t="s">
        <v>4478</v>
      </c>
      <c r="H2111" s="103">
        <v>40298</v>
      </c>
      <c r="I2111" s="104">
        <v>1</v>
      </c>
      <c r="J2111" s="105" t="s">
        <v>9157</v>
      </c>
      <c r="K2111" s="105" t="s">
        <v>4478</v>
      </c>
      <c r="L2111" s="103">
        <v>40298</v>
      </c>
      <c r="M2111" s="103">
        <v>44196</v>
      </c>
      <c r="N2111" s="103"/>
      <c r="O2111" s="106">
        <v>146667</v>
      </c>
      <c r="P2111" s="106">
        <v>146667</v>
      </c>
      <c r="Q2111" s="107">
        <v>0</v>
      </c>
      <c r="R2111" s="106">
        <v>0</v>
      </c>
      <c r="S2111" s="106">
        <v>0</v>
      </c>
      <c r="T2111" s="100">
        <f t="shared" si="32"/>
        <v>0</v>
      </c>
    </row>
    <row r="2112" spans="2:20" ht="15.5" x14ac:dyDescent="0.35">
      <c r="B2112" s="101" t="s">
        <v>9158</v>
      </c>
      <c r="C2112" s="102" t="s">
        <v>5690</v>
      </c>
      <c r="D2112" s="102"/>
      <c r="E2112" s="102" t="s">
        <v>4634</v>
      </c>
      <c r="F2112" s="102" t="s">
        <v>4635</v>
      </c>
      <c r="G2112" s="102" t="s">
        <v>4478</v>
      </c>
      <c r="H2112" s="103">
        <v>40313</v>
      </c>
      <c r="I2112" s="104">
        <v>1</v>
      </c>
      <c r="J2112" s="105" t="s">
        <v>9159</v>
      </c>
      <c r="K2112" s="105" t="s">
        <v>4478</v>
      </c>
      <c r="L2112" s="103">
        <v>40313</v>
      </c>
      <c r="M2112" s="103">
        <v>44196</v>
      </c>
      <c r="N2112" s="103"/>
      <c r="O2112" s="106">
        <v>1440000</v>
      </c>
      <c r="P2112" s="106">
        <v>1440000</v>
      </c>
      <c r="Q2112" s="107">
        <v>0</v>
      </c>
      <c r="R2112" s="106">
        <v>0</v>
      </c>
      <c r="S2112" s="106">
        <v>0</v>
      </c>
      <c r="T2112" s="100">
        <f t="shared" si="32"/>
        <v>0</v>
      </c>
    </row>
    <row r="2113" spans="2:20" ht="15.5" x14ac:dyDescent="0.35">
      <c r="B2113" s="101" t="s">
        <v>9160</v>
      </c>
      <c r="C2113" s="102" t="s">
        <v>9161</v>
      </c>
      <c r="D2113" s="102"/>
      <c r="E2113" s="102" t="s">
        <v>4634</v>
      </c>
      <c r="F2113" s="102" t="s">
        <v>4635</v>
      </c>
      <c r="G2113" s="102" t="s">
        <v>4478</v>
      </c>
      <c r="H2113" s="103">
        <v>40410</v>
      </c>
      <c r="I2113" s="104">
        <v>1</v>
      </c>
      <c r="J2113" s="105" t="s">
        <v>9162</v>
      </c>
      <c r="K2113" s="105" t="s">
        <v>4478</v>
      </c>
      <c r="L2113" s="103">
        <v>40410</v>
      </c>
      <c r="M2113" s="103">
        <v>44196</v>
      </c>
      <c r="N2113" s="103"/>
      <c r="O2113" s="106">
        <v>1428000</v>
      </c>
      <c r="P2113" s="106">
        <v>1428000</v>
      </c>
      <c r="Q2113" s="107">
        <v>0</v>
      </c>
      <c r="R2113" s="106">
        <v>0</v>
      </c>
      <c r="S2113" s="106">
        <v>0</v>
      </c>
      <c r="T2113" s="100">
        <f t="shared" si="32"/>
        <v>0</v>
      </c>
    </row>
    <row r="2114" spans="2:20" ht="15.5" x14ac:dyDescent="0.35">
      <c r="B2114" s="101" t="s">
        <v>9163</v>
      </c>
      <c r="C2114" s="102" t="s">
        <v>4987</v>
      </c>
      <c r="D2114" s="102"/>
      <c r="E2114" s="102" t="s">
        <v>4634</v>
      </c>
      <c r="F2114" s="102" t="s">
        <v>4635</v>
      </c>
      <c r="G2114" s="102" t="s">
        <v>4478</v>
      </c>
      <c r="H2114" s="103">
        <v>40463</v>
      </c>
      <c r="I2114" s="104">
        <v>1</v>
      </c>
      <c r="J2114" s="105" t="s">
        <v>9164</v>
      </c>
      <c r="K2114" s="105" t="s">
        <v>4478</v>
      </c>
      <c r="L2114" s="103">
        <v>40463</v>
      </c>
      <c r="M2114" s="103">
        <v>44196</v>
      </c>
      <c r="N2114" s="103"/>
      <c r="O2114" s="106">
        <v>794600</v>
      </c>
      <c r="P2114" s="106">
        <v>794600</v>
      </c>
      <c r="Q2114" s="107">
        <v>0</v>
      </c>
      <c r="R2114" s="106">
        <v>0</v>
      </c>
      <c r="S2114" s="106">
        <v>0</v>
      </c>
      <c r="T2114" s="100">
        <f t="shared" si="32"/>
        <v>0</v>
      </c>
    </row>
    <row r="2115" spans="2:20" ht="15.5" x14ac:dyDescent="0.35">
      <c r="B2115" s="101" t="s">
        <v>9165</v>
      </c>
      <c r="C2115" s="102" t="s">
        <v>4987</v>
      </c>
      <c r="D2115" s="102"/>
      <c r="E2115" s="102" t="s">
        <v>4634</v>
      </c>
      <c r="F2115" s="102" t="s">
        <v>4635</v>
      </c>
      <c r="G2115" s="102" t="s">
        <v>4478</v>
      </c>
      <c r="H2115" s="103">
        <v>40463</v>
      </c>
      <c r="I2115" s="104">
        <v>1</v>
      </c>
      <c r="J2115" s="105" t="s">
        <v>9166</v>
      </c>
      <c r="K2115" s="105" t="s">
        <v>4478</v>
      </c>
      <c r="L2115" s="103">
        <v>40463</v>
      </c>
      <c r="M2115" s="103">
        <v>44196</v>
      </c>
      <c r="N2115" s="103"/>
      <c r="O2115" s="106">
        <v>794600</v>
      </c>
      <c r="P2115" s="106">
        <v>794600</v>
      </c>
      <c r="Q2115" s="107">
        <v>0</v>
      </c>
      <c r="R2115" s="106">
        <v>0</v>
      </c>
      <c r="S2115" s="106">
        <v>0</v>
      </c>
      <c r="T2115" s="100">
        <f t="shared" si="32"/>
        <v>0</v>
      </c>
    </row>
    <row r="2116" spans="2:20" ht="15.5" x14ac:dyDescent="0.35">
      <c r="B2116" s="101" t="s">
        <v>9167</v>
      </c>
      <c r="C2116" s="102" t="s">
        <v>4987</v>
      </c>
      <c r="D2116" s="102"/>
      <c r="E2116" s="102" t="s">
        <v>4634</v>
      </c>
      <c r="F2116" s="102" t="s">
        <v>4635</v>
      </c>
      <c r="G2116" s="102" t="s">
        <v>4478</v>
      </c>
      <c r="H2116" s="103">
        <v>40463</v>
      </c>
      <c r="I2116" s="104">
        <v>1</v>
      </c>
      <c r="J2116" s="105" t="s">
        <v>9168</v>
      </c>
      <c r="K2116" s="105" t="s">
        <v>4478</v>
      </c>
      <c r="L2116" s="103">
        <v>40463</v>
      </c>
      <c r="M2116" s="103">
        <v>44196</v>
      </c>
      <c r="N2116" s="103"/>
      <c r="O2116" s="106">
        <v>794600</v>
      </c>
      <c r="P2116" s="106">
        <v>794600</v>
      </c>
      <c r="Q2116" s="107">
        <v>0</v>
      </c>
      <c r="R2116" s="106">
        <v>0</v>
      </c>
      <c r="S2116" s="106">
        <v>0</v>
      </c>
      <c r="T2116" s="100">
        <f t="shared" si="32"/>
        <v>0</v>
      </c>
    </row>
    <row r="2117" spans="2:20" ht="15.5" x14ac:dyDescent="0.35">
      <c r="B2117" s="101" t="s">
        <v>9169</v>
      </c>
      <c r="C2117" s="102" t="s">
        <v>4475</v>
      </c>
      <c r="D2117" s="102"/>
      <c r="E2117" s="102" t="s">
        <v>4476</v>
      </c>
      <c r="F2117" s="102" t="s">
        <v>4477</v>
      </c>
      <c r="G2117" s="102" t="s">
        <v>4478</v>
      </c>
      <c r="H2117" s="103">
        <v>40451</v>
      </c>
      <c r="I2117" s="104">
        <v>1</v>
      </c>
      <c r="J2117" s="105" t="s">
        <v>9170</v>
      </c>
      <c r="K2117" s="105" t="s">
        <v>4478</v>
      </c>
      <c r="L2117" s="103">
        <v>40451</v>
      </c>
      <c r="M2117" s="103">
        <v>44196</v>
      </c>
      <c r="N2117" s="103"/>
      <c r="O2117" s="106">
        <v>751463</v>
      </c>
      <c r="P2117" s="106">
        <v>751463</v>
      </c>
      <c r="Q2117" s="107">
        <v>0</v>
      </c>
      <c r="R2117" s="106">
        <v>0</v>
      </c>
      <c r="S2117" s="106">
        <v>0</v>
      </c>
      <c r="T2117" s="100">
        <f t="shared" si="32"/>
        <v>0</v>
      </c>
    </row>
    <row r="2118" spans="2:20" ht="15.5" x14ac:dyDescent="0.35">
      <c r="B2118" s="101" t="s">
        <v>9171</v>
      </c>
      <c r="C2118" s="102" t="s">
        <v>9172</v>
      </c>
      <c r="D2118" s="102" t="s">
        <v>9173</v>
      </c>
      <c r="E2118" s="102" t="s">
        <v>5061</v>
      </c>
      <c r="F2118" s="102" t="s">
        <v>5062</v>
      </c>
      <c r="G2118" s="102" t="s">
        <v>4478</v>
      </c>
      <c r="H2118" s="103">
        <v>41866</v>
      </c>
      <c r="I2118" s="104">
        <v>1</v>
      </c>
      <c r="J2118" s="105" t="s">
        <v>9174</v>
      </c>
      <c r="K2118" s="105" t="s">
        <v>4478</v>
      </c>
      <c r="L2118" s="103">
        <v>41866</v>
      </c>
      <c r="M2118" s="103">
        <v>44196</v>
      </c>
      <c r="N2118" s="103"/>
      <c r="O2118" s="106">
        <v>96726400</v>
      </c>
      <c r="P2118" s="106">
        <v>96726400</v>
      </c>
      <c r="Q2118" s="107">
        <v>0</v>
      </c>
      <c r="R2118" s="106">
        <v>0</v>
      </c>
      <c r="S2118" s="106">
        <v>93700000</v>
      </c>
      <c r="T2118" s="100">
        <f t="shared" si="32"/>
        <v>93700000</v>
      </c>
    </row>
    <row r="2119" spans="2:20" ht="15.5" x14ac:dyDescent="0.35">
      <c r="B2119" s="101" t="s">
        <v>9175</v>
      </c>
      <c r="C2119" s="102" t="s">
        <v>4475</v>
      </c>
      <c r="D2119" s="102"/>
      <c r="E2119" s="102" t="s">
        <v>4476</v>
      </c>
      <c r="F2119" s="102" t="s">
        <v>4477</v>
      </c>
      <c r="G2119" s="102" t="s">
        <v>4478</v>
      </c>
      <c r="H2119" s="103">
        <v>40451</v>
      </c>
      <c r="I2119" s="104">
        <v>1</v>
      </c>
      <c r="J2119" s="105" t="s">
        <v>9176</v>
      </c>
      <c r="K2119" s="105" t="s">
        <v>4478</v>
      </c>
      <c r="L2119" s="103">
        <v>40451</v>
      </c>
      <c r="M2119" s="103">
        <v>44196</v>
      </c>
      <c r="N2119" s="103"/>
      <c r="O2119" s="106">
        <v>751463</v>
      </c>
      <c r="P2119" s="106">
        <v>751463</v>
      </c>
      <c r="Q2119" s="107">
        <v>0</v>
      </c>
      <c r="R2119" s="106">
        <v>0</v>
      </c>
      <c r="S2119" s="106">
        <v>0</v>
      </c>
      <c r="T2119" s="100">
        <f t="shared" si="32"/>
        <v>0</v>
      </c>
    </row>
    <row r="2120" spans="2:20" ht="15.5" x14ac:dyDescent="0.35">
      <c r="B2120" s="101" t="s">
        <v>9177</v>
      </c>
      <c r="C2120" s="102" t="s">
        <v>4475</v>
      </c>
      <c r="D2120" s="102"/>
      <c r="E2120" s="102" t="s">
        <v>4476</v>
      </c>
      <c r="F2120" s="102" t="s">
        <v>4477</v>
      </c>
      <c r="G2120" s="102" t="s">
        <v>4478</v>
      </c>
      <c r="H2120" s="103">
        <v>40451</v>
      </c>
      <c r="I2120" s="104">
        <v>1</v>
      </c>
      <c r="J2120" s="105" t="s">
        <v>9178</v>
      </c>
      <c r="K2120" s="105" t="s">
        <v>4478</v>
      </c>
      <c r="L2120" s="103">
        <v>40451</v>
      </c>
      <c r="M2120" s="103">
        <v>44196</v>
      </c>
      <c r="N2120" s="103"/>
      <c r="O2120" s="106">
        <v>751463</v>
      </c>
      <c r="P2120" s="106">
        <v>751463</v>
      </c>
      <c r="Q2120" s="107">
        <v>0</v>
      </c>
      <c r="R2120" s="106">
        <v>0</v>
      </c>
      <c r="S2120" s="106">
        <v>0</v>
      </c>
      <c r="T2120" s="100">
        <f t="shared" si="32"/>
        <v>0</v>
      </c>
    </row>
    <row r="2121" spans="2:20" ht="15.5" x14ac:dyDescent="0.35">
      <c r="B2121" s="101" t="s">
        <v>9179</v>
      </c>
      <c r="C2121" s="102" t="s">
        <v>4475</v>
      </c>
      <c r="D2121" s="102"/>
      <c r="E2121" s="102" t="s">
        <v>4476</v>
      </c>
      <c r="F2121" s="102" t="s">
        <v>4477</v>
      </c>
      <c r="G2121" s="102" t="s">
        <v>4478</v>
      </c>
      <c r="H2121" s="103">
        <v>40451</v>
      </c>
      <c r="I2121" s="104">
        <v>1</v>
      </c>
      <c r="J2121" s="105" t="s">
        <v>9180</v>
      </c>
      <c r="K2121" s="105" t="s">
        <v>4478</v>
      </c>
      <c r="L2121" s="103">
        <v>40451</v>
      </c>
      <c r="M2121" s="103">
        <v>44196</v>
      </c>
      <c r="N2121" s="103"/>
      <c r="O2121" s="106">
        <v>751463</v>
      </c>
      <c r="P2121" s="106">
        <v>751463</v>
      </c>
      <c r="Q2121" s="107">
        <v>0</v>
      </c>
      <c r="R2121" s="106">
        <v>0</v>
      </c>
      <c r="S2121" s="106">
        <v>0</v>
      </c>
      <c r="T2121" s="100">
        <f t="shared" si="32"/>
        <v>0</v>
      </c>
    </row>
    <row r="2122" spans="2:20" ht="15.5" x14ac:dyDescent="0.35">
      <c r="B2122" s="101" t="s">
        <v>9181</v>
      </c>
      <c r="C2122" s="102" t="s">
        <v>4475</v>
      </c>
      <c r="D2122" s="102"/>
      <c r="E2122" s="102" t="s">
        <v>4476</v>
      </c>
      <c r="F2122" s="102" t="s">
        <v>4477</v>
      </c>
      <c r="G2122" s="102" t="s">
        <v>4478</v>
      </c>
      <c r="H2122" s="103">
        <v>40451</v>
      </c>
      <c r="I2122" s="104">
        <v>1</v>
      </c>
      <c r="J2122" s="105" t="s">
        <v>9182</v>
      </c>
      <c r="K2122" s="105" t="s">
        <v>4478</v>
      </c>
      <c r="L2122" s="103">
        <v>40451</v>
      </c>
      <c r="M2122" s="103">
        <v>44196</v>
      </c>
      <c r="N2122" s="103"/>
      <c r="O2122" s="106">
        <v>751463</v>
      </c>
      <c r="P2122" s="106">
        <v>751463</v>
      </c>
      <c r="Q2122" s="107">
        <v>0</v>
      </c>
      <c r="R2122" s="106">
        <v>0</v>
      </c>
      <c r="S2122" s="106">
        <v>0</v>
      </c>
      <c r="T2122" s="100">
        <f t="shared" ref="T2122:T2185" si="33">SUM(Q2122,R2122,S2122)</f>
        <v>0</v>
      </c>
    </row>
    <row r="2123" spans="2:20" ht="15.5" x14ac:dyDescent="0.35">
      <c r="B2123" s="101" t="s">
        <v>9183</v>
      </c>
      <c r="C2123" s="102" t="s">
        <v>4475</v>
      </c>
      <c r="D2123" s="102"/>
      <c r="E2123" s="102" t="s">
        <v>4476</v>
      </c>
      <c r="F2123" s="102" t="s">
        <v>4477</v>
      </c>
      <c r="G2123" s="102" t="s">
        <v>4478</v>
      </c>
      <c r="H2123" s="103">
        <v>40451</v>
      </c>
      <c r="I2123" s="104">
        <v>1</v>
      </c>
      <c r="J2123" s="105" t="s">
        <v>9184</v>
      </c>
      <c r="K2123" s="105" t="s">
        <v>4478</v>
      </c>
      <c r="L2123" s="103">
        <v>40451</v>
      </c>
      <c r="M2123" s="103">
        <v>44196</v>
      </c>
      <c r="N2123" s="103"/>
      <c r="O2123" s="106">
        <v>751463</v>
      </c>
      <c r="P2123" s="106">
        <v>751463</v>
      </c>
      <c r="Q2123" s="107">
        <v>0</v>
      </c>
      <c r="R2123" s="106">
        <v>0</v>
      </c>
      <c r="S2123" s="106">
        <v>0</v>
      </c>
      <c r="T2123" s="100">
        <f t="shared" si="33"/>
        <v>0</v>
      </c>
    </row>
    <row r="2124" spans="2:20" ht="15.5" x14ac:dyDescent="0.35">
      <c r="B2124" s="101" t="s">
        <v>9185</v>
      </c>
      <c r="C2124" s="102" t="s">
        <v>4475</v>
      </c>
      <c r="D2124" s="102"/>
      <c r="E2124" s="102" t="s">
        <v>4476</v>
      </c>
      <c r="F2124" s="102" t="s">
        <v>4477</v>
      </c>
      <c r="G2124" s="102" t="s">
        <v>4478</v>
      </c>
      <c r="H2124" s="103">
        <v>40451</v>
      </c>
      <c r="I2124" s="104">
        <v>1</v>
      </c>
      <c r="J2124" s="105" t="s">
        <v>9186</v>
      </c>
      <c r="K2124" s="105" t="s">
        <v>4478</v>
      </c>
      <c r="L2124" s="103">
        <v>40451</v>
      </c>
      <c r="M2124" s="103">
        <v>44196</v>
      </c>
      <c r="N2124" s="103"/>
      <c r="O2124" s="106">
        <v>751463</v>
      </c>
      <c r="P2124" s="106">
        <v>751463</v>
      </c>
      <c r="Q2124" s="107">
        <v>0</v>
      </c>
      <c r="R2124" s="106">
        <v>0</v>
      </c>
      <c r="S2124" s="106">
        <v>0</v>
      </c>
      <c r="T2124" s="100">
        <f t="shared" si="33"/>
        <v>0</v>
      </c>
    </row>
    <row r="2125" spans="2:20" ht="15.5" x14ac:dyDescent="0.35">
      <c r="B2125" s="101" t="s">
        <v>9187</v>
      </c>
      <c r="C2125" s="102" t="s">
        <v>4475</v>
      </c>
      <c r="D2125" s="102"/>
      <c r="E2125" s="102" t="s">
        <v>4476</v>
      </c>
      <c r="F2125" s="102" t="s">
        <v>4477</v>
      </c>
      <c r="G2125" s="102" t="s">
        <v>4478</v>
      </c>
      <c r="H2125" s="103">
        <v>40451</v>
      </c>
      <c r="I2125" s="104">
        <v>1</v>
      </c>
      <c r="J2125" s="105" t="s">
        <v>9188</v>
      </c>
      <c r="K2125" s="105" t="s">
        <v>4478</v>
      </c>
      <c r="L2125" s="103">
        <v>40451</v>
      </c>
      <c r="M2125" s="103">
        <v>44196</v>
      </c>
      <c r="N2125" s="103"/>
      <c r="O2125" s="106">
        <v>751463</v>
      </c>
      <c r="P2125" s="106">
        <v>751463</v>
      </c>
      <c r="Q2125" s="107">
        <v>0</v>
      </c>
      <c r="R2125" s="106">
        <v>0</v>
      </c>
      <c r="S2125" s="106">
        <v>0</v>
      </c>
      <c r="T2125" s="100">
        <f t="shared" si="33"/>
        <v>0</v>
      </c>
    </row>
    <row r="2126" spans="2:20" ht="15.5" x14ac:dyDescent="0.35">
      <c r="B2126" s="101" t="s">
        <v>9189</v>
      </c>
      <c r="C2126" s="102" t="s">
        <v>4475</v>
      </c>
      <c r="D2126" s="102"/>
      <c r="E2126" s="102" t="s">
        <v>4476</v>
      </c>
      <c r="F2126" s="102" t="s">
        <v>4477</v>
      </c>
      <c r="G2126" s="102" t="s">
        <v>4478</v>
      </c>
      <c r="H2126" s="103">
        <v>40451</v>
      </c>
      <c r="I2126" s="104">
        <v>1</v>
      </c>
      <c r="J2126" s="105" t="s">
        <v>9190</v>
      </c>
      <c r="K2126" s="105" t="s">
        <v>4478</v>
      </c>
      <c r="L2126" s="103">
        <v>40451</v>
      </c>
      <c r="M2126" s="103">
        <v>44196</v>
      </c>
      <c r="N2126" s="103"/>
      <c r="O2126" s="106">
        <v>751463</v>
      </c>
      <c r="P2126" s="106">
        <v>751463</v>
      </c>
      <c r="Q2126" s="107">
        <v>0</v>
      </c>
      <c r="R2126" s="106">
        <v>0</v>
      </c>
      <c r="S2126" s="106">
        <v>0</v>
      </c>
      <c r="T2126" s="100">
        <f t="shared" si="33"/>
        <v>0</v>
      </c>
    </row>
    <row r="2127" spans="2:20" ht="15.5" x14ac:dyDescent="0.35">
      <c r="B2127" s="101" t="s">
        <v>9191</v>
      </c>
      <c r="C2127" s="102" t="s">
        <v>4475</v>
      </c>
      <c r="D2127" s="102"/>
      <c r="E2127" s="102" t="s">
        <v>4476</v>
      </c>
      <c r="F2127" s="102" t="s">
        <v>4477</v>
      </c>
      <c r="G2127" s="102" t="s">
        <v>4478</v>
      </c>
      <c r="H2127" s="103">
        <v>40451</v>
      </c>
      <c r="I2127" s="104">
        <v>1</v>
      </c>
      <c r="J2127" s="105" t="s">
        <v>9192</v>
      </c>
      <c r="K2127" s="105" t="s">
        <v>4478</v>
      </c>
      <c r="L2127" s="103">
        <v>40451</v>
      </c>
      <c r="M2127" s="103">
        <v>44196</v>
      </c>
      <c r="N2127" s="103"/>
      <c r="O2127" s="106">
        <v>751463</v>
      </c>
      <c r="P2127" s="106">
        <v>751463</v>
      </c>
      <c r="Q2127" s="107">
        <v>0</v>
      </c>
      <c r="R2127" s="106">
        <v>0</v>
      </c>
      <c r="S2127" s="106">
        <v>0</v>
      </c>
      <c r="T2127" s="100">
        <f t="shared" si="33"/>
        <v>0</v>
      </c>
    </row>
    <row r="2128" spans="2:20" ht="15.5" x14ac:dyDescent="0.35">
      <c r="B2128" s="101" t="s">
        <v>9193</v>
      </c>
      <c r="C2128" s="102" t="s">
        <v>4475</v>
      </c>
      <c r="D2128" s="102"/>
      <c r="E2128" s="102" t="s">
        <v>4476</v>
      </c>
      <c r="F2128" s="102" t="s">
        <v>4477</v>
      </c>
      <c r="G2128" s="102" t="s">
        <v>4478</v>
      </c>
      <c r="H2128" s="103">
        <v>40451</v>
      </c>
      <c r="I2128" s="104">
        <v>1</v>
      </c>
      <c r="J2128" s="105" t="s">
        <v>9194</v>
      </c>
      <c r="K2128" s="105" t="s">
        <v>4478</v>
      </c>
      <c r="L2128" s="103">
        <v>40451</v>
      </c>
      <c r="M2128" s="103">
        <v>44196</v>
      </c>
      <c r="N2128" s="103"/>
      <c r="O2128" s="106">
        <v>751463</v>
      </c>
      <c r="P2128" s="106">
        <v>751463</v>
      </c>
      <c r="Q2128" s="107">
        <v>0</v>
      </c>
      <c r="R2128" s="106">
        <v>0</v>
      </c>
      <c r="S2128" s="106">
        <v>0</v>
      </c>
      <c r="T2128" s="100">
        <f t="shared" si="33"/>
        <v>0</v>
      </c>
    </row>
    <row r="2129" spans="2:20" ht="15.5" x14ac:dyDescent="0.35">
      <c r="B2129" s="101" t="s">
        <v>9195</v>
      </c>
      <c r="C2129" s="102" t="s">
        <v>4475</v>
      </c>
      <c r="D2129" s="102"/>
      <c r="E2129" s="102" t="s">
        <v>4476</v>
      </c>
      <c r="F2129" s="102" t="s">
        <v>4477</v>
      </c>
      <c r="G2129" s="102" t="s">
        <v>4478</v>
      </c>
      <c r="H2129" s="103">
        <v>40451</v>
      </c>
      <c r="I2129" s="104">
        <v>1</v>
      </c>
      <c r="J2129" s="105" t="s">
        <v>9196</v>
      </c>
      <c r="K2129" s="105" t="s">
        <v>4478</v>
      </c>
      <c r="L2129" s="103">
        <v>40451</v>
      </c>
      <c r="M2129" s="103">
        <v>44196</v>
      </c>
      <c r="N2129" s="103"/>
      <c r="O2129" s="106">
        <v>751463</v>
      </c>
      <c r="P2129" s="106">
        <v>751463</v>
      </c>
      <c r="Q2129" s="107">
        <v>0</v>
      </c>
      <c r="R2129" s="106">
        <v>0</v>
      </c>
      <c r="S2129" s="106">
        <v>0</v>
      </c>
      <c r="T2129" s="100">
        <f t="shared" si="33"/>
        <v>0</v>
      </c>
    </row>
    <row r="2130" spans="2:20" ht="15.5" x14ac:dyDescent="0.35">
      <c r="B2130" s="101" t="s">
        <v>9197</v>
      </c>
      <c r="C2130" s="102" t="s">
        <v>4475</v>
      </c>
      <c r="D2130" s="102"/>
      <c r="E2130" s="102" t="s">
        <v>4476</v>
      </c>
      <c r="F2130" s="102" t="s">
        <v>4477</v>
      </c>
      <c r="G2130" s="102" t="s">
        <v>4478</v>
      </c>
      <c r="H2130" s="103">
        <v>40451</v>
      </c>
      <c r="I2130" s="104">
        <v>1</v>
      </c>
      <c r="J2130" s="105" t="s">
        <v>9198</v>
      </c>
      <c r="K2130" s="105" t="s">
        <v>4478</v>
      </c>
      <c r="L2130" s="103">
        <v>40451</v>
      </c>
      <c r="M2130" s="103">
        <v>44196</v>
      </c>
      <c r="N2130" s="103"/>
      <c r="O2130" s="106">
        <v>751463</v>
      </c>
      <c r="P2130" s="106">
        <v>751463</v>
      </c>
      <c r="Q2130" s="107">
        <v>0</v>
      </c>
      <c r="R2130" s="106">
        <v>0</v>
      </c>
      <c r="S2130" s="106">
        <v>0</v>
      </c>
      <c r="T2130" s="100">
        <f t="shared" si="33"/>
        <v>0</v>
      </c>
    </row>
    <row r="2131" spans="2:20" ht="15.5" x14ac:dyDescent="0.35">
      <c r="B2131" s="101" t="s">
        <v>9199</v>
      </c>
      <c r="C2131" s="102" t="s">
        <v>4475</v>
      </c>
      <c r="D2131" s="102"/>
      <c r="E2131" s="102" t="s">
        <v>4476</v>
      </c>
      <c r="F2131" s="102" t="s">
        <v>4477</v>
      </c>
      <c r="G2131" s="102" t="s">
        <v>4478</v>
      </c>
      <c r="H2131" s="103">
        <v>40451</v>
      </c>
      <c r="I2131" s="104">
        <v>1</v>
      </c>
      <c r="J2131" s="105" t="s">
        <v>9200</v>
      </c>
      <c r="K2131" s="105" t="s">
        <v>4478</v>
      </c>
      <c r="L2131" s="103">
        <v>40451</v>
      </c>
      <c r="M2131" s="103">
        <v>44196</v>
      </c>
      <c r="N2131" s="103"/>
      <c r="O2131" s="106">
        <v>751463</v>
      </c>
      <c r="P2131" s="106">
        <v>751463</v>
      </c>
      <c r="Q2131" s="107">
        <v>0</v>
      </c>
      <c r="R2131" s="106">
        <v>0</v>
      </c>
      <c r="S2131" s="106">
        <v>0</v>
      </c>
      <c r="T2131" s="100">
        <f t="shared" si="33"/>
        <v>0</v>
      </c>
    </row>
    <row r="2132" spans="2:20" ht="15.5" x14ac:dyDescent="0.35">
      <c r="B2132" s="101" t="s">
        <v>9201</v>
      </c>
      <c r="C2132" s="102" t="s">
        <v>4475</v>
      </c>
      <c r="D2132" s="102"/>
      <c r="E2132" s="102" t="s">
        <v>4476</v>
      </c>
      <c r="F2132" s="102" t="s">
        <v>4477</v>
      </c>
      <c r="G2132" s="102" t="s">
        <v>4478</v>
      </c>
      <c r="H2132" s="103">
        <v>40451</v>
      </c>
      <c r="I2132" s="104">
        <v>1</v>
      </c>
      <c r="J2132" s="105" t="s">
        <v>9202</v>
      </c>
      <c r="K2132" s="105" t="s">
        <v>4478</v>
      </c>
      <c r="L2132" s="103">
        <v>40451</v>
      </c>
      <c r="M2132" s="103">
        <v>44196</v>
      </c>
      <c r="N2132" s="103"/>
      <c r="O2132" s="106">
        <v>751463</v>
      </c>
      <c r="P2132" s="106">
        <v>751463</v>
      </c>
      <c r="Q2132" s="107">
        <v>0</v>
      </c>
      <c r="R2132" s="106">
        <v>0</v>
      </c>
      <c r="S2132" s="106">
        <v>0</v>
      </c>
      <c r="T2132" s="100">
        <f t="shared" si="33"/>
        <v>0</v>
      </c>
    </row>
    <row r="2133" spans="2:20" ht="15.5" x14ac:dyDescent="0.35">
      <c r="B2133" s="101" t="s">
        <v>9203</v>
      </c>
      <c r="C2133" s="102" t="s">
        <v>4475</v>
      </c>
      <c r="D2133" s="102"/>
      <c r="E2133" s="102" t="s">
        <v>4476</v>
      </c>
      <c r="F2133" s="102" t="s">
        <v>4477</v>
      </c>
      <c r="G2133" s="102" t="s">
        <v>4478</v>
      </c>
      <c r="H2133" s="103">
        <v>40451</v>
      </c>
      <c r="I2133" s="104">
        <v>1</v>
      </c>
      <c r="J2133" s="105" t="s">
        <v>9204</v>
      </c>
      <c r="K2133" s="105" t="s">
        <v>4478</v>
      </c>
      <c r="L2133" s="103">
        <v>40451</v>
      </c>
      <c r="M2133" s="103">
        <v>44196</v>
      </c>
      <c r="N2133" s="103"/>
      <c r="O2133" s="106">
        <v>751463</v>
      </c>
      <c r="P2133" s="106">
        <v>751463</v>
      </c>
      <c r="Q2133" s="107">
        <v>0</v>
      </c>
      <c r="R2133" s="106">
        <v>0</v>
      </c>
      <c r="S2133" s="106">
        <v>0</v>
      </c>
      <c r="T2133" s="100">
        <f t="shared" si="33"/>
        <v>0</v>
      </c>
    </row>
    <row r="2134" spans="2:20" ht="15.5" x14ac:dyDescent="0.35">
      <c r="B2134" s="101" t="s">
        <v>9205</v>
      </c>
      <c r="C2134" s="102" t="s">
        <v>9206</v>
      </c>
      <c r="D2134" s="102"/>
      <c r="E2134" s="102" t="s">
        <v>4492</v>
      </c>
      <c r="F2134" s="102" t="s">
        <v>4493</v>
      </c>
      <c r="G2134" s="102" t="s">
        <v>4478</v>
      </c>
      <c r="H2134" s="103">
        <v>40816</v>
      </c>
      <c r="I2134" s="104">
        <v>1</v>
      </c>
      <c r="J2134" s="105" t="s">
        <v>9207</v>
      </c>
      <c r="K2134" s="105" t="s">
        <v>4478</v>
      </c>
      <c r="L2134" s="103">
        <v>40816</v>
      </c>
      <c r="M2134" s="103">
        <v>44196</v>
      </c>
      <c r="N2134" s="103"/>
      <c r="O2134" s="106">
        <v>5208400</v>
      </c>
      <c r="P2134" s="106">
        <v>5208400</v>
      </c>
      <c r="Q2134" s="107">
        <v>0</v>
      </c>
      <c r="R2134" s="106">
        <v>0</v>
      </c>
      <c r="S2134" s="106">
        <v>0</v>
      </c>
      <c r="T2134" s="100">
        <f t="shared" si="33"/>
        <v>0</v>
      </c>
    </row>
    <row r="2135" spans="2:20" ht="15.5" x14ac:dyDescent="0.35">
      <c r="B2135" s="101" t="s">
        <v>9208</v>
      </c>
      <c r="C2135" s="102" t="s">
        <v>4475</v>
      </c>
      <c r="D2135" s="102"/>
      <c r="E2135" s="102" t="s">
        <v>4476</v>
      </c>
      <c r="F2135" s="102" t="s">
        <v>4477</v>
      </c>
      <c r="G2135" s="102" t="s">
        <v>4478</v>
      </c>
      <c r="H2135" s="103">
        <v>40451</v>
      </c>
      <c r="I2135" s="104">
        <v>1</v>
      </c>
      <c r="J2135" s="105" t="s">
        <v>9209</v>
      </c>
      <c r="K2135" s="105" t="s">
        <v>4478</v>
      </c>
      <c r="L2135" s="103">
        <v>40451</v>
      </c>
      <c r="M2135" s="103">
        <v>44196</v>
      </c>
      <c r="N2135" s="103"/>
      <c r="O2135" s="106">
        <v>751463</v>
      </c>
      <c r="P2135" s="106">
        <v>751463</v>
      </c>
      <c r="Q2135" s="107">
        <v>0</v>
      </c>
      <c r="R2135" s="106">
        <v>0</v>
      </c>
      <c r="S2135" s="106">
        <v>0</v>
      </c>
      <c r="T2135" s="100">
        <f t="shared" si="33"/>
        <v>0</v>
      </c>
    </row>
    <row r="2136" spans="2:20" ht="15.5" x14ac:dyDescent="0.35">
      <c r="B2136" s="101" t="s">
        <v>9210</v>
      </c>
      <c r="C2136" s="102" t="s">
        <v>4475</v>
      </c>
      <c r="D2136" s="102"/>
      <c r="E2136" s="102" t="s">
        <v>4476</v>
      </c>
      <c r="F2136" s="102" t="s">
        <v>4477</v>
      </c>
      <c r="G2136" s="102" t="s">
        <v>4478</v>
      </c>
      <c r="H2136" s="103">
        <v>40451</v>
      </c>
      <c r="I2136" s="104">
        <v>1</v>
      </c>
      <c r="J2136" s="105" t="s">
        <v>9211</v>
      </c>
      <c r="K2136" s="105" t="s">
        <v>4478</v>
      </c>
      <c r="L2136" s="103">
        <v>40451</v>
      </c>
      <c r="M2136" s="103">
        <v>44196</v>
      </c>
      <c r="N2136" s="103"/>
      <c r="O2136" s="106">
        <v>751463</v>
      </c>
      <c r="P2136" s="106">
        <v>751463</v>
      </c>
      <c r="Q2136" s="107">
        <v>0</v>
      </c>
      <c r="R2136" s="106">
        <v>0</v>
      </c>
      <c r="S2136" s="106">
        <v>0</v>
      </c>
      <c r="T2136" s="100">
        <f t="shared" si="33"/>
        <v>0</v>
      </c>
    </row>
    <row r="2137" spans="2:20" ht="15.5" x14ac:dyDescent="0.35">
      <c r="B2137" s="101" t="s">
        <v>9212</v>
      </c>
      <c r="C2137" s="102" t="s">
        <v>9213</v>
      </c>
      <c r="D2137" s="102" t="s">
        <v>9214</v>
      </c>
      <c r="E2137" s="102" t="s">
        <v>5061</v>
      </c>
      <c r="F2137" s="102" t="s">
        <v>5062</v>
      </c>
      <c r="G2137" s="102" t="s">
        <v>4478</v>
      </c>
      <c r="H2137" s="103">
        <v>41247</v>
      </c>
      <c r="I2137" s="104">
        <v>1</v>
      </c>
      <c r="J2137" s="105" t="s">
        <v>9215</v>
      </c>
      <c r="K2137" s="105" t="s">
        <v>4478</v>
      </c>
      <c r="L2137" s="103">
        <v>41247</v>
      </c>
      <c r="M2137" s="103">
        <v>44196</v>
      </c>
      <c r="N2137" s="103"/>
      <c r="O2137" s="106">
        <v>70000000</v>
      </c>
      <c r="P2137" s="106">
        <v>70000000</v>
      </c>
      <c r="Q2137" s="107">
        <v>0</v>
      </c>
      <c r="R2137" s="106">
        <v>0</v>
      </c>
      <c r="S2137" s="106">
        <v>0</v>
      </c>
      <c r="T2137" s="100">
        <f t="shared" si="33"/>
        <v>0</v>
      </c>
    </row>
    <row r="2138" spans="2:20" ht="15.5" x14ac:dyDescent="0.35">
      <c r="B2138" s="101" t="s">
        <v>8451</v>
      </c>
      <c r="C2138" s="102" t="s">
        <v>5844</v>
      </c>
      <c r="D2138" s="102"/>
      <c r="E2138" s="102" t="s">
        <v>6072</v>
      </c>
      <c r="F2138" s="102" t="s">
        <v>6073</v>
      </c>
      <c r="G2138" s="102" t="s">
        <v>4478</v>
      </c>
      <c r="H2138" s="103">
        <v>41407</v>
      </c>
      <c r="I2138" s="104">
        <v>1</v>
      </c>
      <c r="J2138" s="105" t="s">
        <v>8452</v>
      </c>
      <c r="K2138" s="105" t="s">
        <v>4478</v>
      </c>
      <c r="L2138" s="103">
        <v>41407</v>
      </c>
      <c r="M2138" s="103">
        <v>44196</v>
      </c>
      <c r="N2138" s="103"/>
      <c r="O2138" s="106">
        <v>1</v>
      </c>
      <c r="P2138" s="106">
        <v>1</v>
      </c>
      <c r="Q2138" s="107">
        <v>0</v>
      </c>
      <c r="R2138" s="106">
        <v>0</v>
      </c>
      <c r="S2138" s="106">
        <v>0</v>
      </c>
      <c r="T2138" s="100">
        <f t="shared" si="33"/>
        <v>0</v>
      </c>
    </row>
    <row r="2139" spans="2:20" ht="15.5" x14ac:dyDescent="0.35">
      <c r="B2139" s="101" t="s">
        <v>9216</v>
      </c>
      <c r="C2139" s="102" t="s">
        <v>4633</v>
      </c>
      <c r="D2139" s="102"/>
      <c r="E2139" s="102" t="s">
        <v>4634</v>
      </c>
      <c r="F2139" s="102" t="s">
        <v>4635</v>
      </c>
      <c r="G2139" s="102" t="s">
        <v>4478</v>
      </c>
      <c r="H2139" s="103">
        <v>39644</v>
      </c>
      <c r="I2139" s="104">
        <v>1</v>
      </c>
      <c r="J2139" s="105" t="s">
        <v>9217</v>
      </c>
      <c r="K2139" s="105" t="s">
        <v>4478</v>
      </c>
      <c r="L2139" s="103">
        <v>39644</v>
      </c>
      <c r="M2139" s="103">
        <v>44196</v>
      </c>
      <c r="N2139" s="103"/>
      <c r="O2139" s="106">
        <v>5688000</v>
      </c>
      <c r="P2139" s="106">
        <v>5688000</v>
      </c>
      <c r="Q2139" s="107">
        <v>0</v>
      </c>
      <c r="R2139" s="106">
        <v>0</v>
      </c>
      <c r="S2139" s="106">
        <v>0</v>
      </c>
      <c r="T2139" s="100">
        <f t="shared" si="33"/>
        <v>0</v>
      </c>
    </row>
    <row r="2140" spans="2:20" ht="15.5" x14ac:dyDescent="0.35">
      <c r="B2140" s="101" t="s">
        <v>9218</v>
      </c>
      <c r="C2140" s="102" t="s">
        <v>5092</v>
      </c>
      <c r="D2140" s="102"/>
      <c r="E2140" s="102" t="s">
        <v>4492</v>
      </c>
      <c r="F2140" s="102" t="s">
        <v>4493</v>
      </c>
      <c r="G2140" s="102" t="s">
        <v>4478</v>
      </c>
      <c r="H2140" s="103">
        <v>42417</v>
      </c>
      <c r="I2140" s="104">
        <v>1</v>
      </c>
      <c r="J2140" s="105" t="s">
        <v>9219</v>
      </c>
      <c r="K2140" s="105" t="s">
        <v>4478</v>
      </c>
      <c r="L2140" s="103">
        <v>42417</v>
      </c>
      <c r="M2140" s="103">
        <v>44196</v>
      </c>
      <c r="N2140" s="103"/>
      <c r="O2140" s="106">
        <v>889193</v>
      </c>
      <c r="P2140" s="106">
        <v>889193</v>
      </c>
      <c r="Q2140" s="107">
        <v>0</v>
      </c>
      <c r="R2140" s="106">
        <v>0</v>
      </c>
      <c r="S2140" s="106">
        <v>0</v>
      </c>
      <c r="T2140" s="100">
        <f t="shared" si="33"/>
        <v>0</v>
      </c>
    </row>
    <row r="2141" spans="2:20" ht="15.5" x14ac:dyDescent="0.35">
      <c r="B2141" s="101" t="s">
        <v>9220</v>
      </c>
      <c r="C2141" s="102" t="s">
        <v>6844</v>
      </c>
      <c r="D2141" s="102"/>
      <c r="E2141" s="102" t="s">
        <v>5203</v>
      </c>
      <c r="F2141" s="102" t="s">
        <v>5204</v>
      </c>
      <c r="G2141" s="102" t="s">
        <v>4478</v>
      </c>
      <c r="H2141" s="103">
        <v>41260</v>
      </c>
      <c r="I2141" s="104">
        <v>1</v>
      </c>
      <c r="J2141" s="105" t="s">
        <v>9221</v>
      </c>
      <c r="K2141" s="105" t="s">
        <v>4478</v>
      </c>
      <c r="L2141" s="103">
        <v>41260</v>
      </c>
      <c r="M2141" s="103">
        <v>44196</v>
      </c>
      <c r="N2141" s="103"/>
      <c r="O2141" s="106">
        <v>70000000</v>
      </c>
      <c r="P2141" s="106">
        <v>70000000</v>
      </c>
      <c r="Q2141" s="107">
        <v>0</v>
      </c>
      <c r="R2141" s="106">
        <v>0</v>
      </c>
      <c r="S2141" s="106">
        <v>0</v>
      </c>
      <c r="T2141" s="100">
        <f t="shared" si="33"/>
        <v>0</v>
      </c>
    </row>
    <row r="2142" spans="2:20" ht="15.5" x14ac:dyDescent="0.35">
      <c r="B2142" s="101" t="s">
        <v>9222</v>
      </c>
      <c r="C2142" s="102" t="s">
        <v>9223</v>
      </c>
      <c r="D2142" s="102"/>
      <c r="E2142" s="102" t="s">
        <v>6127</v>
      </c>
      <c r="F2142" s="102" t="s">
        <v>6128</v>
      </c>
      <c r="G2142" s="102" t="s">
        <v>4478</v>
      </c>
      <c r="H2142" s="103">
        <v>42338</v>
      </c>
      <c r="I2142" s="104">
        <v>1</v>
      </c>
      <c r="J2142" s="105" t="s">
        <v>9224</v>
      </c>
      <c r="K2142" s="105" t="s">
        <v>4478</v>
      </c>
      <c r="L2142" s="103">
        <v>42338</v>
      </c>
      <c r="M2142" s="103">
        <v>44196</v>
      </c>
      <c r="N2142" s="103"/>
      <c r="O2142" s="106">
        <v>27000000</v>
      </c>
      <c r="P2142" s="106">
        <v>27000000</v>
      </c>
      <c r="Q2142" s="107">
        <v>0</v>
      </c>
      <c r="R2142" s="106">
        <v>0</v>
      </c>
      <c r="S2142" s="106">
        <v>0</v>
      </c>
      <c r="T2142" s="100">
        <f t="shared" si="33"/>
        <v>0</v>
      </c>
    </row>
    <row r="2143" spans="2:20" ht="15.5" x14ac:dyDescent="0.35">
      <c r="B2143" s="101" t="s">
        <v>5214</v>
      </c>
      <c r="C2143" s="102" t="s">
        <v>5210</v>
      </c>
      <c r="D2143" s="102"/>
      <c r="E2143" s="102" t="s">
        <v>5203</v>
      </c>
      <c r="F2143" s="102" t="s">
        <v>5204</v>
      </c>
      <c r="G2143" s="102" t="s">
        <v>4518</v>
      </c>
      <c r="H2143" s="103">
        <v>42825</v>
      </c>
      <c r="I2143" s="104">
        <v>1</v>
      </c>
      <c r="J2143" s="105" t="s">
        <v>5215</v>
      </c>
      <c r="K2143" s="105" t="s">
        <v>4518</v>
      </c>
      <c r="L2143" s="103">
        <v>42825</v>
      </c>
      <c r="M2143" s="103">
        <v>44196</v>
      </c>
      <c r="N2143" s="103"/>
      <c r="O2143" s="106">
        <v>394794</v>
      </c>
      <c r="P2143" s="106">
        <v>348934.57</v>
      </c>
      <c r="Q2143" s="107">
        <v>45859.43</v>
      </c>
      <c r="R2143" s="106">
        <v>0</v>
      </c>
      <c r="S2143" s="106">
        <v>0</v>
      </c>
      <c r="T2143" s="100">
        <f t="shared" si="33"/>
        <v>45859.43</v>
      </c>
    </row>
    <row r="2144" spans="2:20" ht="15.5" x14ac:dyDescent="0.35">
      <c r="B2144" s="101" t="s">
        <v>9230</v>
      </c>
      <c r="C2144" s="102" t="s">
        <v>5210</v>
      </c>
      <c r="D2144" s="102"/>
      <c r="E2144" s="102" t="s">
        <v>5203</v>
      </c>
      <c r="F2144" s="102" t="s">
        <v>5204</v>
      </c>
      <c r="G2144" s="102" t="s">
        <v>4518</v>
      </c>
      <c r="H2144" s="103">
        <v>42825</v>
      </c>
      <c r="I2144" s="104">
        <v>1</v>
      </c>
      <c r="J2144" s="105" t="s">
        <v>9231</v>
      </c>
      <c r="K2144" s="105" t="s">
        <v>4518</v>
      </c>
      <c r="L2144" s="103">
        <v>42825</v>
      </c>
      <c r="M2144" s="103">
        <v>44196</v>
      </c>
      <c r="N2144" s="103"/>
      <c r="O2144" s="106">
        <v>394794</v>
      </c>
      <c r="P2144" s="106">
        <v>348934.57</v>
      </c>
      <c r="Q2144" s="107">
        <v>45859.43</v>
      </c>
      <c r="R2144" s="106">
        <v>0</v>
      </c>
      <c r="S2144" s="106">
        <v>0</v>
      </c>
      <c r="T2144" s="100">
        <f t="shared" si="33"/>
        <v>45859.43</v>
      </c>
    </row>
    <row r="2145" spans="2:20" ht="15.5" x14ac:dyDescent="0.35">
      <c r="B2145" s="101" t="s">
        <v>8459</v>
      </c>
      <c r="C2145" s="102" t="s">
        <v>5210</v>
      </c>
      <c r="D2145" s="102"/>
      <c r="E2145" s="102" t="s">
        <v>5203</v>
      </c>
      <c r="F2145" s="102" t="s">
        <v>5204</v>
      </c>
      <c r="G2145" s="102" t="s">
        <v>4518</v>
      </c>
      <c r="H2145" s="103">
        <v>42855</v>
      </c>
      <c r="I2145" s="104">
        <v>1</v>
      </c>
      <c r="J2145" s="105" t="s">
        <v>8460</v>
      </c>
      <c r="K2145" s="105" t="s">
        <v>4518</v>
      </c>
      <c r="L2145" s="103">
        <v>42855</v>
      </c>
      <c r="M2145" s="103">
        <v>44196</v>
      </c>
      <c r="N2145" s="103"/>
      <c r="O2145" s="106">
        <v>2277501</v>
      </c>
      <c r="P2145" s="106">
        <v>1974971.82</v>
      </c>
      <c r="Q2145" s="107">
        <v>302529.18</v>
      </c>
      <c r="R2145" s="106">
        <v>0</v>
      </c>
      <c r="S2145" s="106">
        <v>0</v>
      </c>
      <c r="T2145" s="100">
        <f t="shared" si="33"/>
        <v>302529.18</v>
      </c>
    </row>
    <row r="2146" spans="2:20" ht="15.5" x14ac:dyDescent="0.35">
      <c r="B2146" s="101" t="s">
        <v>10692</v>
      </c>
      <c r="C2146" s="102" t="s">
        <v>9233</v>
      </c>
      <c r="D2146" s="102"/>
      <c r="E2146" s="102" t="s">
        <v>5203</v>
      </c>
      <c r="F2146" s="102" t="s">
        <v>5204</v>
      </c>
      <c r="G2146" s="102" t="s">
        <v>4518</v>
      </c>
      <c r="H2146" s="103">
        <v>42639</v>
      </c>
      <c r="I2146" s="104">
        <v>1</v>
      </c>
      <c r="J2146" s="105" t="s">
        <v>10693</v>
      </c>
      <c r="K2146" s="105" t="s">
        <v>4518</v>
      </c>
      <c r="L2146" s="103">
        <v>42639</v>
      </c>
      <c r="M2146" s="103">
        <v>44196</v>
      </c>
      <c r="N2146" s="103"/>
      <c r="O2146" s="106">
        <v>5955116</v>
      </c>
      <c r="P2146" s="106">
        <v>5872737.1399999997</v>
      </c>
      <c r="Q2146" s="107">
        <v>82378.86</v>
      </c>
      <c r="R2146" s="106">
        <v>0</v>
      </c>
      <c r="S2146" s="106">
        <v>0</v>
      </c>
      <c r="T2146" s="100">
        <f t="shared" si="33"/>
        <v>82378.86</v>
      </c>
    </row>
    <row r="2147" spans="2:20" ht="15.5" x14ac:dyDescent="0.35">
      <c r="B2147" s="101" t="s">
        <v>9235</v>
      </c>
      <c r="C2147" s="102" t="s">
        <v>9236</v>
      </c>
      <c r="D2147" s="102" t="s">
        <v>9237</v>
      </c>
      <c r="E2147" s="102" t="s">
        <v>5061</v>
      </c>
      <c r="F2147" s="102" t="s">
        <v>5062</v>
      </c>
      <c r="G2147" s="102" t="s">
        <v>4478</v>
      </c>
      <c r="H2147" s="103">
        <v>41840</v>
      </c>
      <c r="I2147" s="104">
        <v>1</v>
      </c>
      <c r="J2147" s="105" t="s">
        <v>9238</v>
      </c>
      <c r="K2147" s="105" t="s">
        <v>4478</v>
      </c>
      <c r="L2147" s="103">
        <v>41840</v>
      </c>
      <c r="M2147" s="103">
        <v>44196</v>
      </c>
      <c r="N2147" s="103"/>
      <c r="O2147" s="106">
        <v>58565000</v>
      </c>
      <c r="P2147" s="106">
        <v>58565000</v>
      </c>
      <c r="Q2147" s="107">
        <v>0</v>
      </c>
      <c r="R2147" s="106">
        <v>0</v>
      </c>
      <c r="S2147" s="106">
        <v>50800000</v>
      </c>
      <c r="T2147" s="100">
        <f t="shared" si="33"/>
        <v>50800000</v>
      </c>
    </row>
    <row r="2148" spans="2:20" ht="15.5" x14ac:dyDescent="0.35">
      <c r="B2148" s="101" t="s">
        <v>6116</v>
      </c>
      <c r="C2148" s="102" t="s">
        <v>6117</v>
      </c>
      <c r="D2148" s="102"/>
      <c r="E2148" s="102" t="s">
        <v>4492</v>
      </c>
      <c r="F2148" s="102" t="s">
        <v>4493</v>
      </c>
      <c r="G2148" s="102" t="s">
        <v>4518</v>
      </c>
      <c r="H2148" s="103">
        <v>43647</v>
      </c>
      <c r="I2148" s="104">
        <v>1</v>
      </c>
      <c r="J2148" s="105" t="s">
        <v>6118</v>
      </c>
      <c r="K2148" s="105" t="s">
        <v>4518</v>
      </c>
      <c r="L2148" s="103">
        <v>43647</v>
      </c>
      <c r="M2148" s="103">
        <v>44439</v>
      </c>
      <c r="N2148" s="103"/>
      <c r="O2148" s="106">
        <v>1212721</v>
      </c>
      <c r="P2148" s="106">
        <v>525512.02</v>
      </c>
      <c r="Q2148" s="107">
        <v>687208.98</v>
      </c>
      <c r="R2148" s="106">
        <v>0</v>
      </c>
      <c r="S2148" s="106">
        <v>0</v>
      </c>
      <c r="T2148" s="100">
        <f t="shared" si="33"/>
        <v>687208.98</v>
      </c>
    </row>
    <row r="2149" spans="2:20" ht="15.5" x14ac:dyDescent="0.35">
      <c r="B2149" s="101" t="s">
        <v>6119</v>
      </c>
      <c r="C2149" s="102" t="s">
        <v>6120</v>
      </c>
      <c r="D2149" s="102"/>
      <c r="E2149" s="102" t="s">
        <v>4634</v>
      </c>
      <c r="F2149" s="102" t="s">
        <v>4635</v>
      </c>
      <c r="G2149" s="102" t="s">
        <v>4478</v>
      </c>
      <c r="H2149" s="103">
        <v>43708</v>
      </c>
      <c r="I2149" s="104">
        <v>1</v>
      </c>
      <c r="J2149" s="105" t="s">
        <v>6121</v>
      </c>
      <c r="K2149" s="105" t="s">
        <v>4478</v>
      </c>
      <c r="L2149" s="103">
        <v>43708</v>
      </c>
      <c r="M2149" s="103">
        <v>44439</v>
      </c>
      <c r="N2149" s="103"/>
      <c r="O2149" s="106">
        <v>7000000</v>
      </c>
      <c r="P2149" s="106">
        <v>7000000</v>
      </c>
      <c r="Q2149" s="107">
        <v>0</v>
      </c>
      <c r="R2149" s="106">
        <v>0</v>
      </c>
      <c r="S2149" s="106">
        <v>0</v>
      </c>
      <c r="T2149" s="100">
        <f t="shared" si="33"/>
        <v>0</v>
      </c>
    </row>
    <row r="2150" spans="2:20" ht="15.5" x14ac:dyDescent="0.35">
      <c r="B2150" s="101" t="s">
        <v>9242</v>
      </c>
      <c r="C2150" s="102" t="s">
        <v>4475</v>
      </c>
      <c r="D2150" s="102"/>
      <c r="E2150" s="102" t="s">
        <v>4476</v>
      </c>
      <c r="F2150" s="102" t="s">
        <v>4477</v>
      </c>
      <c r="G2150" s="102" t="s">
        <v>4478</v>
      </c>
      <c r="H2150" s="103">
        <v>40451</v>
      </c>
      <c r="I2150" s="104">
        <v>1</v>
      </c>
      <c r="J2150" s="105" t="s">
        <v>9243</v>
      </c>
      <c r="K2150" s="105" t="s">
        <v>4478</v>
      </c>
      <c r="L2150" s="103">
        <v>40451</v>
      </c>
      <c r="M2150" s="103">
        <v>44196</v>
      </c>
      <c r="N2150" s="103"/>
      <c r="O2150" s="106">
        <v>751463</v>
      </c>
      <c r="P2150" s="106">
        <v>751463</v>
      </c>
      <c r="Q2150" s="107">
        <v>0</v>
      </c>
      <c r="R2150" s="106">
        <v>0</v>
      </c>
      <c r="S2150" s="106">
        <v>0</v>
      </c>
      <c r="T2150" s="100">
        <f t="shared" si="33"/>
        <v>0</v>
      </c>
    </row>
    <row r="2151" spans="2:20" ht="15.5" x14ac:dyDescent="0.35">
      <c r="B2151" s="101" t="s">
        <v>9244</v>
      </c>
      <c r="C2151" s="102" t="s">
        <v>4475</v>
      </c>
      <c r="D2151" s="102"/>
      <c r="E2151" s="102" t="s">
        <v>4476</v>
      </c>
      <c r="F2151" s="102" t="s">
        <v>4477</v>
      </c>
      <c r="G2151" s="102" t="s">
        <v>4478</v>
      </c>
      <c r="H2151" s="103">
        <v>40451</v>
      </c>
      <c r="I2151" s="104">
        <v>1</v>
      </c>
      <c r="J2151" s="105" t="s">
        <v>9245</v>
      </c>
      <c r="K2151" s="105" t="s">
        <v>4478</v>
      </c>
      <c r="L2151" s="103">
        <v>40451</v>
      </c>
      <c r="M2151" s="103">
        <v>44196</v>
      </c>
      <c r="N2151" s="103"/>
      <c r="O2151" s="106">
        <v>751463</v>
      </c>
      <c r="P2151" s="106">
        <v>751463</v>
      </c>
      <c r="Q2151" s="107">
        <v>0</v>
      </c>
      <c r="R2151" s="106">
        <v>0</v>
      </c>
      <c r="S2151" s="106">
        <v>0</v>
      </c>
      <c r="T2151" s="100">
        <f t="shared" si="33"/>
        <v>0</v>
      </c>
    </row>
    <row r="2152" spans="2:20" ht="15.5" x14ac:dyDescent="0.35">
      <c r="B2152" s="101" t="s">
        <v>9246</v>
      </c>
      <c r="C2152" s="102" t="s">
        <v>4475</v>
      </c>
      <c r="D2152" s="102"/>
      <c r="E2152" s="102" t="s">
        <v>4476</v>
      </c>
      <c r="F2152" s="102" t="s">
        <v>4477</v>
      </c>
      <c r="G2152" s="102" t="s">
        <v>4478</v>
      </c>
      <c r="H2152" s="103">
        <v>40451</v>
      </c>
      <c r="I2152" s="104">
        <v>1</v>
      </c>
      <c r="J2152" s="105" t="s">
        <v>9247</v>
      </c>
      <c r="K2152" s="105" t="s">
        <v>4478</v>
      </c>
      <c r="L2152" s="103">
        <v>40451</v>
      </c>
      <c r="M2152" s="103">
        <v>44196</v>
      </c>
      <c r="N2152" s="103"/>
      <c r="O2152" s="106">
        <v>751463</v>
      </c>
      <c r="P2152" s="106">
        <v>751463</v>
      </c>
      <c r="Q2152" s="107">
        <v>0</v>
      </c>
      <c r="R2152" s="106">
        <v>0</v>
      </c>
      <c r="S2152" s="106">
        <v>0</v>
      </c>
      <c r="T2152" s="100">
        <f t="shared" si="33"/>
        <v>0</v>
      </c>
    </row>
    <row r="2153" spans="2:20" ht="15.5" x14ac:dyDescent="0.35">
      <c r="B2153" s="101" t="s">
        <v>9248</v>
      </c>
      <c r="C2153" s="102" t="s">
        <v>5210</v>
      </c>
      <c r="D2153" s="102"/>
      <c r="E2153" s="102" t="s">
        <v>5203</v>
      </c>
      <c r="F2153" s="102" t="s">
        <v>5204</v>
      </c>
      <c r="G2153" s="102" t="s">
        <v>4518</v>
      </c>
      <c r="H2153" s="103">
        <v>42825</v>
      </c>
      <c r="I2153" s="104">
        <v>1</v>
      </c>
      <c r="J2153" s="105" t="s">
        <v>9249</v>
      </c>
      <c r="K2153" s="105" t="s">
        <v>4518</v>
      </c>
      <c r="L2153" s="103">
        <v>42825</v>
      </c>
      <c r="M2153" s="103">
        <v>44196</v>
      </c>
      <c r="N2153" s="103"/>
      <c r="O2153" s="106">
        <v>394794</v>
      </c>
      <c r="P2153" s="106">
        <v>348934.57</v>
      </c>
      <c r="Q2153" s="107">
        <v>45859.43</v>
      </c>
      <c r="R2153" s="106">
        <v>0</v>
      </c>
      <c r="S2153" s="106">
        <v>0</v>
      </c>
      <c r="T2153" s="100">
        <f t="shared" si="33"/>
        <v>45859.43</v>
      </c>
    </row>
    <row r="2154" spans="2:20" ht="15.5" x14ac:dyDescent="0.35">
      <c r="B2154" s="101" t="s">
        <v>9250</v>
      </c>
      <c r="C2154" s="102" t="s">
        <v>9251</v>
      </c>
      <c r="D2154" s="102" t="s">
        <v>9252</v>
      </c>
      <c r="E2154" s="102" t="s">
        <v>5061</v>
      </c>
      <c r="F2154" s="102" t="s">
        <v>5062</v>
      </c>
      <c r="G2154" s="102" t="s">
        <v>4478</v>
      </c>
      <c r="H2154" s="103">
        <v>41840</v>
      </c>
      <c r="I2154" s="104">
        <v>1</v>
      </c>
      <c r="J2154" s="105" t="s">
        <v>9253</v>
      </c>
      <c r="K2154" s="105" t="s">
        <v>4478</v>
      </c>
      <c r="L2154" s="103">
        <v>41840</v>
      </c>
      <c r="M2154" s="103">
        <v>44196</v>
      </c>
      <c r="N2154" s="103"/>
      <c r="O2154" s="106">
        <v>77660000</v>
      </c>
      <c r="P2154" s="106">
        <v>77660000</v>
      </c>
      <c r="Q2154" s="107">
        <v>0</v>
      </c>
      <c r="R2154" s="106">
        <v>0</v>
      </c>
      <c r="S2154" s="106">
        <v>61200000</v>
      </c>
      <c r="T2154" s="100">
        <f t="shared" si="33"/>
        <v>61200000</v>
      </c>
    </row>
    <row r="2155" spans="2:20" ht="15.5" x14ac:dyDescent="0.35">
      <c r="B2155" s="101" t="s">
        <v>9254</v>
      </c>
      <c r="C2155" s="102" t="s">
        <v>9255</v>
      </c>
      <c r="D2155" s="102" t="s">
        <v>9256</v>
      </c>
      <c r="E2155" s="102" t="s">
        <v>5061</v>
      </c>
      <c r="F2155" s="102" t="s">
        <v>5062</v>
      </c>
      <c r="G2155" s="102" t="s">
        <v>4544</v>
      </c>
      <c r="H2155" s="103">
        <v>41257</v>
      </c>
      <c r="I2155" s="104">
        <v>1</v>
      </c>
      <c r="J2155" s="105" t="s">
        <v>9257</v>
      </c>
      <c r="K2155" s="105" t="s">
        <v>4544</v>
      </c>
      <c r="L2155" s="103">
        <v>41257</v>
      </c>
      <c r="M2155" s="103">
        <v>44074</v>
      </c>
      <c r="N2155" s="103">
        <v>44075</v>
      </c>
      <c r="O2155" s="106">
        <v>0</v>
      </c>
      <c r="P2155" s="106">
        <v>0</v>
      </c>
      <c r="Q2155" s="107">
        <v>0</v>
      </c>
      <c r="R2155" s="106">
        <v>0</v>
      </c>
      <c r="S2155" s="106">
        <v>0</v>
      </c>
      <c r="T2155" s="100">
        <f t="shared" si="33"/>
        <v>0</v>
      </c>
    </row>
    <row r="2156" spans="2:20" ht="15.5" x14ac:dyDescent="0.35">
      <c r="B2156" s="101" t="s">
        <v>9975</v>
      </c>
      <c r="C2156" s="102" t="s">
        <v>9976</v>
      </c>
      <c r="D2156" s="102"/>
      <c r="E2156" s="102" t="s">
        <v>4634</v>
      </c>
      <c r="F2156" s="102" t="s">
        <v>4635</v>
      </c>
      <c r="G2156" s="102" t="s">
        <v>4478</v>
      </c>
      <c r="H2156" s="103">
        <v>43647</v>
      </c>
      <c r="I2156" s="104">
        <v>1</v>
      </c>
      <c r="J2156" s="105" t="s">
        <v>9977</v>
      </c>
      <c r="K2156" s="105" t="s">
        <v>4478</v>
      </c>
      <c r="L2156" s="103">
        <v>43647</v>
      </c>
      <c r="M2156" s="103">
        <v>44439</v>
      </c>
      <c r="N2156" s="103"/>
      <c r="O2156" s="106">
        <v>375000</v>
      </c>
      <c r="P2156" s="106">
        <v>375000</v>
      </c>
      <c r="Q2156" s="107">
        <v>0</v>
      </c>
      <c r="R2156" s="106">
        <v>0</v>
      </c>
      <c r="S2156" s="106">
        <v>0</v>
      </c>
      <c r="T2156" s="100">
        <f t="shared" si="33"/>
        <v>0</v>
      </c>
    </row>
    <row r="2157" spans="2:20" ht="15.5" x14ac:dyDescent="0.35">
      <c r="B2157" s="101" t="s">
        <v>7679</v>
      </c>
      <c r="C2157" s="102" t="s">
        <v>5260</v>
      </c>
      <c r="D2157" s="102"/>
      <c r="E2157" s="102" t="s">
        <v>4634</v>
      </c>
      <c r="F2157" s="102" t="s">
        <v>4635</v>
      </c>
      <c r="G2157" s="102" t="s">
        <v>4478</v>
      </c>
      <c r="H2157" s="103">
        <v>43963</v>
      </c>
      <c r="I2157" s="104">
        <v>1</v>
      </c>
      <c r="J2157" s="105" t="s">
        <v>7680</v>
      </c>
      <c r="K2157" s="105" t="s">
        <v>4478</v>
      </c>
      <c r="L2157" s="103">
        <v>43963</v>
      </c>
      <c r="M2157" s="103">
        <v>44439</v>
      </c>
      <c r="N2157" s="103"/>
      <c r="O2157" s="106">
        <v>380800</v>
      </c>
      <c r="P2157" s="106">
        <v>380800</v>
      </c>
      <c r="Q2157" s="107">
        <v>0</v>
      </c>
      <c r="R2157" s="106">
        <v>0</v>
      </c>
      <c r="S2157" s="106">
        <v>0</v>
      </c>
      <c r="T2157" s="100">
        <f t="shared" si="33"/>
        <v>0</v>
      </c>
    </row>
    <row r="2158" spans="2:20" ht="15.5" x14ac:dyDescent="0.35">
      <c r="B2158" s="101" t="s">
        <v>9258</v>
      </c>
      <c r="C2158" s="102" t="s">
        <v>4633</v>
      </c>
      <c r="D2158" s="102"/>
      <c r="E2158" s="102" t="s">
        <v>4634</v>
      </c>
      <c r="F2158" s="102" t="s">
        <v>4635</v>
      </c>
      <c r="G2158" s="102" t="s">
        <v>4478</v>
      </c>
      <c r="H2158" s="103">
        <v>39685</v>
      </c>
      <c r="I2158" s="104">
        <v>1</v>
      </c>
      <c r="J2158" s="105" t="s">
        <v>9259</v>
      </c>
      <c r="K2158" s="105" t="s">
        <v>4478</v>
      </c>
      <c r="L2158" s="103">
        <v>39685</v>
      </c>
      <c r="M2158" s="103">
        <v>44196</v>
      </c>
      <c r="N2158" s="103"/>
      <c r="O2158" s="106">
        <v>75000</v>
      </c>
      <c r="P2158" s="106">
        <v>75000</v>
      </c>
      <c r="Q2158" s="107">
        <v>0</v>
      </c>
      <c r="R2158" s="106">
        <v>0</v>
      </c>
      <c r="S2158" s="106">
        <v>0</v>
      </c>
      <c r="T2158" s="100">
        <f t="shared" si="33"/>
        <v>0</v>
      </c>
    </row>
    <row r="2159" spans="2:20" ht="15.5" x14ac:dyDescent="0.35">
      <c r="B2159" s="101" t="s">
        <v>9260</v>
      </c>
      <c r="C2159" s="102" t="s">
        <v>4633</v>
      </c>
      <c r="D2159" s="102"/>
      <c r="E2159" s="102" t="s">
        <v>4634</v>
      </c>
      <c r="F2159" s="102" t="s">
        <v>4635</v>
      </c>
      <c r="G2159" s="102" t="s">
        <v>4478</v>
      </c>
      <c r="H2159" s="103">
        <v>39685</v>
      </c>
      <c r="I2159" s="104">
        <v>1</v>
      </c>
      <c r="J2159" s="105" t="s">
        <v>9261</v>
      </c>
      <c r="K2159" s="105" t="s">
        <v>4478</v>
      </c>
      <c r="L2159" s="103">
        <v>39685</v>
      </c>
      <c r="M2159" s="103">
        <v>44196</v>
      </c>
      <c r="N2159" s="103"/>
      <c r="O2159" s="106">
        <v>75000</v>
      </c>
      <c r="P2159" s="106">
        <v>75000</v>
      </c>
      <c r="Q2159" s="107">
        <v>0</v>
      </c>
      <c r="R2159" s="106">
        <v>0</v>
      </c>
      <c r="S2159" s="106">
        <v>0</v>
      </c>
      <c r="T2159" s="100">
        <f t="shared" si="33"/>
        <v>0</v>
      </c>
    </row>
    <row r="2160" spans="2:20" ht="15.5" x14ac:dyDescent="0.35">
      <c r="B2160" s="101" t="s">
        <v>9262</v>
      </c>
      <c r="C2160" s="102" t="s">
        <v>4633</v>
      </c>
      <c r="D2160" s="102"/>
      <c r="E2160" s="102" t="s">
        <v>4634</v>
      </c>
      <c r="F2160" s="102" t="s">
        <v>4635</v>
      </c>
      <c r="G2160" s="102" t="s">
        <v>4478</v>
      </c>
      <c r="H2160" s="103">
        <v>39685</v>
      </c>
      <c r="I2160" s="104">
        <v>1</v>
      </c>
      <c r="J2160" s="105" t="s">
        <v>9263</v>
      </c>
      <c r="K2160" s="105" t="s">
        <v>4478</v>
      </c>
      <c r="L2160" s="103">
        <v>39685</v>
      </c>
      <c r="M2160" s="103">
        <v>44196</v>
      </c>
      <c r="N2160" s="103"/>
      <c r="O2160" s="106">
        <v>75000</v>
      </c>
      <c r="P2160" s="106">
        <v>75000</v>
      </c>
      <c r="Q2160" s="107">
        <v>0</v>
      </c>
      <c r="R2160" s="106">
        <v>0</v>
      </c>
      <c r="S2160" s="106">
        <v>0</v>
      </c>
      <c r="T2160" s="100">
        <f t="shared" si="33"/>
        <v>0</v>
      </c>
    </row>
    <row r="2161" spans="2:20" ht="15.5" x14ac:dyDescent="0.35">
      <c r="B2161" s="101" t="s">
        <v>9264</v>
      </c>
      <c r="C2161" s="102" t="s">
        <v>4633</v>
      </c>
      <c r="D2161" s="102"/>
      <c r="E2161" s="102" t="s">
        <v>4634</v>
      </c>
      <c r="F2161" s="102" t="s">
        <v>4635</v>
      </c>
      <c r="G2161" s="102" t="s">
        <v>4478</v>
      </c>
      <c r="H2161" s="103">
        <v>39685</v>
      </c>
      <c r="I2161" s="104">
        <v>1</v>
      </c>
      <c r="J2161" s="105" t="s">
        <v>9265</v>
      </c>
      <c r="K2161" s="105" t="s">
        <v>4478</v>
      </c>
      <c r="L2161" s="103">
        <v>39685</v>
      </c>
      <c r="M2161" s="103">
        <v>44196</v>
      </c>
      <c r="N2161" s="103"/>
      <c r="O2161" s="106">
        <v>75000</v>
      </c>
      <c r="P2161" s="106">
        <v>75000</v>
      </c>
      <c r="Q2161" s="107">
        <v>0</v>
      </c>
      <c r="R2161" s="106">
        <v>0</v>
      </c>
      <c r="S2161" s="106">
        <v>0</v>
      </c>
      <c r="T2161" s="100">
        <f t="shared" si="33"/>
        <v>0</v>
      </c>
    </row>
    <row r="2162" spans="2:20" ht="15.5" x14ac:dyDescent="0.35">
      <c r="B2162" s="101" t="s">
        <v>9266</v>
      </c>
      <c r="C2162" s="102" t="s">
        <v>4633</v>
      </c>
      <c r="D2162" s="102"/>
      <c r="E2162" s="102" t="s">
        <v>4634</v>
      </c>
      <c r="F2162" s="102" t="s">
        <v>4635</v>
      </c>
      <c r="G2162" s="102" t="s">
        <v>4478</v>
      </c>
      <c r="H2162" s="103">
        <v>39828</v>
      </c>
      <c r="I2162" s="104">
        <v>1</v>
      </c>
      <c r="J2162" s="105" t="s">
        <v>9267</v>
      </c>
      <c r="K2162" s="105" t="s">
        <v>4478</v>
      </c>
      <c r="L2162" s="103">
        <v>39828</v>
      </c>
      <c r="M2162" s="103">
        <v>44196</v>
      </c>
      <c r="N2162" s="103"/>
      <c r="O2162" s="106">
        <v>25200000</v>
      </c>
      <c r="P2162" s="106">
        <v>25200000</v>
      </c>
      <c r="Q2162" s="107">
        <v>0</v>
      </c>
      <c r="R2162" s="106">
        <v>0</v>
      </c>
      <c r="S2162" s="106">
        <v>0</v>
      </c>
      <c r="T2162" s="100">
        <f t="shared" si="33"/>
        <v>0</v>
      </c>
    </row>
    <row r="2163" spans="2:20" ht="15.5" x14ac:dyDescent="0.35">
      <c r="B2163" s="101" t="s">
        <v>9268</v>
      </c>
      <c r="C2163" s="102" t="s">
        <v>4633</v>
      </c>
      <c r="D2163" s="102"/>
      <c r="E2163" s="102" t="s">
        <v>4634</v>
      </c>
      <c r="F2163" s="102" t="s">
        <v>4635</v>
      </c>
      <c r="G2163" s="102" t="s">
        <v>4478</v>
      </c>
      <c r="H2163" s="103">
        <v>39933</v>
      </c>
      <c r="I2163" s="104">
        <v>1</v>
      </c>
      <c r="J2163" s="105" t="s">
        <v>9269</v>
      </c>
      <c r="K2163" s="105" t="s">
        <v>4478</v>
      </c>
      <c r="L2163" s="103">
        <v>39933</v>
      </c>
      <c r="M2163" s="103">
        <v>44196</v>
      </c>
      <c r="N2163" s="103"/>
      <c r="O2163" s="106">
        <v>69000</v>
      </c>
      <c r="P2163" s="106">
        <v>69000</v>
      </c>
      <c r="Q2163" s="107">
        <v>0</v>
      </c>
      <c r="R2163" s="106">
        <v>0</v>
      </c>
      <c r="S2163" s="106">
        <v>0</v>
      </c>
      <c r="T2163" s="100">
        <f t="shared" si="33"/>
        <v>0</v>
      </c>
    </row>
    <row r="2164" spans="2:20" ht="15.5" x14ac:dyDescent="0.35">
      <c r="B2164" s="101" t="s">
        <v>9270</v>
      </c>
      <c r="C2164" s="102" t="s">
        <v>4633</v>
      </c>
      <c r="D2164" s="102"/>
      <c r="E2164" s="102" t="s">
        <v>4634</v>
      </c>
      <c r="F2164" s="102" t="s">
        <v>4635</v>
      </c>
      <c r="G2164" s="102" t="s">
        <v>4478</v>
      </c>
      <c r="H2164" s="103">
        <v>39933</v>
      </c>
      <c r="I2164" s="104">
        <v>1</v>
      </c>
      <c r="J2164" s="105" t="s">
        <v>9271</v>
      </c>
      <c r="K2164" s="105" t="s">
        <v>4478</v>
      </c>
      <c r="L2164" s="103">
        <v>39933</v>
      </c>
      <c r="M2164" s="103">
        <v>44196</v>
      </c>
      <c r="N2164" s="103"/>
      <c r="O2164" s="106">
        <v>69000</v>
      </c>
      <c r="P2164" s="106">
        <v>69000</v>
      </c>
      <c r="Q2164" s="107">
        <v>0</v>
      </c>
      <c r="R2164" s="106">
        <v>0</v>
      </c>
      <c r="S2164" s="106">
        <v>0</v>
      </c>
      <c r="T2164" s="100">
        <f t="shared" si="33"/>
        <v>0</v>
      </c>
    </row>
    <row r="2165" spans="2:20" ht="15.5" x14ac:dyDescent="0.35">
      <c r="B2165" s="101" t="s">
        <v>9272</v>
      </c>
      <c r="C2165" s="102" t="s">
        <v>4633</v>
      </c>
      <c r="D2165" s="102"/>
      <c r="E2165" s="102" t="s">
        <v>4634</v>
      </c>
      <c r="F2165" s="102" t="s">
        <v>4635</v>
      </c>
      <c r="G2165" s="102" t="s">
        <v>4478</v>
      </c>
      <c r="H2165" s="103">
        <v>39933</v>
      </c>
      <c r="I2165" s="104">
        <v>1</v>
      </c>
      <c r="J2165" s="105" t="s">
        <v>9273</v>
      </c>
      <c r="K2165" s="105" t="s">
        <v>4478</v>
      </c>
      <c r="L2165" s="103">
        <v>39933</v>
      </c>
      <c r="M2165" s="103">
        <v>44196</v>
      </c>
      <c r="N2165" s="103"/>
      <c r="O2165" s="106">
        <v>69000</v>
      </c>
      <c r="P2165" s="106">
        <v>69000</v>
      </c>
      <c r="Q2165" s="107">
        <v>0</v>
      </c>
      <c r="R2165" s="106">
        <v>0</v>
      </c>
      <c r="S2165" s="106">
        <v>0</v>
      </c>
      <c r="T2165" s="100">
        <f t="shared" si="33"/>
        <v>0</v>
      </c>
    </row>
    <row r="2166" spans="2:20" ht="15.5" x14ac:dyDescent="0.35">
      <c r="B2166" s="101" t="s">
        <v>9274</v>
      </c>
      <c r="C2166" s="102" t="s">
        <v>4633</v>
      </c>
      <c r="D2166" s="102"/>
      <c r="E2166" s="102" t="s">
        <v>4634</v>
      </c>
      <c r="F2166" s="102" t="s">
        <v>4635</v>
      </c>
      <c r="G2166" s="102" t="s">
        <v>4478</v>
      </c>
      <c r="H2166" s="103">
        <v>39933</v>
      </c>
      <c r="I2166" s="104">
        <v>1</v>
      </c>
      <c r="J2166" s="105" t="s">
        <v>9275</v>
      </c>
      <c r="K2166" s="105" t="s">
        <v>4478</v>
      </c>
      <c r="L2166" s="103">
        <v>39933</v>
      </c>
      <c r="M2166" s="103">
        <v>44196</v>
      </c>
      <c r="N2166" s="103"/>
      <c r="O2166" s="106">
        <v>69000</v>
      </c>
      <c r="P2166" s="106">
        <v>69000</v>
      </c>
      <c r="Q2166" s="107">
        <v>0</v>
      </c>
      <c r="R2166" s="106">
        <v>0</v>
      </c>
      <c r="S2166" s="106">
        <v>0</v>
      </c>
      <c r="T2166" s="100">
        <f t="shared" si="33"/>
        <v>0</v>
      </c>
    </row>
    <row r="2167" spans="2:20" ht="15.5" x14ac:dyDescent="0.35">
      <c r="B2167" s="101" t="s">
        <v>9276</v>
      </c>
      <c r="C2167" s="102" t="s">
        <v>4633</v>
      </c>
      <c r="D2167" s="102"/>
      <c r="E2167" s="102" t="s">
        <v>4634</v>
      </c>
      <c r="F2167" s="102" t="s">
        <v>4635</v>
      </c>
      <c r="G2167" s="102" t="s">
        <v>4478</v>
      </c>
      <c r="H2167" s="103">
        <v>39933</v>
      </c>
      <c r="I2167" s="104">
        <v>1</v>
      </c>
      <c r="J2167" s="105" t="s">
        <v>9277</v>
      </c>
      <c r="K2167" s="105" t="s">
        <v>4478</v>
      </c>
      <c r="L2167" s="103">
        <v>39933</v>
      </c>
      <c r="M2167" s="103">
        <v>44196</v>
      </c>
      <c r="N2167" s="103"/>
      <c r="O2167" s="106">
        <v>69000</v>
      </c>
      <c r="P2167" s="106">
        <v>69000</v>
      </c>
      <c r="Q2167" s="107">
        <v>0</v>
      </c>
      <c r="R2167" s="106">
        <v>0</v>
      </c>
      <c r="S2167" s="106">
        <v>0</v>
      </c>
      <c r="T2167" s="100">
        <f t="shared" si="33"/>
        <v>0</v>
      </c>
    </row>
    <row r="2168" spans="2:20" ht="15.5" x14ac:dyDescent="0.35">
      <c r="B2168" s="101" t="s">
        <v>9278</v>
      </c>
      <c r="C2168" s="102" t="s">
        <v>4633</v>
      </c>
      <c r="D2168" s="102"/>
      <c r="E2168" s="102" t="s">
        <v>4634</v>
      </c>
      <c r="F2168" s="102" t="s">
        <v>4635</v>
      </c>
      <c r="G2168" s="102" t="s">
        <v>4478</v>
      </c>
      <c r="H2168" s="103">
        <v>39933</v>
      </c>
      <c r="I2168" s="104">
        <v>1</v>
      </c>
      <c r="J2168" s="105" t="s">
        <v>9279</v>
      </c>
      <c r="K2168" s="105" t="s">
        <v>4478</v>
      </c>
      <c r="L2168" s="103">
        <v>39933</v>
      </c>
      <c r="M2168" s="103">
        <v>44196</v>
      </c>
      <c r="N2168" s="103"/>
      <c r="O2168" s="106">
        <v>69000</v>
      </c>
      <c r="P2168" s="106">
        <v>69000</v>
      </c>
      <c r="Q2168" s="107">
        <v>0</v>
      </c>
      <c r="R2168" s="106">
        <v>0</v>
      </c>
      <c r="S2168" s="106">
        <v>0</v>
      </c>
      <c r="T2168" s="100">
        <f t="shared" si="33"/>
        <v>0</v>
      </c>
    </row>
    <row r="2169" spans="2:20" ht="15.5" x14ac:dyDescent="0.35">
      <c r="B2169" s="101" t="s">
        <v>9280</v>
      </c>
      <c r="C2169" s="102" t="s">
        <v>4633</v>
      </c>
      <c r="D2169" s="102"/>
      <c r="E2169" s="102" t="s">
        <v>4634</v>
      </c>
      <c r="F2169" s="102" t="s">
        <v>4635</v>
      </c>
      <c r="G2169" s="102" t="s">
        <v>4478</v>
      </c>
      <c r="H2169" s="103">
        <v>39933</v>
      </c>
      <c r="I2169" s="104">
        <v>1</v>
      </c>
      <c r="J2169" s="105" t="s">
        <v>9281</v>
      </c>
      <c r="K2169" s="105" t="s">
        <v>4478</v>
      </c>
      <c r="L2169" s="103">
        <v>39933</v>
      </c>
      <c r="M2169" s="103">
        <v>44196</v>
      </c>
      <c r="N2169" s="103"/>
      <c r="O2169" s="106">
        <v>69000</v>
      </c>
      <c r="P2169" s="106">
        <v>69000</v>
      </c>
      <c r="Q2169" s="107">
        <v>0</v>
      </c>
      <c r="R2169" s="106">
        <v>0</v>
      </c>
      <c r="S2169" s="106">
        <v>0</v>
      </c>
      <c r="T2169" s="100">
        <f t="shared" si="33"/>
        <v>0</v>
      </c>
    </row>
    <row r="2170" spans="2:20" ht="15.5" x14ac:dyDescent="0.35">
      <c r="B2170" s="101" t="s">
        <v>9282</v>
      </c>
      <c r="C2170" s="102" t="s">
        <v>5981</v>
      </c>
      <c r="D2170" s="102"/>
      <c r="E2170" s="102" t="s">
        <v>4634</v>
      </c>
      <c r="F2170" s="102" t="s">
        <v>4635</v>
      </c>
      <c r="G2170" s="102" t="s">
        <v>4478</v>
      </c>
      <c r="H2170" s="103">
        <v>40163</v>
      </c>
      <c r="I2170" s="104">
        <v>1</v>
      </c>
      <c r="J2170" s="105" t="s">
        <v>9283</v>
      </c>
      <c r="K2170" s="105" t="s">
        <v>4478</v>
      </c>
      <c r="L2170" s="103">
        <v>40163</v>
      </c>
      <c r="M2170" s="103">
        <v>44196</v>
      </c>
      <c r="N2170" s="103"/>
      <c r="O2170" s="106">
        <v>720000</v>
      </c>
      <c r="P2170" s="106">
        <v>720000</v>
      </c>
      <c r="Q2170" s="107">
        <v>0</v>
      </c>
      <c r="R2170" s="106">
        <v>0</v>
      </c>
      <c r="S2170" s="106">
        <v>0</v>
      </c>
      <c r="T2170" s="100">
        <f t="shared" si="33"/>
        <v>0</v>
      </c>
    </row>
    <row r="2171" spans="2:20" ht="15.5" x14ac:dyDescent="0.35">
      <c r="B2171" s="101" t="s">
        <v>9284</v>
      </c>
      <c r="C2171" s="102" t="s">
        <v>5981</v>
      </c>
      <c r="D2171" s="102"/>
      <c r="E2171" s="102" t="s">
        <v>4634</v>
      </c>
      <c r="F2171" s="102" t="s">
        <v>4635</v>
      </c>
      <c r="G2171" s="102" t="s">
        <v>4478</v>
      </c>
      <c r="H2171" s="103">
        <v>40163</v>
      </c>
      <c r="I2171" s="104">
        <v>1</v>
      </c>
      <c r="J2171" s="105" t="s">
        <v>9285</v>
      </c>
      <c r="K2171" s="105" t="s">
        <v>4478</v>
      </c>
      <c r="L2171" s="103">
        <v>40163</v>
      </c>
      <c r="M2171" s="103">
        <v>44196</v>
      </c>
      <c r="N2171" s="103"/>
      <c r="O2171" s="106">
        <v>720000</v>
      </c>
      <c r="P2171" s="106">
        <v>720000</v>
      </c>
      <c r="Q2171" s="107">
        <v>0</v>
      </c>
      <c r="R2171" s="106">
        <v>0</v>
      </c>
      <c r="S2171" s="106">
        <v>0</v>
      </c>
      <c r="T2171" s="100">
        <f t="shared" si="33"/>
        <v>0</v>
      </c>
    </row>
    <row r="2172" spans="2:20" ht="15.5" x14ac:dyDescent="0.35">
      <c r="B2172" s="101" t="s">
        <v>9286</v>
      </c>
      <c r="C2172" s="102" t="s">
        <v>5112</v>
      </c>
      <c r="D2172" s="102"/>
      <c r="E2172" s="102" t="s">
        <v>4634</v>
      </c>
      <c r="F2172" s="102" t="s">
        <v>4635</v>
      </c>
      <c r="G2172" s="102" t="s">
        <v>4478</v>
      </c>
      <c r="H2172" s="103">
        <v>40198</v>
      </c>
      <c r="I2172" s="104">
        <v>1</v>
      </c>
      <c r="J2172" s="105" t="s">
        <v>9287</v>
      </c>
      <c r="K2172" s="105" t="s">
        <v>4478</v>
      </c>
      <c r="L2172" s="103">
        <v>40198</v>
      </c>
      <c r="M2172" s="103">
        <v>44196</v>
      </c>
      <c r="N2172" s="103"/>
      <c r="O2172" s="106">
        <v>170520</v>
      </c>
      <c r="P2172" s="106">
        <v>170520</v>
      </c>
      <c r="Q2172" s="107">
        <v>0</v>
      </c>
      <c r="R2172" s="106">
        <v>0</v>
      </c>
      <c r="S2172" s="106">
        <v>0</v>
      </c>
      <c r="T2172" s="100">
        <f t="shared" si="33"/>
        <v>0</v>
      </c>
    </row>
    <row r="2173" spans="2:20" ht="15.5" x14ac:dyDescent="0.35">
      <c r="B2173" s="101" t="s">
        <v>9288</v>
      </c>
      <c r="C2173" s="102" t="s">
        <v>4979</v>
      </c>
      <c r="D2173" s="102"/>
      <c r="E2173" s="102" t="s">
        <v>4634</v>
      </c>
      <c r="F2173" s="102" t="s">
        <v>4635</v>
      </c>
      <c r="G2173" s="102" t="s">
        <v>4478</v>
      </c>
      <c r="H2173" s="103">
        <v>40571</v>
      </c>
      <c r="I2173" s="104">
        <v>1</v>
      </c>
      <c r="J2173" s="105" t="s">
        <v>9289</v>
      </c>
      <c r="K2173" s="105" t="s">
        <v>4478</v>
      </c>
      <c r="L2173" s="103">
        <v>40571</v>
      </c>
      <c r="M2173" s="103">
        <v>44196</v>
      </c>
      <c r="N2173" s="103"/>
      <c r="O2173" s="106">
        <v>313000</v>
      </c>
      <c r="P2173" s="106">
        <v>313000</v>
      </c>
      <c r="Q2173" s="107">
        <v>0</v>
      </c>
      <c r="R2173" s="106">
        <v>0</v>
      </c>
      <c r="S2173" s="106">
        <v>0</v>
      </c>
      <c r="T2173" s="100">
        <f t="shared" si="33"/>
        <v>0</v>
      </c>
    </row>
    <row r="2174" spans="2:20" ht="15.5" x14ac:dyDescent="0.35">
      <c r="B2174" s="101" t="s">
        <v>6933</v>
      </c>
      <c r="C2174" s="102" t="s">
        <v>6934</v>
      </c>
      <c r="D2174" s="102"/>
      <c r="E2174" s="102" t="s">
        <v>4634</v>
      </c>
      <c r="F2174" s="102" t="s">
        <v>4635</v>
      </c>
      <c r="G2174" s="102" t="s">
        <v>4518</v>
      </c>
      <c r="H2174" s="103">
        <v>42004</v>
      </c>
      <c r="I2174" s="104">
        <v>1</v>
      </c>
      <c r="J2174" s="105" t="s">
        <v>6935</v>
      </c>
      <c r="K2174" s="105" t="s">
        <v>4518</v>
      </c>
      <c r="L2174" s="103">
        <v>42004</v>
      </c>
      <c r="M2174" s="103">
        <v>44196</v>
      </c>
      <c r="N2174" s="103"/>
      <c r="O2174" s="106">
        <v>117457219</v>
      </c>
      <c r="P2174" s="106">
        <v>78334171.519999996</v>
      </c>
      <c r="Q2174" s="107">
        <v>39123047.479999997</v>
      </c>
      <c r="R2174" s="106">
        <v>0</v>
      </c>
      <c r="S2174" s="106">
        <v>0</v>
      </c>
      <c r="T2174" s="100">
        <f t="shared" si="33"/>
        <v>39123047.479999997</v>
      </c>
    </row>
    <row r="2175" spans="2:20" ht="15.5" x14ac:dyDescent="0.35">
      <c r="B2175" s="101" t="s">
        <v>9290</v>
      </c>
      <c r="C2175" s="102" t="s">
        <v>4839</v>
      </c>
      <c r="D2175" s="102"/>
      <c r="E2175" s="102" t="s">
        <v>4835</v>
      </c>
      <c r="F2175" s="102" t="s">
        <v>4836</v>
      </c>
      <c r="G2175" s="102" t="s">
        <v>4478</v>
      </c>
      <c r="H2175" s="103">
        <v>39187</v>
      </c>
      <c r="I2175" s="104">
        <v>1</v>
      </c>
      <c r="J2175" s="105" t="s">
        <v>9291</v>
      </c>
      <c r="K2175" s="105" t="s">
        <v>4478</v>
      </c>
      <c r="L2175" s="103">
        <v>39187</v>
      </c>
      <c r="M2175" s="103">
        <v>44196</v>
      </c>
      <c r="N2175" s="103"/>
      <c r="O2175" s="106">
        <v>40125000</v>
      </c>
      <c r="P2175" s="106">
        <v>40125000</v>
      </c>
      <c r="Q2175" s="107">
        <v>0</v>
      </c>
      <c r="R2175" s="106">
        <v>0</v>
      </c>
      <c r="S2175" s="106">
        <v>0</v>
      </c>
      <c r="T2175" s="100">
        <f t="shared" si="33"/>
        <v>0</v>
      </c>
    </row>
    <row r="2176" spans="2:20" ht="15.5" x14ac:dyDescent="0.35">
      <c r="B2176" s="101" t="s">
        <v>10759</v>
      </c>
      <c r="C2176" s="102" t="s">
        <v>6500</v>
      </c>
      <c r="D2176" s="102"/>
      <c r="E2176" s="102" t="s">
        <v>4835</v>
      </c>
      <c r="F2176" s="102" t="s">
        <v>4836</v>
      </c>
      <c r="G2176" s="102" t="s">
        <v>4518</v>
      </c>
      <c r="H2176" s="103">
        <v>40904</v>
      </c>
      <c r="I2176" s="104">
        <v>1</v>
      </c>
      <c r="J2176" s="105" t="s">
        <v>10760</v>
      </c>
      <c r="K2176" s="105" t="s">
        <v>4518</v>
      </c>
      <c r="L2176" s="103">
        <v>40904</v>
      </c>
      <c r="M2176" s="103">
        <v>44196</v>
      </c>
      <c r="N2176" s="103"/>
      <c r="O2176" s="106">
        <v>10311111</v>
      </c>
      <c r="P2176" s="106">
        <v>9981157.0500000007</v>
      </c>
      <c r="Q2176" s="107">
        <v>329953.95</v>
      </c>
      <c r="R2176" s="106">
        <v>0</v>
      </c>
      <c r="S2176" s="106">
        <v>0</v>
      </c>
      <c r="T2176" s="100">
        <f t="shared" si="33"/>
        <v>329953.95</v>
      </c>
    </row>
    <row r="2177" spans="2:20" ht="15.5" x14ac:dyDescent="0.35">
      <c r="B2177" s="101" t="s">
        <v>5302</v>
      </c>
      <c r="C2177" s="102" t="s">
        <v>4926</v>
      </c>
      <c r="D2177" s="102"/>
      <c r="E2177" s="102" t="s">
        <v>4835</v>
      </c>
      <c r="F2177" s="102" t="s">
        <v>4836</v>
      </c>
      <c r="G2177" s="102" t="s">
        <v>4518</v>
      </c>
      <c r="H2177" s="103">
        <v>42415</v>
      </c>
      <c r="I2177" s="104">
        <v>1</v>
      </c>
      <c r="J2177" s="105" t="s">
        <v>5303</v>
      </c>
      <c r="K2177" s="105" t="s">
        <v>4518</v>
      </c>
      <c r="L2177" s="103">
        <v>42415</v>
      </c>
      <c r="M2177" s="103">
        <v>44196</v>
      </c>
      <c r="N2177" s="103"/>
      <c r="O2177" s="106">
        <v>38148</v>
      </c>
      <c r="P2177" s="106">
        <v>21150.2</v>
      </c>
      <c r="Q2177" s="107">
        <v>16997.8</v>
      </c>
      <c r="R2177" s="106">
        <v>0</v>
      </c>
      <c r="S2177" s="106">
        <v>0</v>
      </c>
      <c r="T2177" s="100">
        <f t="shared" si="33"/>
        <v>16997.8</v>
      </c>
    </row>
    <row r="2178" spans="2:20" ht="15.5" x14ac:dyDescent="0.35">
      <c r="B2178" s="101" t="s">
        <v>9292</v>
      </c>
      <c r="C2178" s="102" t="s">
        <v>5809</v>
      </c>
      <c r="D2178" s="102"/>
      <c r="E2178" s="102" t="s">
        <v>4516</v>
      </c>
      <c r="F2178" s="102" t="s">
        <v>4517</v>
      </c>
      <c r="G2178" s="102" t="s">
        <v>4478</v>
      </c>
      <c r="H2178" s="103">
        <v>38222</v>
      </c>
      <c r="I2178" s="104">
        <v>1</v>
      </c>
      <c r="J2178" s="105" t="s">
        <v>9293</v>
      </c>
      <c r="K2178" s="105" t="s">
        <v>4478</v>
      </c>
      <c r="L2178" s="103">
        <v>38222</v>
      </c>
      <c r="M2178" s="103">
        <v>44196</v>
      </c>
      <c r="N2178" s="103"/>
      <c r="O2178" s="106">
        <v>1750000</v>
      </c>
      <c r="P2178" s="106">
        <v>1750000</v>
      </c>
      <c r="Q2178" s="107">
        <v>0</v>
      </c>
      <c r="R2178" s="106">
        <v>0</v>
      </c>
      <c r="S2178" s="106">
        <v>0</v>
      </c>
      <c r="T2178" s="100">
        <f t="shared" si="33"/>
        <v>0</v>
      </c>
    </row>
    <row r="2179" spans="2:20" ht="15.5" x14ac:dyDescent="0.35">
      <c r="B2179" s="101" t="s">
        <v>9294</v>
      </c>
      <c r="C2179" s="102" t="s">
        <v>5818</v>
      </c>
      <c r="D2179" s="102"/>
      <c r="E2179" s="102" t="s">
        <v>4516</v>
      </c>
      <c r="F2179" s="102" t="s">
        <v>4517</v>
      </c>
      <c r="G2179" s="102" t="s">
        <v>4478</v>
      </c>
      <c r="H2179" s="103">
        <v>39484</v>
      </c>
      <c r="I2179" s="104">
        <v>1</v>
      </c>
      <c r="J2179" s="105" t="s">
        <v>9295</v>
      </c>
      <c r="K2179" s="105" t="s">
        <v>4478</v>
      </c>
      <c r="L2179" s="103">
        <v>39484</v>
      </c>
      <c r="M2179" s="103">
        <v>44196</v>
      </c>
      <c r="N2179" s="103"/>
      <c r="O2179" s="106">
        <v>1036593</v>
      </c>
      <c r="P2179" s="106">
        <v>1036593</v>
      </c>
      <c r="Q2179" s="107">
        <v>0</v>
      </c>
      <c r="R2179" s="106">
        <v>0</v>
      </c>
      <c r="S2179" s="106">
        <v>0</v>
      </c>
      <c r="T2179" s="100">
        <f t="shared" si="33"/>
        <v>0</v>
      </c>
    </row>
    <row r="2180" spans="2:20" ht="15.5" x14ac:dyDescent="0.35">
      <c r="B2180" s="101" t="s">
        <v>10763</v>
      </c>
      <c r="C2180" s="102" t="s">
        <v>4817</v>
      </c>
      <c r="D2180" s="102"/>
      <c r="E2180" s="102" t="s">
        <v>4516</v>
      </c>
      <c r="F2180" s="102" t="s">
        <v>4517</v>
      </c>
      <c r="G2180" s="102" t="s">
        <v>4518</v>
      </c>
      <c r="H2180" s="103">
        <v>42415</v>
      </c>
      <c r="I2180" s="104">
        <v>1</v>
      </c>
      <c r="J2180" s="105" t="s">
        <v>10764</v>
      </c>
      <c r="K2180" s="105" t="s">
        <v>4518</v>
      </c>
      <c r="L2180" s="103">
        <v>42415</v>
      </c>
      <c r="M2180" s="103">
        <v>44196</v>
      </c>
      <c r="N2180" s="103"/>
      <c r="O2180" s="106">
        <v>313200</v>
      </c>
      <c r="P2180" s="106">
        <v>173617.2</v>
      </c>
      <c r="Q2180" s="107">
        <v>139582.79999999999</v>
      </c>
      <c r="R2180" s="106">
        <v>0</v>
      </c>
      <c r="S2180" s="106">
        <v>0</v>
      </c>
      <c r="T2180" s="100">
        <f t="shared" si="33"/>
        <v>139582.79999999999</v>
      </c>
    </row>
    <row r="2181" spans="2:20" ht="15.5" x14ac:dyDescent="0.35">
      <c r="B2181" s="101" t="s">
        <v>9298</v>
      </c>
      <c r="C2181" s="102" t="s">
        <v>6485</v>
      </c>
      <c r="D2181" s="102"/>
      <c r="E2181" s="102" t="s">
        <v>4887</v>
      </c>
      <c r="F2181" s="102" t="s">
        <v>4477</v>
      </c>
      <c r="G2181" s="102" t="s">
        <v>4518</v>
      </c>
      <c r="H2181" s="103">
        <v>42600</v>
      </c>
      <c r="I2181" s="104">
        <v>1</v>
      </c>
      <c r="J2181" s="105" t="s">
        <v>9299</v>
      </c>
      <c r="K2181" s="105" t="s">
        <v>4518</v>
      </c>
      <c r="L2181" s="103">
        <v>42600</v>
      </c>
      <c r="M2181" s="103">
        <v>44196</v>
      </c>
      <c r="N2181" s="103"/>
      <c r="O2181" s="106">
        <v>450382</v>
      </c>
      <c r="P2181" s="106">
        <v>226873.46</v>
      </c>
      <c r="Q2181" s="107">
        <v>223508.54</v>
      </c>
      <c r="R2181" s="106">
        <v>0</v>
      </c>
      <c r="S2181" s="106">
        <v>0</v>
      </c>
      <c r="T2181" s="100">
        <f t="shared" si="33"/>
        <v>223508.54</v>
      </c>
    </row>
    <row r="2182" spans="2:20" ht="15.5" x14ac:dyDescent="0.35">
      <c r="B2182" s="101" t="s">
        <v>9300</v>
      </c>
      <c r="C2182" s="102" t="s">
        <v>4552</v>
      </c>
      <c r="D2182" s="102"/>
      <c r="E2182" s="102" t="s">
        <v>4492</v>
      </c>
      <c r="F2182" s="102" t="s">
        <v>4493</v>
      </c>
      <c r="G2182" s="102" t="s">
        <v>4478</v>
      </c>
      <c r="H2182" s="103">
        <v>39434</v>
      </c>
      <c r="I2182" s="104">
        <v>1</v>
      </c>
      <c r="J2182" s="105" t="s">
        <v>9301</v>
      </c>
      <c r="K2182" s="105" t="s">
        <v>4478</v>
      </c>
      <c r="L2182" s="103">
        <v>39434</v>
      </c>
      <c r="M2182" s="103">
        <v>44196</v>
      </c>
      <c r="N2182" s="103"/>
      <c r="O2182" s="106">
        <v>1338688</v>
      </c>
      <c r="P2182" s="106">
        <v>1338688</v>
      </c>
      <c r="Q2182" s="107">
        <v>0</v>
      </c>
      <c r="R2182" s="106">
        <v>0</v>
      </c>
      <c r="S2182" s="106">
        <v>0</v>
      </c>
      <c r="T2182" s="100">
        <f t="shared" si="33"/>
        <v>0</v>
      </c>
    </row>
    <row r="2183" spans="2:20" ht="15.5" x14ac:dyDescent="0.35">
      <c r="B2183" s="101" t="s">
        <v>9302</v>
      </c>
      <c r="C2183" s="102" t="s">
        <v>4475</v>
      </c>
      <c r="D2183" s="102"/>
      <c r="E2183" s="102" t="s">
        <v>4476</v>
      </c>
      <c r="F2183" s="102" t="s">
        <v>4477</v>
      </c>
      <c r="G2183" s="102" t="s">
        <v>4478</v>
      </c>
      <c r="H2183" s="103">
        <v>40451</v>
      </c>
      <c r="I2183" s="104">
        <v>1</v>
      </c>
      <c r="J2183" s="105" t="s">
        <v>9303</v>
      </c>
      <c r="K2183" s="105" t="s">
        <v>4478</v>
      </c>
      <c r="L2183" s="103">
        <v>40451</v>
      </c>
      <c r="M2183" s="103">
        <v>44196</v>
      </c>
      <c r="N2183" s="103"/>
      <c r="O2183" s="106">
        <v>751463</v>
      </c>
      <c r="P2183" s="106">
        <v>751463</v>
      </c>
      <c r="Q2183" s="107">
        <v>0</v>
      </c>
      <c r="R2183" s="106">
        <v>0</v>
      </c>
      <c r="S2183" s="106">
        <v>0</v>
      </c>
      <c r="T2183" s="100">
        <f t="shared" si="33"/>
        <v>0</v>
      </c>
    </row>
    <row r="2184" spans="2:20" ht="15.5" x14ac:dyDescent="0.35">
      <c r="B2184" s="101" t="s">
        <v>9304</v>
      </c>
      <c r="C2184" s="102" t="s">
        <v>4475</v>
      </c>
      <c r="D2184" s="102"/>
      <c r="E2184" s="102" t="s">
        <v>4476</v>
      </c>
      <c r="F2184" s="102" t="s">
        <v>4477</v>
      </c>
      <c r="G2184" s="102" t="s">
        <v>4478</v>
      </c>
      <c r="H2184" s="103">
        <v>40451</v>
      </c>
      <c r="I2184" s="104">
        <v>1</v>
      </c>
      <c r="J2184" s="105" t="s">
        <v>9305</v>
      </c>
      <c r="K2184" s="105" t="s">
        <v>4478</v>
      </c>
      <c r="L2184" s="103">
        <v>40451</v>
      </c>
      <c r="M2184" s="103">
        <v>44196</v>
      </c>
      <c r="N2184" s="103"/>
      <c r="O2184" s="106">
        <v>751463</v>
      </c>
      <c r="P2184" s="106">
        <v>751463</v>
      </c>
      <c r="Q2184" s="107">
        <v>0</v>
      </c>
      <c r="R2184" s="106">
        <v>0</v>
      </c>
      <c r="S2184" s="106">
        <v>0</v>
      </c>
      <c r="T2184" s="100">
        <f t="shared" si="33"/>
        <v>0</v>
      </c>
    </row>
    <row r="2185" spans="2:20" ht="15.5" x14ac:dyDescent="0.35">
      <c r="B2185" s="101" t="s">
        <v>9306</v>
      </c>
      <c r="C2185" s="102" t="s">
        <v>4475</v>
      </c>
      <c r="D2185" s="102"/>
      <c r="E2185" s="102" t="s">
        <v>4476</v>
      </c>
      <c r="F2185" s="102" t="s">
        <v>4477</v>
      </c>
      <c r="G2185" s="102" t="s">
        <v>4478</v>
      </c>
      <c r="H2185" s="103">
        <v>40451</v>
      </c>
      <c r="I2185" s="104">
        <v>1</v>
      </c>
      <c r="J2185" s="105" t="s">
        <v>9307</v>
      </c>
      <c r="K2185" s="105" t="s">
        <v>4478</v>
      </c>
      <c r="L2185" s="103">
        <v>40451</v>
      </c>
      <c r="M2185" s="103">
        <v>44196</v>
      </c>
      <c r="N2185" s="103"/>
      <c r="O2185" s="106">
        <v>751463</v>
      </c>
      <c r="P2185" s="106">
        <v>751463</v>
      </c>
      <c r="Q2185" s="107">
        <v>0</v>
      </c>
      <c r="R2185" s="106">
        <v>0</v>
      </c>
      <c r="S2185" s="106">
        <v>0</v>
      </c>
      <c r="T2185" s="100">
        <f t="shared" si="33"/>
        <v>0</v>
      </c>
    </row>
    <row r="2186" spans="2:20" ht="15.5" x14ac:dyDescent="0.35">
      <c r="B2186" s="101" t="s">
        <v>9308</v>
      </c>
      <c r="C2186" s="102" t="s">
        <v>4475</v>
      </c>
      <c r="D2186" s="102"/>
      <c r="E2186" s="102" t="s">
        <v>4476</v>
      </c>
      <c r="F2186" s="102" t="s">
        <v>4477</v>
      </c>
      <c r="G2186" s="102" t="s">
        <v>4478</v>
      </c>
      <c r="H2186" s="103">
        <v>40451</v>
      </c>
      <c r="I2186" s="104">
        <v>1</v>
      </c>
      <c r="J2186" s="105" t="s">
        <v>9309</v>
      </c>
      <c r="K2186" s="105" t="s">
        <v>4478</v>
      </c>
      <c r="L2186" s="103">
        <v>40451</v>
      </c>
      <c r="M2186" s="103">
        <v>44196</v>
      </c>
      <c r="N2186" s="103"/>
      <c r="O2186" s="106">
        <v>751463</v>
      </c>
      <c r="P2186" s="106">
        <v>751463</v>
      </c>
      <c r="Q2186" s="107">
        <v>0</v>
      </c>
      <c r="R2186" s="106">
        <v>0</v>
      </c>
      <c r="S2186" s="106">
        <v>0</v>
      </c>
      <c r="T2186" s="100">
        <f t="shared" ref="T2186:T2249" si="34">SUM(Q2186,R2186,S2186)</f>
        <v>0</v>
      </c>
    </row>
    <row r="2187" spans="2:20" ht="15.5" x14ac:dyDescent="0.35">
      <c r="B2187" s="101" t="s">
        <v>9310</v>
      </c>
      <c r="C2187" s="102" t="s">
        <v>4475</v>
      </c>
      <c r="D2187" s="102"/>
      <c r="E2187" s="102" t="s">
        <v>4476</v>
      </c>
      <c r="F2187" s="102" t="s">
        <v>4477</v>
      </c>
      <c r="G2187" s="102" t="s">
        <v>4478</v>
      </c>
      <c r="H2187" s="103">
        <v>40451</v>
      </c>
      <c r="I2187" s="104">
        <v>1</v>
      </c>
      <c r="J2187" s="105" t="s">
        <v>9311</v>
      </c>
      <c r="K2187" s="105" t="s">
        <v>4478</v>
      </c>
      <c r="L2187" s="103">
        <v>40451</v>
      </c>
      <c r="M2187" s="103">
        <v>44196</v>
      </c>
      <c r="N2187" s="103"/>
      <c r="O2187" s="106">
        <v>751463</v>
      </c>
      <c r="P2187" s="106">
        <v>751463</v>
      </c>
      <c r="Q2187" s="107">
        <v>0</v>
      </c>
      <c r="R2187" s="106">
        <v>0</v>
      </c>
      <c r="S2187" s="106">
        <v>0</v>
      </c>
      <c r="T2187" s="100">
        <f t="shared" si="34"/>
        <v>0</v>
      </c>
    </row>
    <row r="2188" spans="2:20" ht="15.5" x14ac:dyDescent="0.35">
      <c r="B2188" s="101" t="s">
        <v>9312</v>
      </c>
      <c r="C2188" s="102" t="s">
        <v>4475</v>
      </c>
      <c r="D2188" s="102"/>
      <c r="E2188" s="102" t="s">
        <v>4476</v>
      </c>
      <c r="F2188" s="102" t="s">
        <v>4477</v>
      </c>
      <c r="G2188" s="102" t="s">
        <v>4478</v>
      </c>
      <c r="H2188" s="103">
        <v>40451</v>
      </c>
      <c r="I2188" s="104">
        <v>1</v>
      </c>
      <c r="J2188" s="105" t="s">
        <v>9313</v>
      </c>
      <c r="K2188" s="105" t="s">
        <v>4478</v>
      </c>
      <c r="L2188" s="103">
        <v>40451</v>
      </c>
      <c r="M2188" s="103">
        <v>44196</v>
      </c>
      <c r="N2188" s="103"/>
      <c r="O2188" s="106">
        <v>751463</v>
      </c>
      <c r="P2188" s="106">
        <v>751463</v>
      </c>
      <c r="Q2188" s="107">
        <v>0</v>
      </c>
      <c r="R2188" s="106">
        <v>0</v>
      </c>
      <c r="S2188" s="106">
        <v>0</v>
      </c>
      <c r="T2188" s="100">
        <f t="shared" si="34"/>
        <v>0</v>
      </c>
    </row>
    <row r="2189" spans="2:20" ht="15.5" x14ac:dyDescent="0.35">
      <c r="B2189" s="101" t="s">
        <v>9314</v>
      </c>
      <c r="C2189" s="102" t="s">
        <v>4475</v>
      </c>
      <c r="D2189" s="102"/>
      <c r="E2189" s="102" t="s">
        <v>4476</v>
      </c>
      <c r="F2189" s="102" t="s">
        <v>4477</v>
      </c>
      <c r="G2189" s="102" t="s">
        <v>4478</v>
      </c>
      <c r="H2189" s="103">
        <v>40451</v>
      </c>
      <c r="I2189" s="104">
        <v>1</v>
      </c>
      <c r="J2189" s="105" t="s">
        <v>9315</v>
      </c>
      <c r="K2189" s="105" t="s">
        <v>4478</v>
      </c>
      <c r="L2189" s="103">
        <v>40451</v>
      </c>
      <c r="M2189" s="103">
        <v>44196</v>
      </c>
      <c r="N2189" s="103"/>
      <c r="O2189" s="106">
        <v>751463</v>
      </c>
      <c r="P2189" s="106">
        <v>751463</v>
      </c>
      <c r="Q2189" s="107">
        <v>0</v>
      </c>
      <c r="R2189" s="106">
        <v>0</v>
      </c>
      <c r="S2189" s="106">
        <v>0</v>
      </c>
      <c r="T2189" s="100">
        <f t="shared" si="34"/>
        <v>0</v>
      </c>
    </row>
    <row r="2190" spans="2:20" ht="15.5" x14ac:dyDescent="0.35">
      <c r="B2190" s="101" t="s">
        <v>9316</v>
      </c>
      <c r="C2190" s="102" t="s">
        <v>4475</v>
      </c>
      <c r="D2190" s="102"/>
      <c r="E2190" s="102" t="s">
        <v>4476</v>
      </c>
      <c r="F2190" s="102" t="s">
        <v>4477</v>
      </c>
      <c r="G2190" s="102" t="s">
        <v>4478</v>
      </c>
      <c r="H2190" s="103">
        <v>40451</v>
      </c>
      <c r="I2190" s="104">
        <v>1</v>
      </c>
      <c r="J2190" s="105" t="s">
        <v>9317</v>
      </c>
      <c r="K2190" s="105" t="s">
        <v>4478</v>
      </c>
      <c r="L2190" s="103">
        <v>40451</v>
      </c>
      <c r="M2190" s="103">
        <v>44196</v>
      </c>
      <c r="N2190" s="103"/>
      <c r="O2190" s="106">
        <v>751463</v>
      </c>
      <c r="P2190" s="106">
        <v>751463</v>
      </c>
      <c r="Q2190" s="107">
        <v>0</v>
      </c>
      <c r="R2190" s="106">
        <v>0</v>
      </c>
      <c r="S2190" s="106">
        <v>0</v>
      </c>
      <c r="T2190" s="100">
        <f t="shared" si="34"/>
        <v>0</v>
      </c>
    </row>
    <row r="2191" spans="2:20" ht="15.5" x14ac:dyDescent="0.35">
      <c r="B2191" s="101" t="s">
        <v>9318</v>
      </c>
      <c r="C2191" s="102" t="s">
        <v>9319</v>
      </c>
      <c r="D2191" s="102"/>
      <c r="E2191" s="102" t="s">
        <v>4492</v>
      </c>
      <c r="F2191" s="102" t="s">
        <v>4493</v>
      </c>
      <c r="G2191" s="102" t="s">
        <v>4478</v>
      </c>
      <c r="H2191" s="103">
        <v>38776</v>
      </c>
      <c r="I2191" s="104">
        <v>1</v>
      </c>
      <c r="J2191" s="105" t="s">
        <v>9320</v>
      </c>
      <c r="K2191" s="105" t="s">
        <v>4478</v>
      </c>
      <c r="L2191" s="103">
        <v>38776</v>
      </c>
      <c r="M2191" s="103">
        <v>44196</v>
      </c>
      <c r="N2191" s="103"/>
      <c r="O2191" s="106">
        <v>29451934</v>
      </c>
      <c r="P2191" s="106">
        <v>29451934</v>
      </c>
      <c r="Q2191" s="107">
        <v>0</v>
      </c>
      <c r="R2191" s="106">
        <v>0</v>
      </c>
      <c r="S2191" s="106">
        <v>0</v>
      </c>
      <c r="T2191" s="100">
        <f t="shared" si="34"/>
        <v>0</v>
      </c>
    </row>
    <row r="2192" spans="2:20" ht="15.5" x14ac:dyDescent="0.35">
      <c r="B2192" s="101" t="s">
        <v>9321</v>
      </c>
      <c r="C2192" s="102" t="s">
        <v>9322</v>
      </c>
      <c r="D2192" s="102"/>
      <c r="E2192" s="102" t="s">
        <v>4492</v>
      </c>
      <c r="F2192" s="102" t="s">
        <v>4493</v>
      </c>
      <c r="G2192" s="102" t="s">
        <v>4478</v>
      </c>
      <c r="H2192" s="103">
        <v>39046</v>
      </c>
      <c r="I2192" s="104">
        <v>1</v>
      </c>
      <c r="J2192" s="105" t="s">
        <v>9323</v>
      </c>
      <c r="K2192" s="105" t="s">
        <v>4478</v>
      </c>
      <c r="L2192" s="103">
        <v>39046</v>
      </c>
      <c r="M2192" s="103">
        <v>44196</v>
      </c>
      <c r="N2192" s="103"/>
      <c r="O2192" s="106">
        <v>13224000</v>
      </c>
      <c r="P2192" s="106">
        <v>13224000</v>
      </c>
      <c r="Q2192" s="107">
        <v>0</v>
      </c>
      <c r="R2192" s="106">
        <v>0</v>
      </c>
      <c r="S2192" s="106">
        <v>0</v>
      </c>
      <c r="T2192" s="100">
        <f t="shared" si="34"/>
        <v>0</v>
      </c>
    </row>
    <row r="2193" spans="2:20" ht="15.5" x14ac:dyDescent="0.35">
      <c r="B2193" s="101" t="s">
        <v>9324</v>
      </c>
      <c r="C2193" s="102" t="s">
        <v>8564</v>
      </c>
      <c r="D2193" s="102"/>
      <c r="E2193" s="102" t="s">
        <v>4492</v>
      </c>
      <c r="F2193" s="102" t="s">
        <v>4493</v>
      </c>
      <c r="G2193" s="102" t="s">
        <v>4478</v>
      </c>
      <c r="H2193" s="103">
        <v>39129</v>
      </c>
      <c r="I2193" s="104">
        <v>1</v>
      </c>
      <c r="J2193" s="105" t="s">
        <v>9325</v>
      </c>
      <c r="K2193" s="105" t="s">
        <v>4478</v>
      </c>
      <c r="L2193" s="103">
        <v>39129</v>
      </c>
      <c r="M2193" s="103">
        <v>44196</v>
      </c>
      <c r="N2193" s="103"/>
      <c r="O2193" s="106">
        <v>1306000</v>
      </c>
      <c r="P2193" s="106">
        <v>1306000</v>
      </c>
      <c r="Q2193" s="107">
        <v>0</v>
      </c>
      <c r="R2193" s="106">
        <v>0</v>
      </c>
      <c r="S2193" s="106">
        <v>0</v>
      </c>
      <c r="T2193" s="100">
        <f t="shared" si="34"/>
        <v>0</v>
      </c>
    </row>
    <row r="2194" spans="2:20" ht="15.5" x14ac:dyDescent="0.35">
      <c r="B2194" s="101" t="s">
        <v>9328</v>
      </c>
      <c r="C2194" s="102" t="s">
        <v>4499</v>
      </c>
      <c r="D2194" s="102"/>
      <c r="E2194" s="102" t="s">
        <v>4492</v>
      </c>
      <c r="F2194" s="102" t="s">
        <v>4493</v>
      </c>
      <c r="G2194" s="102" t="s">
        <v>4478</v>
      </c>
      <c r="H2194" s="103">
        <v>39201</v>
      </c>
      <c r="I2194" s="104">
        <v>1</v>
      </c>
      <c r="J2194" s="105" t="s">
        <v>9329</v>
      </c>
      <c r="K2194" s="105" t="s">
        <v>4478</v>
      </c>
      <c r="L2194" s="103">
        <v>39201</v>
      </c>
      <c r="M2194" s="103">
        <v>44196</v>
      </c>
      <c r="N2194" s="103"/>
      <c r="O2194" s="106">
        <v>2088000</v>
      </c>
      <c r="P2194" s="106">
        <v>2088000</v>
      </c>
      <c r="Q2194" s="107">
        <v>0</v>
      </c>
      <c r="R2194" s="106">
        <v>0</v>
      </c>
      <c r="S2194" s="106">
        <v>0</v>
      </c>
      <c r="T2194" s="100">
        <f t="shared" si="34"/>
        <v>0</v>
      </c>
    </row>
    <row r="2195" spans="2:20" ht="15.5" x14ac:dyDescent="0.35">
      <c r="B2195" s="101" t="s">
        <v>9330</v>
      </c>
      <c r="C2195" s="102" t="s">
        <v>4499</v>
      </c>
      <c r="D2195" s="102"/>
      <c r="E2195" s="102" t="s">
        <v>4492</v>
      </c>
      <c r="F2195" s="102" t="s">
        <v>4493</v>
      </c>
      <c r="G2195" s="102" t="s">
        <v>4478</v>
      </c>
      <c r="H2195" s="103">
        <v>39201</v>
      </c>
      <c r="I2195" s="104">
        <v>1</v>
      </c>
      <c r="J2195" s="105" t="s">
        <v>9331</v>
      </c>
      <c r="K2195" s="105" t="s">
        <v>4478</v>
      </c>
      <c r="L2195" s="103">
        <v>39201</v>
      </c>
      <c r="M2195" s="103">
        <v>44196</v>
      </c>
      <c r="N2195" s="103"/>
      <c r="O2195" s="106">
        <v>2088000</v>
      </c>
      <c r="P2195" s="106">
        <v>2088000</v>
      </c>
      <c r="Q2195" s="107">
        <v>0</v>
      </c>
      <c r="R2195" s="106">
        <v>0</v>
      </c>
      <c r="S2195" s="106">
        <v>0</v>
      </c>
      <c r="T2195" s="100">
        <f t="shared" si="34"/>
        <v>0</v>
      </c>
    </row>
    <row r="2196" spans="2:20" ht="15.5" x14ac:dyDescent="0.35">
      <c r="B2196" s="101" t="s">
        <v>9332</v>
      </c>
      <c r="C2196" s="102" t="s">
        <v>7843</v>
      </c>
      <c r="D2196" s="102"/>
      <c r="E2196" s="102" t="s">
        <v>4492</v>
      </c>
      <c r="F2196" s="102" t="s">
        <v>4493</v>
      </c>
      <c r="G2196" s="102" t="s">
        <v>4478</v>
      </c>
      <c r="H2196" s="103">
        <v>39294</v>
      </c>
      <c r="I2196" s="104">
        <v>1</v>
      </c>
      <c r="J2196" s="105" t="s">
        <v>9333</v>
      </c>
      <c r="K2196" s="105" t="s">
        <v>4478</v>
      </c>
      <c r="L2196" s="103">
        <v>39294</v>
      </c>
      <c r="M2196" s="103">
        <v>44196</v>
      </c>
      <c r="N2196" s="103"/>
      <c r="O2196" s="106">
        <v>7215750</v>
      </c>
      <c r="P2196" s="106">
        <v>7215750</v>
      </c>
      <c r="Q2196" s="107">
        <v>0</v>
      </c>
      <c r="R2196" s="106">
        <v>0</v>
      </c>
      <c r="S2196" s="106">
        <v>0</v>
      </c>
      <c r="T2196" s="100">
        <f t="shared" si="34"/>
        <v>0</v>
      </c>
    </row>
    <row r="2197" spans="2:20" ht="15.5" x14ac:dyDescent="0.35">
      <c r="B2197" s="101" t="s">
        <v>9334</v>
      </c>
      <c r="C2197" s="102" t="s">
        <v>4552</v>
      </c>
      <c r="D2197" s="102"/>
      <c r="E2197" s="102" t="s">
        <v>4492</v>
      </c>
      <c r="F2197" s="102" t="s">
        <v>4493</v>
      </c>
      <c r="G2197" s="102" t="s">
        <v>4478</v>
      </c>
      <c r="H2197" s="103">
        <v>39434</v>
      </c>
      <c r="I2197" s="104">
        <v>1</v>
      </c>
      <c r="J2197" s="105" t="s">
        <v>9335</v>
      </c>
      <c r="K2197" s="105" t="s">
        <v>4478</v>
      </c>
      <c r="L2197" s="103">
        <v>39434</v>
      </c>
      <c r="M2197" s="103">
        <v>44196</v>
      </c>
      <c r="N2197" s="103"/>
      <c r="O2197" s="106">
        <v>1338688</v>
      </c>
      <c r="P2197" s="106">
        <v>1338688</v>
      </c>
      <c r="Q2197" s="107">
        <v>0</v>
      </c>
      <c r="R2197" s="106">
        <v>0</v>
      </c>
      <c r="S2197" s="106">
        <v>0</v>
      </c>
      <c r="T2197" s="100">
        <f t="shared" si="34"/>
        <v>0</v>
      </c>
    </row>
    <row r="2198" spans="2:20" ht="15.5" x14ac:dyDescent="0.35">
      <c r="B2198" s="101" t="s">
        <v>9336</v>
      </c>
      <c r="C2198" s="102" t="s">
        <v>4552</v>
      </c>
      <c r="D2198" s="102"/>
      <c r="E2198" s="102" t="s">
        <v>4492</v>
      </c>
      <c r="F2198" s="102" t="s">
        <v>4493</v>
      </c>
      <c r="G2198" s="102" t="s">
        <v>4478</v>
      </c>
      <c r="H2198" s="103">
        <v>39434</v>
      </c>
      <c r="I2198" s="104">
        <v>1</v>
      </c>
      <c r="J2198" s="105" t="s">
        <v>9337</v>
      </c>
      <c r="K2198" s="105" t="s">
        <v>4478</v>
      </c>
      <c r="L2198" s="103">
        <v>39434</v>
      </c>
      <c r="M2198" s="103">
        <v>44196</v>
      </c>
      <c r="N2198" s="103"/>
      <c r="O2198" s="106">
        <v>1338688</v>
      </c>
      <c r="P2198" s="106">
        <v>1338688</v>
      </c>
      <c r="Q2198" s="107">
        <v>0</v>
      </c>
      <c r="R2198" s="106">
        <v>0</v>
      </c>
      <c r="S2198" s="106">
        <v>0</v>
      </c>
      <c r="T2198" s="100">
        <f t="shared" si="34"/>
        <v>0</v>
      </c>
    </row>
    <row r="2199" spans="2:20" ht="15.5" x14ac:dyDescent="0.35">
      <c r="B2199" s="101" t="s">
        <v>9338</v>
      </c>
      <c r="C2199" s="102" t="s">
        <v>4552</v>
      </c>
      <c r="D2199" s="102"/>
      <c r="E2199" s="102" t="s">
        <v>4492</v>
      </c>
      <c r="F2199" s="102" t="s">
        <v>4493</v>
      </c>
      <c r="G2199" s="102" t="s">
        <v>4478</v>
      </c>
      <c r="H2199" s="103">
        <v>39434</v>
      </c>
      <c r="I2199" s="104">
        <v>1</v>
      </c>
      <c r="J2199" s="105" t="s">
        <v>9339</v>
      </c>
      <c r="K2199" s="105" t="s">
        <v>4478</v>
      </c>
      <c r="L2199" s="103">
        <v>39434</v>
      </c>
      <c r="M2199" s="103">
        <v>44196</v>
      </c>
      <c r="N2199" s="103"/>
      <c r="O2199" s="106">
        <v>1338688</v>
      </c>
      <c r="P2199" s="106">
        <v>1338688</v>
      </c>
      <c r="Q2199" s="107">
        <v>0</v>
      </c>
      <c r="R2199" s="106">
        <v>0</v>
      </c>
      <c r="S2199" s="106">
        <v>0</v>
      </c>
      <c r="T2199" s="100">
        <f t="shared" si="34"/>
        <v>0</v>
      </c>
    </row>
    <row r="2200" spans="2:20" ht="15.5" x14ac:dyDescent="0.35">
      <c r="B2200" s="101" t="s">
        <v>9340</v>
      </c>
      <c r="C2200" s="102" t="s">
        <v>4475</v>
      </c>
      <c r="D2200" s="102"/>
      <c r="E2200" s="102" t="s">
        <v>4476</v>
      </c>
      <c r="F2200" s="102" t="s">
        <v>4477</v>
      </c>
      <c r="G2200" s="102" t="s">
        <v>4478</v>
      </c>
      <c r="H2200" s="103">
        <v>40451</v>
      </c>
      <c r="I2200" s="104">
        <v>1</v>
      </c>
      <c r="J2200" s="105" t="s">
        <v>9341</v>
      </c>
      <c r="K2200" s="105" t="s">
        <v>4478</v>
      </c>
      <c r="L2200" s="103">
        <v>40451</v>
      </c>
      <c r="M2200" s="103">
        <v>44196</v>
      </c>
      <c r="N2200" s="103"/>
      <c r="O2200" s="106">
        <v>751463</v>
      </c>
      <c r="P2200" s="106">
        <v>751463</v>
      </c>
      <c r="Q2200" s="107">
        <v>0</v>
      </c>
      <c r="R2200" s="106">
        <v>0</v>
      </c>
      <c r="S2200" s="106">
        <v>0</v>
      </c>
      <c r="T2200" s="100">
        <f t="shared" si="34"/>
        <v>0</v>
      </c>
    </row>
    <row r="2201" spans="2:20" ht="15.5" x14ac:dyDescent="0.35">
      <c r="B2201" s="101" t="s">
        <v>6236</v>
      </c>
      <c r="C2201" s="102" t="s">
        <v>5353</v>
      </c>
      <c r="D2201" s="102"/>
      <c r="E2201" s="102" t="s">
        <v>4821</v>
      </c>
      <c r="F2201" s="102" t="s">
        <v>4822</v>
      </c>
      <c r="G2201" s="102" t="s">
        <v>4518</v>
      </c>
      <c r="H2201" s="103">
        <v>42635</v>
      </c>
      <c r="I2201" s="104">
        <v>1</v>
      </c>
      <c r="J2201" s="105" t="s">
        <v>6237</v>
      </c>
      <c r="K2201" s="105" t="s">
        <v>4518</v>
      </c>
      <c r="L2201" s="103">
        <v>42635</v>
      </c>
      <c r="M2201" s="103">
        <v>44196</v>
      </c>
      <c r="N2201" s="103"/>
      <c r="O2201" s="106">
        <v>349394</v>
      </c>
      <c r="P2201" s="106">
        <v>172666.32</v>
      </c>
      <c r="Q2201" s="107">
        <v>176727.67999999999</v>
      </c>
      <c r="R2201" s="106">
        <v>0</v>
      </c>
      <c r="S2201" s="106">
        <v>0</v>
      </c>
      <c r="T2201" s="100">
        <f t="shared" si="34"/>
        <v>176727.67999999999</v>
      </c>
    </row>
    <row r="2202" spans="2:20" ht="15.5" x14ac:dyDescent="0.35">
      <c r="B2202" s="101" t="s">
        <v>10063</v>
      </c>
      <c r="C2202" s="102" t="s">
        <v>4515</v>
      </c>
      <c r="D2202" s="102"/>
      <c r="E2202" s="102" t="s">
        <v>4516</v>
      </c>
      <c r="F2202" s="102" t="s">
        <v>4517</v>
      </c>
      <c r="G2202" s="102" t="s">
        <v>4518</v>
      </c>
      <c r="H2202" s="103">
        <v>42709</v>
      </c>
      <c r="I2202" s="104">
        <v>1</v>
      </c>
      <c r="J2202" s="105" t="s">
        <v>10064</v>
      </c>
      <c r="K2202" s="105" t="s">
        <v>4518</v>
      </c>
      <c r="L2202" s="103">
        <v>42709</v>
      </c>
      <c r="M2202" s="103">
        <v>44196</v>
      </c>
      <c r="N2202" s="103"/>
      <c r="O2202" s="106">
        <v>310187</v>
      </c>
      <c r="P2202" s="106">
        <v>147006.54</v>
      </c>
      <c r="Q2202" s="107">
        <v>163180.46</v>
      </c>
      <c r="R2202" s="106">
        <v>0</v>
      </c>
      <c r="S2202" s="106">
        <v>0</v>
      </c>
      <c r="T2202" s="100">
        <f t="shared" si="34"/>
        <v>163180.46</v>
      </c>
    </row>
    <row r="2203" spans="2:20" ht="15.5" x14ac:dyDescent="0.35">
      <c r="B2203" s="101" t="s">
        <v>10069</v>
      </c>
      <c r="C2203" s="102" t="s">
        <v>4515</v>
      </c>
      <c r="D2203" s="102"/>
      <c r="E2203" s="102" t="s">
        <v>4516</v>
      </c>
      <c r="F2203" s="102" t="s">
        <v>4517</v>
      </c>
      <c r="G2203" s="102" t="s">
        <v>4518</v>
      </c>
      <c r="H2203" s="103">
        <v>42709</v>
      </c>
      <c r="I2203" s="104">
        <v>1</v>
      </c>
      <c r="J2203" s="105" t="s">
        <v>10070</v>
      </c>
      <c r="K2203" s="105" t="s">
        <v>4518</v>
      </c>
      <c r="L2203" s="103">
        <v>42709</v>
      </c>
      <c r="M2203" s="103">
        <v>44196</v>
      </c>
      <c r="N2203" s="103"/>
      <c r="O2203" s="106">
        <v>310187</v>
      </c>
      <c r="P2203" s="106">
        <v>147006.54</v>
      </c>
      <c r="Q2203" s="107">
        <v>163180.46</v>
      </c>
      <c r="R2203" s="106">
        <v>0</v>
      </c>
      <c r="S2203" s="106">
        <v>0</v>
      </c>
      <c r="T2203" s="100">
        <f t="shared" si="34"/>
        <v>163180.46</v>
      </c>
    </row>
    <row r="2204" spans="2:20" ht="15.5" x14ac:dyDescent="0.35">
      <c r="B2204" s="101" t="s">
        <v>6982</v>
      </c>
      <c r="C2204" s="102" t="s">
        <v>6983</v>
      </c>
      <c r="D2204" s="102"/>
      <c r="E2204" s="102" t="s">
        <v>4492</v>
      </c>
      <c r="F2204" s="102" t="s">
        <v>4493</v>
      </c>
      <c r="G2204" s="102" t="s">
        <v>4544</v>
      </c>
      <c r="H2204" s="103">
        <v>38748</v>
      </c>
      <c r="I2204" s="104">
        <v>1</v>
      </c>
      <c r="J2204" s="105" t="s">
        <v>6984</v>
      </c>
      <c r="K2204" s="105" t="s">
        <v>4544</v>
      </c>
      <c r="L2204" s="103">
        <v>38748</v>
      </c>
      <c r="M2204" s="103">
        <v>44196</v>
      </c>
      <c r="N2204" s="103">
        <v>44408</v>
      </c>
      <c r="O2204" s="106">
        <v>0</v>
      </c>
      <c r="P2204" s="106">
        <v>0</v>
      </c>
      <c r="Q2204" s="107">
        <v>0</v>
      </c>
      <c r="R2204" s="106">
        <v>0</v>
      </c>
      <c r="S2204" s="106">
        <v>0</v>
      </c>
      <c r="T2204" s="100">
        <f t="shared" si="34"/>
        <v>0</v>
      </c>
    </row>
    <row r="2205" spans="2:20" ht="15.5" x14ac:dyDescent="0.35">
      <c r="B2205" s="101" t="s">
        <v>9350</v>
      </c>
      <c r="C2205" s="102" t="s">
        <v>4475</v>
      </c>
      <c r="D2205" s="102"/>
      <c r="E2205" s="102" t="s">
        <v>4476</v>
      </c>
      <c r="F2205" s="102" t="s">
        <v>4477</v>
      </c>
      <c r="G2205" s="102" t="s">
        <v>4478</v>
      </c>
      <c r="H2205" s="103">
        <v>40451</v>
      </c>
      <c r="I2205" s="104">
        <v>1</v>
      </c>
      <c r="J2205" s="105" t="s">
        <v>9351</v>
      </c>
      <c r="K2205" s="105" t="s">
        <v>4478</v>
      </c>
      <c r="L2205" s="103">
        <v>40451</v>
      </c>
      <c r="M2205" s="103">
        <v>44196</v>
      </c>
      <c r="N2205" s="103"/>
      <c r="O2205" s="106">
        <v>751463</v>
      </c>
      <c r="P2205" s="106">
        <v>751463</v>
      </c>
      <c r="Q2205" s="107">
        <v>0</v>
      </c>
      <c r="R2205" s="106">
        <v>0</v>
      </c>
      <c r="S2205" s="106">
        <v>0</v>
      </c>
      <c r="T2205" s="100">
        <f t="shared" si="34"/>
        <v>0</v>
      </c>
    </row>
    <row r="2206" spans="2:20" ht="15.5" x14ac:dyDescent="0.35">
      <c r="B2206" s="101" t="s">
        <v>9352</v>
      </c>
      <c r="C2206" s="102" t="s">
        <v>4475</v>
      </c>
      <c r="D2206" s="102"/>
      <c r="E2206" s="102" t="s">
        <v>4476</v>
      </c>
      <c r="F2206" s="102" t="s">
        <v>4477</v>
      </c>
      <c r="G2206" s="102" t="s">
        <v>4478</v>
      </c>
      <c r="H2206" s="103">
        <v>40451</v>
      </c>
      <c r="I2206" s="104">
        <v>1</v>
      </c>
      <c r="J2206" s="105" t="s">
        <v>9353</v>
      </c>
      <c r="K2206" s="105" t="s">
        <v>4478</v>
      </c>
      <c r="L2206" s="103">
        <v>40451</v>
      </c>
      <c r="M2206" s="103">
        <v>44196</v>
      </c>
      <c r="N2206" s="103"/>
      <c r="O2206" s="106">
        <v>751463</v>
      </c>
      <c r="P2206" s="106">
        <v>751463</v>
      </c>
      <c r="Q2206" s="107">
        <v>0</v>
      </c>
      <c r="R2206" s="106">
        <v>0</v>
      </c>
      <c r="S2206" s="106">
        <v>0</v>
      </c>
      <c r="T2206" s="100">
        <f t="shared" si="34"/>
        <v>0</v>
      </c>
    </row>
    <row r="2207" spans="2:20" ht="15.5" x14ac:dyDescent="0.35">
      <c r="B2207" s="101" t="s">
        <v>9354</v>
      </c>
      <c r="C2207" s="102" t="s">
        <v>4475</v>
      </c>
      <c r="D2207" s="102"/>
      <c r="E2207" s="102" t="s">
        <v>4476</v>
      </c>
      <c r="F2207" s="102" t="s">
        <v>4477</v>
      </c>
      <c r="G2207" s="102" t="s">
        <v>4478</v>
      </c>
      <c r="H2207" s="103">
        <v>40451</v>
      </c>
      <c r="I2207" s="104">
        <v>1</v>
      </c>
      <c r="J2207" s="105" t="s">
        <v>9355</v>
      </c>
      <c r="K2207" s="105" t="s">
        <v>4478</v>
      </c>
      <c r="L2207" s="103">
        <v>40451</v>
      </c>
      <c r="M2207" s="103">
        <v>44196</v>
      </c>
      <c r="N2207" s="103"/>
      <c r="O2207" s="106">
        <v>751463</v>
      </c>
      <c r="P2207" s="106">
        <v>751463</v>
      </c>
      <c r="Q2207" s="107">
        <v>0</v>
      </c>
      <c r="R2207" s="106">
        <v>0</v>
      </c>
      <c r="S2207" s="106">
        <v>0</v>
      </c>
      <c r="T2207" s="100">
        <f t="shared" si="34"/>
        <v>0</v>
      </c>
    </row>
    <row r="2208" spans="2:20" ht="15.5" x14ac:dyDescent="0.35">
      <c r="B2208" s="101" t="s">
        <v>9356</v>
      </c>
      <c r="C2208" s="102" t="s">
        <v>4475</v>
      </c>
      <c r="D2208" s="102"/>
      <c r="E2208" s="102" t="s">
        <v>4476</v>
      </c>
      <c r="F2208" s="102" t="s">
        <v>4477</v>
      </c>
      <c r="G2208" s="102" t="s">
        <v>4478</v>
      </c>
      <c r="H2208" s="103">
        <v>40451</v>
      </c>
      <c r="I2208" s="104">
        <v>1</v>
      </c>
      <c r="J2208" s="105" t="s">
        <v>9357</v>
      </c>
      <c r="K2208" s="105" t="s">
        <v>4478</v>
      </c>
      <c r="L2208" s="103">
        <v>40451</v>
      </c>
      <c r="M2208" s="103">
        <v>44196</v>
      </c>
      <c r="N2208" s="103"/>
      <c r="O2208" s="106">
        <v>751463</v>
      </c>
      <c r="P2208" s="106">
        <v>751463</v>
      </c>
      <c r="Q2208" s="107">
        <v>0</v>
      </c>
      <c r="R2208" s="106">
        <v>0</v>
      </c>
      <c r="S2208" s="106">
        <v>0</v>
      </c>
      <c r="T2208" s="100">
        <f t="shared" si="34"/>
        <v>0</v>
      </c>
    </row>
    <row r="2209" spans="2:20" ht="15.5" x14ac:dyDescent="0.35">
      <c r="B2209" s="101" t="s">
        <v>9358</v>
      </c>
      <c r="C2209" s="102" t="s">
        <v>4475</v>
      </c>
      <c r="D2209" s="102"/>
      <c r="E2209" s="102" t="s">
        <v>4476</v>
      </c>
      <c r="F2209" s="102" t="s">
        <v>4477</v>
      </c>
      <c r="G2209" s="102" t="s">
        <v>4478</v>
      </c>
      <c r="H2209" s="103">
        <v>40451</v>
      </c>
      <c r="I2209" s="104">
        <v>1</v>
      </c>
      <c r="J2209" s="105" t="s">
        <v>9359</v>
      </c>
      <c r="K2209" s="105" t="s">
        <v>4478</v>
      </c>
      <c r="L2209" s="103">
        <v>40451</v>
      </c>
      <c r="M2209" s="103">
        <v>44196</v>
      </c>
      <c r="N2209" s="103"/>
      <c r="O2209" s="106">
        <v>751463</v>
      </c>
      <c r="P2209" s="106">
        <v>751463</v>
      </c>
      <c r="Q2209" s="107">
        <v>0</v>
      </c>
      <c r="R2209" s="106">
        <v>0</v>
      </c>
      <c r="S2209" s="106">
        <v>0</v>
      </c>
      <c r="T2209" s="100">
        <f t="shared" si="34"/>
        <v>0</v>
      </c>
    </row>
    <row r="2210" spans="2:20" ht="15.5" x14ac:dyDescent="0.35">
      <c r="B2210" s="101" t="s">
        <v>9360</v>
      </c>
      <c r="C2210" s="102" t="s">
        <v>4537</v>
      </c>
      <c r="D2210" s="102"/>
      <c r="E2210" s="102" t="s">
        <v>4492</v>
      </c>
      <c r="F2210" s="102" t="s">
        <v>4493</v>
      </c>
      <c r="G2210" s="102" t="s">
        <v>4478</v>
      </c>
      <c r="H2210" s="103">
        <v>41182</v>
      </c>
      <c r="I2210" s="104">
        <v>1</v>
      </c>
      <c r="J2210" s="105" t="s">
        <v>9361</v>
      </c>
      <c r="K2210" s="105" t="s">
        <v>4478</v>
      </c>
      <c r="L2210" s="103">
        <v>41182</v>
      </c>
      <c r="M2210" s="103">
        <v>44196</v>
      </c>
      <c r="N2210" s="103"/>
      <c r="O2210" s="106">
        <v>298584</v>
      </c>
      <c r="P2210" s="106">
        <v>298584</v>
      </c>
      <c r="Q2210" s="107">
        <v>0</v>
      </c>
      <c r="R2210" s="106">
        <v>0</v>
      </c>
      <c r="S2210" s="106">
        <v>0</v>
      </c>
      <c r="T2210" s="100">
        <f t="shared" si="34"/>
        <v>0</v>
      </c>
    </row>
    <row r="2211" spans="2:20" ht="15.5" x14ac:dyDescent="0.35">
      <c r="B2211" s="101" t="s">
        <v>9362</v>
      </c>
      <c r="C2211" s="102" t="s">
        <v>4537</v>
      </c>
      <c r="D2211" s="102"/>
      <c r="E2211" s="102" t="s">
        <v>4492</v>
      </c>
      <c r="F2211" s="102" t="s">
        <v>4493</v>
      </c>
      <c r="G2211" s="102" t="s">
        <v>4478</v>
      </c>
      <c r="H2211" s="103">
        <v>41182</v>
      </c>
      <c r="I2211" s="104">
        <v>1</v>
      </c>
      <c r="J2211" s="105" t="s">
        <v>9363</v>
      </c>
      <c r="K2211" s="105" t="s">
        <v>4478</v>
      </c>
      <c r="L2211" s="103">
        <v>41182</v>
      </c>
      <c r="M2211" s="103">
        <v>44196</v>
      </c>
      <c r="N2211" s="103"/>
      <c r="O2211" s="106">
        <v>298584</v>
      </c>
      <c r="P2211" s="106">
        <v>298584</v>
      </c>
      <c r="Q2211" s="107">
        <v>0</v>
      </c>
      <c r="R2211" s="106">
        <v>0</v>
      </c>
      <c r="S2211" s="106">
        <v>0</v>
      </c>
      <c r="T2211" s="100">
        <f t="shared" si="34"/>
        <v>0</v>
      </c>
    </row>
    <row r="2212" spans="2:20" ht="15.5" x14ac:dyDescent="0.35">
      <c r="B2212" s="101" t="s">
        <v>9364</v>
      </c>
      <c r="C2212" s="102" t="s">
        <v>4537</v>
      </c>
      <c r="D2212" s="102"/>
      <c r="E2212" s="102" t="s">
        <v>4492</v>
      </c>
      <c r="F2212" s="102" t="s">
        <v>4493</v>
      </c>
      <c r="G2212" s="102" t="s">
        <v>4478</v>
      </c>
      <c r="H2212" s="103">
        <v>41182</v>
      </c>
      <c r="I2212" s="104">
        <v>1</v>
      </c>
      <c r="J2212" s="105" t="s">
        <v>9365</v>
      </c>
      <c r="K2212" s="105" t="s">
        <v>4478</v>
      </c>
      <c r="L2212" s="103">
        <v>41182</v>
      </c>
      <c r="M2212" s="103">
        <v>44196</v>
      </c>
      <c r="N2212" s="103"/>
      <c r="O2212" s="106">
        <v>298584</v>
      </c>
      <c r="P2212" s="106">
        <v>298584</v>
      </c>
      <c r="Q2212" s="107">
        <v>0</v>
      </c>
      <c r="R2212" s="106">
        <v>0</v>
      </c>
      <c r="S2212" s="106">
        <v>0</v>
      </c>
      <c r="T2212" s="100">
        <f t="shared" si="34"/>
        <v>0</v>
      </c>
    </row>
    <row r="2213" spans="2:20" ht="15.5" x14ac:dyDescent="0.35">
      <c r="B2213" s="101" t="s">
        <v>9366</v>
      </c>
      <c r="C2213" s="102" t="s">
        <v>5375</v>
      </c>
      <c r="D2213" s="102"/>
      <c r="E2213" s="102" t="s">
        <v>4492</v>
      </c>
      <c r="F2213" s="102" t="s">
        <v>4493</v>
      </c>
      <c r="G2213" s="102" t="s">
        <v>4478</v>
      </c>
      <c r="H2213" s="103">
        <v>41182</v>
      </c>
      <c r="I2213" s="104">
        <v>1</v>
      </c>
      <c r="J2213" s="105" t="s">
        <v>9367</v>
      </c>
      <c r="K2213" s="105" t="s">
        <v>4478</v>
      </c>
      <c r="L2213" s="103">
        <v>41182</v>
      </c>
      <c r="M2213" s="103">
        <v>44196</v>
      </c>
      <c r="N2213" s="103"/>
      <c r="O2213" s="106">
        <v>2102500</v>
      </c>
      <c r="P2213" s="106">
        <v>2102500</v>
      </c>
      <c r="Q2213" s="107">
        <v>0</v>
      </c>
      <c r="R2213" s="106">
        <v>0</v>
      </c>
      <c r="S2213" s="106">
        <v>0</v>
      </c>
      <c r="T2213" s="100">
        <f t="shared" si="34"/>
        <v>0</v>
      </c>
    </row>
    <row r="2214" spans="2:20" ht="15.5" x14ac:dyDescent="0.35">
      <c r="B2214" s="101" t="s">
        <v>9368</v>
      </c>
      <c r="C2214" s="102" t="s">
        <v>5375</v>
      </c>
      <c r="D2214" s="102"/>
      <c r="E2214" s="102" t="s">
        <v>4492</v>
      </c>
      <c r="F2214" s="102" t="s">
        <v>4493</v>
      </c>
      <c r="G2214" s="102" t="s">
        <v>4478</v>
      </c>
      <c r="H2214" s="103">
        <v>41182</v>
      </c>
      <c r="I2214" s="104">
        <v>1</v>
      </c>
      <c r="J2214" s="105" t="s">
        <v>9369</v>
      </c>
      <c r="K2214" s="105" t="s">
        <v>4478</v>
      </c>
      <c r="L2214" s="103">
        <v>41182</v>
      </c>
      <c r="M2214" s="103">
        <v>44196</v>
      </c>
      <c r="N2214" s="103"/>
      <c r="O2214" s="106">
        <v>2102500</v>
      </c>
      <c r="P2214" s="106">
        <v>2102500</v>
      </c>
      <c r="Q2214" s="107">
        <v>0</v>
      </c>
      <c r="R2214" s="106">
        <v>0</v>
      </c>
      <c r="S2214" s="106">
        <v>0</v>
      </c>
      <c r="T2214" s="100">
        <f t="shared" si="34"/>
        <v>0</v>
      </c>
    </row>
    <row r="2215" spans="2:20" ht="15.5" x14ac:dyDescent="0.35">
      <c r="B2215" s="101" t="s">
        <v>9370</v>
      </c>
      <c r="C2215" s="102" t="s">
        <v>9371</v>
      </c>
      <c r="D2215" s="102"/>
      <c r="E2215" s="102" t="s">
        <v>4492</v>
      </c>
      <c r="F2215" s="102" t="s">
        <v>4493</v>
      </c>
      <c r="G2215" s="102" t="s">
        <v>4478</v>
      </c>
      <c r="H2215" s="103">
        <v>41253</v>
      </c>
      <c r="I2215" s="104">
        <v>1</v>
      </c>
      <c r="J2215" s="105" t="s">
        <v>9372</v>
      </c>
      <c r="K2215" s="105" t="s">
        <v>4478</v>
      </c>
      <c r="L2215" s="103">
        <v>41253</v>
      </c>
      <c r="M2215" s="103">
        <v>44196</v>
      </c>
      <c r="N2215" s="103"/>
      <c r="O2215" s="106">
        <v>2090000</v>
      </c>
      <c r="P2215" s="106">
        <v>2090000</v>
      </c>
      <c r="Q2215" s="107">
        <v>0</v>
      </c>
      <c r="R2215" s="106">
        <v>0</v>
      </c>
      <c r="S2215" s="106">
        <v>0</v>
      </c>
      <c r="T2215" s="100">
        <f t="shared" si="34"/>
        <v>0</v>
      </c>
    </row>
    <row r="2216" spans="2:20" ht="15.5" x14ac:dyDescent="0.35">
      <c r="B2216" s="101" t="s">
        <v>9373</v>
      </c>
      <c r="C2216" s="102" t="s">
        <v>9374</v>
      </c>
      <c r="D2216" s="102"/>
      <c r="E2216" s="102" t="s">
        <v>4492</v>
      </c>
      <c r="F2216" s="102" t="s">
        <v>4493</v>
      </c>
      <c r="G2216" s="102" t="s">
        <v>4478</v>
      </c>
      <c r="H2216" s="103">
        <v>41272</v>
      </c>
      <c r="I2216" s="104">
        <v>1</v>
      </c>
      <c r="J2216" s="105" t="s">
        <v>9375</v>
      </c>
      <c r="K2216" s="105" t="s">
        <v>4478</v>
      </c>
      <c r="L2216" s="103">
        <v>41272</v>
      </c>
      <c r="M2216" s="103">
        <v>44196</v>
      </c>
      <c r="N2216" s="103"/>
      <c r="O2216" s="106">
        <v>1450000</v>
      </c>
      <c r="P2216" s="106">
        <v>1450000</v>
      </c>
      <c r="Q2216" s="107">
        <v>0</v>
      </c>
      <c r="R2216" s="106">
        <v>0</v>
      </c>
      <c r="S2216" s="106">
        <v>0</v>
      </c>
      <c r="T2216" s="100">
        <f t="shared" si="34"/>
        <v>0</v>
      </c>
    </row>
    <row r="2217" spans="2:20" ht="15.5" x14ac:dyDescent="0.35">
      <c r="B2217" s="101" t="s">
        <v>9376</v>
      </c>
      <c r="C2217" s="102" t="s">
        <v>9377</v>
      </c>
      <c r="D2217" s="102"/>
      <c r="E2217" s="102" t="s">
        <v>4492</v>
      </c>
      <c r="F2217" s="102" t="s">
        <v>4493</v>
      </c>
      <c r="G2217" s="102" t="s">
        <v>4478</v>
      </c>
      <c r="H2217" s="103">
        <v>41456</v>
      </c>
      <c r="I2217" s="104">
        <v>1</v>
      </c>
      <c r="J2217" s="105" t="s">
        <v>9378</v>
      </c>
      <c r="K2217" s="105" t="s">
        <v>4478</v>
      </c>
      <c r="L2217" s="103">
        <v>41456</v>
      </c>
      <c r="M2217" s="103">
        <v>44196</v>
      </c>
      <c r="N2217" s="103"/>
      <c r="O2217" s="106">
        <v>26940806</v>
      </c>
      <c r="P2217" s="106">
        <v>26940806</v>
      </c>
      <c r="Q2217" s="107">
        <v>0</v>
      </c>
      <c r="R2217" s="106">
        <v>0</v>
      </c>
      <c r="S2217" s="106">
        <v>0</v>
      </c>
      <c r="T2217" s="100">
        <f t="shared" si="34"/>
        <v>0</v>
      </c>
    </row>
    <row r="2218" spans="2:20" ht="15.5" x14ac:dyDescent="0.35">
      <c r="B2218" s="101" t="s">
        <v>9379</v>
      </c>
      <c r="C2218" s="102" t="s">
        <v>9380</v>
      </c>
      <c r="D2218" s="102"/>
      <c r="E2218" s="102" t="s">
        <v>4492</v>
      </c>
      <c r="F2218" s="102" t="s">
        <v>4493</v>
      </c>
      <c r="G2218" s="102" t="s">
        <v>4478</v>
      </c>
      <c r="H2218" s="103">
        <v>41517</v>
      </c>
      <c r="I2218" s="104">
        <v>1</v>
      </c>
      <c r="J2218" s="105" t="s">
        <v>9381</v>
      </c>
      <c r="K2218" s="105" t="s">
        <v>4478</v>
      </c>
      <c r="L2218" s="103">
        <v>41517</v>
      </c>
      <c r="M2218" s="103">
        <v>44196</v>
      </c>
      <c r="N2218" s="103"/>
      <c r="O2218" s="106">
        <v>2611975</v>
      </c>
      <c r="P2218" s="106">
        <v>2611975</v>
      </c>
      <c r="Q2218" s="107">
        <v>0</v>
      </c>
      <c r="R2218" s="106">
        <v>0</v>
      </c>
      <c r="S2218" s="106">
        <v>0</v>
      </c>
      <c r="T2218" s="100">
        <f t="shared" si="34"/>
        <v>0</v>
      </c>
    </row>
    <row r="2219" spans="2:20" ht="15.5" x14ac:dyDescent="0.35">
      <c r="B2219" s="101" t="s">
        <v>9382</v>
      </c>
      <c r="C2219" s="102" t="s">
        <v>4547</v>
      </c>
      <c r="D2219" s="102"/>
      <c r="E2219" s="102" t="s">
        <v>4548</v>
      </c>
      <c r="F2219" s="102" t="s">
        <v>4549</v>
      </c>
      <c r="G2219" s="102" t="s">
        <v>4478</v>
      </c>
      <c r="H2219" s="103">
        <v>38993</v>
      </c>
      <c r="I2219" s="104">
        <v>1</v>
      </c>
      <c r="J2219" s="105" t="s">
        <v>9383</v>
      </c>
      <c r="K2219" s="105" t="s">
        <v>4478</v>
      </c>
      <c r="L2219" s="103">
        <v>38993</v>
      </c>
      <c r="M2219" s="103">
        <v>44196</v>
      </c>
      <c r="N2219" s="103"/>
      <c r="O2219" s="106">
        <v>525000</v>
      </c>
      <c r="P2219" s="106">
        <v>525000</v>
      </c>
      <c r="Q2219" s="107">
        <v>0</v>
      </c>
      <c r="R2219" s="106">
        <v>0</v>
      </c>
      <c r="S2219" s="106">
        <v>0</v>
      </c>
      <c r="T2219" s="100">
        <f t="shared" si="34"/>
        <v>0</v>
      </c>
    </row>
    <row r="2220" spans="2:20" ht="15.5" x14ac:dyDescent="0.35">
      <c r="B2220" s="101" t="s">
        <v>9384</v>
      </c>
      <c r="C2220" s="102" t="s">
        <v>9385</v>
      </c>
      <c r="D2220" s="102"/>
      <c r="E2220" s="102" t="s">
        <v>4553</v>
      </c>
      <c r="F2220" s="102" t="s">
        <v>4554</v>
      </c>
      <c r="G2220" s="102" t="s">
        <v>4478</v>
      </c>
      <c r="H2220" s="103">
        <v>38768</v>
      </c>
      <c r="I2220" s="104">
        <v>1</v>
      </c>
      <c r="J2220" s="105" t="s">
        <v>9386</v>
      </c>
      <c r="K2220" s="105" t="s">
        <v>4478</v>
      </c>
      <c r="L2220" s="103">
        <v>38768</v>
      </c>
      <c r="M2220" s="103">
        <v>44196</v>
      </c>
      <c r="N2220" s="103"/>
      <c r="O2220" s="106">
        <v>47724</v>
      </c>
      <c r="P2220" s="106">
        <v>47724</v>
      </c>
      <c r="Q2220" s="107">
        <v>0</v>
      </c>
      <c r="R2220" s="106">
        <v>0</v>
      </c>
      <c r="S2220" s="106">
        <v>0</v>
      </c>
      <c r="T2220" s="100">
        <f t="shared" si="34"/>
        <v>0</v>
      </c>
    </row>
    <row r="2221" spans="2:20" ht="15.5" x14ac:dyDescent="0.35">
      <c r="B2221" s="101" t="s">
        <v>9387</v>
      </c>
      <c r="C2221" s="102" t="s">
        <v>4552</v>
      </c>
      <c r="D2221" s="102"/>
      <c r="E2221" s="102" t="s">
        <v>4553</v>
      </c>
      <c r="F2221" s="102" t="s">
        <v>4554</v>
      </c>
      <c r="G2221" s="102" t="s">
        <v>4478</v>
      </c>
      <c r="H2221" s="103">
        <v>39921</v>
      </c>
      <c r="I2221" s="104">
        <v>1</v>
      </c>
      <c r="J2221" s="105" t="s">
        <v>9388</v>
      </c>
      <c r="K2221" s="105" t="s">
        <v>4478</v>
      </c>
      <c r="L2221" s="103">
        <v>39921</v>
      </c>
      <c r="M2221" s="103">
        <v>44196</v>
      </c>
      <c r="N2221" s="103"/>
      <c r="O2221" s="106">
        <v>144046</v>
      </c>
      <c r="P2221" s="106">
        <v>144046</v>
      </c>
      <c r="Q2221" s="107">
        <v>0</v>
      </c>
      <c r="R2221" s="106">
        <v>0</v>
      </c>
      <c r="S2221" s="106">
        <v>0</v>
      </c>
      <c r="T2221" s="100">
        <f t="shared" si="34"/>
        <v>0</v>
      </c>
    </row>
    <row r="2222" spans="2:20" ht="15.5" x14ac:dyDescent="0.35">
      <c r="B2222" s="101" t="s">
        <v>9389</v>
      </c>
      <c r="C2222" s="102" t="s">
        <v>5390</v>
      </c>
      <c r="D2222" s="102"/>
      <c r="E2222" s="102" t="s">
        <v>4553</v>
      </c>
      <c r="F2222" s="102" t="s">
        <v>4554</v>
      </c>
      <c r="G2222" s="102" t="s">
        <v>4478</v>
      </c>
      <c r="H2222" s="103">
        <v>41425</v>
      </c>
      <c r="I2222" s="104">
        <v>1</v>
      </c>
      <c r="J2222" s="105" t="s">
        <v>9390</v>
      </c>
      <c r="K2222" s="105" t="s">
        <v>4478</v>
      </c>
      <c r="L2222" s="103">
        <v>41425</v>
      </c>
      <c r="M2222" s="103">
        <v>44196</v>
      </c>
      <c r="N2222" s="103"/>
      <c r="O2222" s="106">
        <v>625482</v>
      </c>
      <c r="P2222" s="106">
        <v>625482</v>
      </c>
      <c r="Q2222" s="107">
        <v>0</v>
      </c>
      <c r="R2222" s="106">
        <v>0</v>
      </c>
      <c r="S2222" s="106">
        <v>0</v>
      </c>
      <c r="T2222" s="100">
        <f t="shared" si="34"/>
        <v>0</v>
      </c>
    </row>
    <row r="2223" spans="2:20" ht="15.5" x14ac:dyDescent="0.35">
      <c r="B2223" s="101" t="s">
        <v>9391</v>
      </c>
      <c r="C2223" s="102" t="s">
        <v>5397</v>
      </c>
      <c r="D2223" s="102"/>
      <c r="E2223" s="102" t="s">
        <v>4476</v>
      </c>
      <c r="F2223" s="102" t="s">
        <v>4477</v>
      </c>
      <c r="G2223" s="102" t="s">
        <v>4478</v>
      </c>
      <c r="H2223" s="103">
        <v>41262</v>
      </c>
      <c r="I2223" s="104">
        <v>1</v>
      </c>
      <c r="J2223" s="105" t="s">
        <v>9392</v>
      </c>
      <c r="K2223" s="105" t="s">
        <v>4478</v>
      </c>
      <c r="L2223" s="103">
        <v>41262</v>
      </c>
      <c r="M2223" s="103">
        <v>44196</v>
      </c>
      <c r="N2223" s="103"/>
      <c r="O2223" s="106">
        <v>708118</v>
      </c>
      <c r="P2223" s="106">
        <v>708118</v>
      </c>
      <c r="Q2223" s="107">
        <v>0</v>
      </c>
      <c r="R2223" s="106">
        <v>0</v>
      </c>
      <c r="S2223" s="106">
        <v>0</v>
      </c>
      <c r="T2223" s="100">
        <f t="shared" si="34"/>
        <v>0</v>
      </c>
    </row>
    <row r="2224" spans="2:20" ht="15.5" x14ac:dyDescent="0.35">
      <c r="B2224" s="101" t="s">
        <v>9393</v>
      </c>
      <c r="C2224" s="102" t="s">
        <v>4475</v>
      </c>
      <c r="D2224" s="102"/>
      <c r="E2224" s="102" t="s">
        <v>4476</v>
      </c>
      <c r="F2224" s="102" t="s">
        <v>4477</v>
      </c>
      <c r="G2224" s="102" t="s">
        <v>4478</v>
      </c>
      <c r="H2224" s="103">
        <v>40451</v>
      </c>
      <c r="I2224" s="104">
        <v>1</v>
      </c>
      <c r="J2224" s="105" t="s">
        <v>9394</v>
      </c>
      <c r="K2224" s="105" t="s">
        <v>4478</v>
      </c>
      <c r="L2224" s="103">
        <v>40451</v>
      </c>
      <c r="M2224" s="103">
        <v>44196</v>
      </c>
      <c r="N2224" s="103"/>
      <c r="O2224" s="106">
        <v>751463</v>
      </c>
      <c r="P2224" s="106">
        <v>751463</v>
      </c>
      <c r="Q2224" s="107">
        <v>0</v>
      </c>
      <c r="R2224" s="106">
        <v>0</v>
      </c>
      <c r="S2224" s="106">
        <v>0</v>
      </c>
      <c r="T2224" s="100">
        <f t="shared" si="34"/>
        <v>0</v>
      </c>
    </row>
    <row r="2225" spans="2:20" ht="15.5" x14ac:dyDescent="0.35">
      <c r="B2225" s="101" t="s">
        <v>9395</v>
      </c>
      <c r="C2225" s="102" t="s">
        <v>4475</v>
      </c>
      <c r="D2225" s="102"/>
      <c r="E2225" s="102" t="s">
        <v>4476</v>
      </c>
      <c r="F2225" s="102" t="s">
        <v>4477</v>
      </c>
      <c r="G2225" s="102" t="s">
        <v>4478</v>
      </c>
      <c r="H2225" s="103">
        <v>40451</v>
      </c>
      <c r="I2225" s="104">
        <v>1</v>
      </c>
      <c r="J2225" s="105" t="s">
        <v>9396</v>
      </c>
      <c r="K2225" s="105" t="s">
        <v>4478</v>
      </c>
      <c r="L2225" s="103">
        <v>40451</v>
      </c>
      <c r="M2225" s="103">
        <v>44196</v>
      </c>
      <c r="N2225" s="103"/>
      <c r="O2225" s="106">
        <v>751463</v>
      </c>
      <c r="P2225" s="106">
        <v>751463</v>
      </c>
      <c r="Q2225" s="107">
        <v>0</v>
      </c>
      <c r="R2225" s="106">
        <v>0</v>
      </c>
      <c r="S2225" s="106">
        <v>0</v>
      </c>
      <c r="T2225" s="100">
        <f t="shared" si="34"/>
        <v>0</v>
      </c>
    </row>
    <row r="2226" spans="2:20" ht="15.5" x14ac:dyDescent="0.35">
      <c r="B2226" s="101" t="s">
        <v>9397</v>
      </c>
      <c r="C2226" s="102" t="s">
        <v>4475</v>
      </c>
      <c r="D2226" s="102"/>
      <c r="E2226" s="102" t="s">
        <v>4476</v>
      </c>
      <c r="F2226" s="102" t="s">
        <v>4477</v>
      </c>
      <c r="G2226" s="102" t="s">
        <v>4478</v>
      </c>
      <c r="H2226" s="103">
        <v>40451</v>
      </c>
      <c r="I2226" s="104">
        <v>1</v>
      </c>
      <c r="J2226" s="105" t="s">
        <v>9398</v>
      </c>
      <c r="K2226" s="105" t="s">
        <v>4478</v>
      </c>
      <c r="L2226" s="103">
        <v>40451</v>
      </c>
      <c r="M2226" s="103">
        <v>44196</v>
      </c>
      <c r="N2226" s="103"/>
      <c r="O2226" s="106">
        <v>751463</v>
      </c>
      <c r="P2226" s="106">
        <v>751463</v>
      </c>
      <c r="Q2226" s="107">
        <v>0</v>
      </c>
      <c r="R2226" s="106">
        <v>0</v>
      </c>
      <c r="S2226" s="106">
        <v>0</v>
      </c>
      <c r="T2226" s="100">
        <f t="shared" si="34"/>
        <v>0</v>
      </c>
    </row>
    <row r="2227" spans="2:20" ht="15.5" x14ac:dyDescent="0.35">
      <c r="B2227" s="101" t="s">
        <v>9399</v>
      </c>
      <c r="C2227" s="102" t="s">
        <v>4475</v>
      </c>
      <c r="D2227" s="102"/>
      <c r="E2227" s="102" t="s">
        <v>4476</v>
      </c>
      <c r="F2227" s="102" t="s">
        <v>4477</v>
      </c>
      <c r="G2227" s="102" t="s">
        <v>4478</v>
      </c>
      <c r="H2227" s="103">
        <v>40451</v>
      </c>
      <c r="I2227" s="104">
        <v>1</v>
      </c>
      <c r="J2227" s="105" t="s">
        <v>9400</v>
      </c>
      <c r="K2227" s="105" t="s">
        <v>4478</v>
      </c>
      <c r="L2227" s="103">
        <v>40451</v>
      </c>
      <c r="M2227" s="103">
        <v>44196</v>
      </c>
      <c r="N2227" s="103"/>
      <c r="O2227" s="106">
        <v>751463</v>
      </c>
      <c r="P2227" s="106">
        <v>751463</v>
      </c>
      <c r="Q2227" s="107">
        <v>0</v>
      </c>
      <c r="R2227" s="106">
        <v>0</v>
      </c>
      <c r="S2227" s="106">
        <v>0</v>
      </c>
      <c r="T2227" s="100">
        <f t="shared" si="34"/>
        <v>0</v>
      </c>
    </row>
    <row r="2228" spans="2:20" ht="15.5" x14ac:dyDescent="0.35">
      <c r="B2228" s="101" t="s">
        <v>9401</v>
      </c>
      <c r="C2228" s="102" t="s">
        <v>4475</v>
      </c>
      <c r="D2228" s="102"/>
      <c r="E2228" s="102" t="s">
        <v>4476</v>
      </c>
      <c r="F2228" s="102" t="s">
        <v>4477</v>
      </c>
      <c r="G2228" s="102" t="s">
        <v>4478</v>
      </c>
      <c r="H2228" s="103">
        <v>40451</v>
      </c>
      <c r="I2228" s="104">
        <v>1</v>
      </c>
      <c r="J2228" s="105" t="s">
        <v>9402</v>
      </c>
      <c r="K2228" s="105" t="s">
        <v>4478</v>
      </c>
      <c r="L2228" s="103">
        <v>40451</v>
      </c>
      <c r="M2228" s="103">
        <v>44196</v>
      </c>
      <c r="N2228" s="103"/>
      <c r="O2228" s="106">
        <v>751463</v>
      </c>
      <c r="P2228" s="106">
        <v>751463</v>
      </c>
      <c r="Q2228" s="107">
        <v>0</v>
      </c>
      <c r="R2228" s="106">
        <v>0</v>
      </c>
      <c r="S2228" s="106">
        <v>0</v>
      </c>
      <c r="T2228" s="100">
        <f t="shared" si="34"/>
        <v>0</v>
      </c>
    </row>
    <row r="2229" spans="2:20" ht="15.5" x14ac:dyDescent="0.35">
      <c r="B2229" s="101" t="s">
        <v>9403</v>
      </c>
      <c r="C2229" s="102" t="s">
        <v>4552</v>
      </c>
      <c r="D2229" s="102"/>
      <c r="E2229" s="102" t="s">
        <v>4492</v>
      </c>
      <c r="F2229" s="102" t="s">
        <v>4493</v>
      </c>
      <c r="G2229" s="102" t="s">
        <v>4478</v>
      </c>
      <c r="H2229" s="103">
        <v>39434</v>
      </c>
      <c r="I2229" s="104">
        <v>1</v>
      </c>
      <c r="J2229" s="105" t="s">
        <v>9404</v>
      </c>
      <c r="K2229" s="105" t="s">
        <v>4478</v>
      </c>
      <c r="L2229" s="103">
        <v>39434</v>
      </c>
      <c r="M2229" s="103">
        <v>44196</v>
      </c>
      <c r="N2229" s="103"/>
      <c r="O2229" s="106">
        <v>1338688</v>
      </c>
      <c r="P2229" s="106">
        <v>1338688</v>
      </c>
      <c r="Q2229" s="107">
        <v>0</v>
      </c>
      <c r="R2229" s="106">
        <v>0</v>
      </c>
      <c r="S2229" s="106">
        <v>0</v>
      </c>
      <c r="T2229" s="100">
        <f t="shared" si="34"/>
        <v>0</v>
      </c>
    </row>
    <row r="2230" spans="2:20" ht="15.5" x14ac:dyDescent="0.35">
      <c r="B2230" s="101" t="s">
        <v>9405</v>
      </c>
      <c r="C2230" s="102" t="s">
        <v>9406</v>
      </c>
      <c r="D2230" s="102"/>
      <c r="E2230" s="102" t="s">
        <v>4492</v>
      </c>
      <c r="F2230" s="102" t="s">
        <v>4493</v>
      </c>
      <c r="G2230" s="102" t="s">
        <v>4478</v>
      </c>
      <c r="H2230" s="103">
        <v>39445</v>
      </c>
      <c r="I2230" s="104">
        <v>1</v>
      </c>
      <c r="J2230" s="105" t="s">
        <v>9407</v>
      </c>
      <c r="K2230" s="105" t="s">
        <v>4478</v>
      </c>
      <c r="L2230" s="103">
        <v>39445</v>
      </c>
      <c r="M2230" s="103">
        <v>44196</v>
      </c>
      <c r="N2230" s="103"/>
      <c r="O2230" s="106">
        <v>4082031</v>
      </c>
      <c r="P2230" s="106">
        <v>4082031</v>
      </c>
      <c r="Q2230" s="107">
        <v>0</v>
      </c>
      <c r="R2230" s="106">
        <v>0</v>
      </c>
      <c r="S2230" s="106">
        <v>0</v>
      </c>
      <c r="T2230" s="100">
        <f t="shared" si="34"/>
        <v>0</v>
      </c>
    </row>
    <row r="2231" spans="2:20" ht="15.5" x14ac:dyDescent="0.35">
      <c r="B2231" s="101" t="s">
        <v>9408</v>
      </c>
      <c r="C2231" s="102" t="s">
        <v>4579</v>
      </c>
      <c r="D2231" s="102"/>
      <c r="E2231" s="102" t="s">
        <v>4492</v>
      </c>
      <c r="F2231" s="102" t="s">
        <v>4493</v>
      </c>
      <c r="G2231" s="102" t="s">
        <v>4478</v>
      </c>
      <c r="H2231" s="103">
        <v>39458</v>
      </c>
      <c r="I2231" s="104">
        <v>1</v>
      </c>
      <c r="J2231" s="105" t="s">
        <v>9409</v>
      </c>
      <c r="K2231" s="105" t="s">
        <v>4478</v>
      </c>
      <c r="L2231" s="103">
        <v>39458</v>
      </c>
      <c r="M2231" s="103">
        <v>44196</v>
      </c>
      <c r="N2231" s="103"/>
      <c r="O2231" s="106">
        <v>310000</v>
      </c>
      <c r="P2231" s="106">
        <v>310000</v>
      </c>
      <c r="Q2231" s="107">
        <v>0</v>
      </c>
      <c r="R2231" s="106">
        <v>0</v>
      </c>
      <c r="S2231" s="106">
        <v>0</v>
      </c>
      <c r="T2231" s="100">
        <f t="shared" si="34"/>
        <v>0</v>
      </c>
    </row>
    <row r="2232" spans="2:20" ht="15.5" x14ac:dyDescent="0.35">
      <c r="B2232" s="101" t="s">
        <v>9410</v>
      </c>
      <c r="C2232" s="102" t="s">
        <v>4579</v>
      </c>
      <c r="D2232" s="102"/>
      <c r="E2232" s="102" t="s">
        <v>4492</v>
      </c>
      <c r="F2232" s="102" t="s">
        <v>4493</v>
      </c>
      <c r="G2232" s="102" t="s">
        <v>4478</v>
      </c>
      <c r="H2232" s="103">
        <v>39458</v>
      </c>
      <c r="I2232" s="104">
        <v>1</v>
      </c>
      <c r="J2232" s="105" t="s">
        <v>9411</v>
      </c>
      <c r="K2232" s="105" t="s">
        <v>4478</v>
      </c>
      <c r="L2232" s="103">
        <v>39458</v>
      </c>
      <c r="M2232" s="103">
        <v>44196</v>
      </c>
      <c r="N2232" s="103"/>
      <c r="O2232" s="106">
        <v>310000</v>
      </c>
      <c r="P2232" s="106">
        <v>310000</v>
      </c>
      <c r="Q2232" s="107">
        <v>0</v>
      </c>
      <c r="R2232" s="106">
        <v>0</v>
      </c>
      <c r="S2232" s="106">
        <v>0</v>
      </c>
      <c r="T2232" s="100">
        <f t="shared" si="34"/>
        <v>0</v>
      </c>
    </row>
    <row r="2233" spans="2:20" ht="15.5" x14ac:dyDescent="0.35">
      <c r="B2233" s="101" t="s">
        <v>9412</v>
      </c>
      <c r="C2233" s="102" t="s">
        <v>4616</v>
      </c>
      <c r="D2233" s="102"/>
      <c r="E2233" s="102" t="s">
        <v>4492</v>
      </c>
      <c r="F2233" s="102" t="s">
        <v>4493</v>
      </c>
      <c r="G2233" s="102" t="s">
        <v>4478</v>
      </c>
      <c r="H2233" s="103">
        <v>39474</v>
      </c>
      <c r="I2233" s="104">
        <v>1</v>
      </c>
      <c r="J2233" s="105" t="s">
        <v>9413</v>
      </c>
      <c r="K2233" s="105" t="s">
        <v>4478</v>
      </c>
      <c r="L2233" s="103">
        <v>39474</v>
      </c>
      <c r="M2233" s="103">
        <v>44196</v>
      </c>
      <c r="N2233" s="103"/>
      <c r="O2233" s="106">
        <v>1310000</v>
      </c>
      <c r="P2233" s="106">
        <v>1310000</v>
      </c>
      <c r="Q2233" s="107">
        <v>0</v>
      </c>
      <c r="R2233" s="106">
        <v>0</v>
      </c>
      <c r="S2233" s="106">
        <v>0</v>
      </c>
      <c r="T2233" s="100">
        <f t="shared" si="34"/>
        <v>0</v>
      </c>
    </row>
    <row r="2234" spans="2:20" ht="15.5" x14ac:dyDescent="0.35">
      <c r="B2234" s="101" t="s">
        <v>9414</v>
      </c>
      <c r="C2234" s="102" t="s">
        <v>9415</v>
      </c>
      <c r="D2234" s="102"/>
      <c r="E2234" s="102" t="s">
        <v>4492</v>
      </c>
      <c r="F2234" s="102" t="s">
        <v>4493</v>
      </c>
      <c r="G2234" s="102" t="s">
        <v>4478</v>
      </c>
      <c r="H2234" s="103">
        <v>39521</v>
      </c>
      <c r="I2234" s="104">
        <v>1</v>
      </c>
      <c r="J2234" s="105" t="s">
        <v>9416</v>
      </c>
      <c r="K2234" s="105" t="s">
        <v>4478</v>
      </c>
      <c r="L2234" s="103">
        <v>39521</v>
      </c>
      <c r="M2234" s="103">
        <v>44196</v>
      </c>
      <c r="N2234" s="103"/>
      <c r="O2234" s="106">
        <v>2652000</v>
      </c>
      <c r="P2234" s="106">
        <v>2652000</v>
      </c>
      <c r="Q2234" s="107">
        <v>0</v>
      </c>
      <c r="R2234" s="106">
        <v>0</v>
      </c>
      <c r="S2234" s="106">
        <v>0</v>
      </c>
      <c r="T2234" s="100">
        <f t="shared" si="34"/>
        <v>0</v>
      </c>
    </row>
    <row r="2235" spans="2:20" ht="15.5" x14ac:dyDescent="0.35">
      <c r="B2235" s="101" t="s">
        <v>9417</v>
      </c>
      <c r="C2235" s="102" t="s">
        <v>7037</v>
      </c>
      <c r="D2235" s="102"/>
      <c r="E2235" s="102" t="s">
        <v>4492</v>
      </c>
      <c r="F2235" s="102" t="s">
        <v>4493</v>
      </c>
      <c r="G2235" s="102" t="s">
        <v>4478</v>
      </c>
      <c r="H2235" s="103">
        <v>40391</v>
      </c>
      <c r="I2235" s="104">
        <v>1</v>
      </c>
      <c r="J2235" s="105" t="s">
        <v>9418</v>
      </c>
      <c r="K2235" s="105" t="s">
        <v>4478</v>
      </c>
      <c r="L2235" s="103">
        <v>40391</v>
      </c>
      <c r="M2235" s="103">
        <v>44196</v>
      </c>
      <c r="N2235" s="103"/>
      <c r="O2235" s="106">
        <v>2111432</v>
      </c>
      <c r="P2235" s="106">
        <v>2111432</v>
      </c>
      <c r="Q2235" s="107">
        <v>0</v>
      </c>
      <c r="R2235" s="106">
        <v>0</v>
      </c>
      <c r="S2235" s="106">
        <v>0</v>
      </c>
      <c r="T2235" s="100">
        <f t="shared" si="34"/>
        <v>0</v>
      </c>
    </row>
    <row r="2236" spans="2:20" ht="15.5" x14ac:dyDescent="0.35">
      <c r="B2236" s="101" t="s">
        <v>9419</v>
      </c>
      <c r="C2236" s="102" t="s">
        <v>4603</v>
      </c>
      <c r="D2236" s="102"/>
      <c r="E2236" s="102" t="s">
        <v>4492</v>
      </c>
      <c r="F2236" s="102" t="s">
        <v>4493</v>
      </c>
      <c r="G2236" s="102" t="s">
        <v>4478</v>
      </c>
      <c r="H2236" s="103">
        <v>40505</v>
      </c>
      <c r="I2236" s="104">
        <v>1</v>
      </c>
      <c r="J2236" s="105" t="s">
        <v>9420</v>
      </c>
      <c r="K2236" s="105" t="s">
        <v>4478</v>
      </c>
      <c r="L2236" s="103">
        <v>40505</v>
      </c>
      <c r="M2236" s="103">
        <v>44196</v>
      </c>
      <c r="N2236" s="103"/>
      <c r="O2236" s="106">
        <v>990000</v>
      </c>
      <c r="P2236" s="106">
        <v>990000</v>
      </c>
      <c r="Q2236" s="107">
        <v>0</v>
      </c>
      <c r="R2236" s="106">
        <v>0</v>
      </c>
      <c r="S2236" s="106">
        <v>0</v>
      </c>
      <c r="T2236" s="100">
        <f t="shared" si="34"/>
        <v>0</v>
      </c>
    </row>
    <row r="2237" spans="2:20" ht="15.5" x14ac:dyDescent="0.35">
      <c r="B2237" s="101" t="s">
        <v>9421</v>
      </c>
      <c r="C2237" s="102" t="s">
        <v>9422</v>
      </c>
      <c r="D2237" s="102"/>
      <c r="E2237" s="102" t="s">
        <v>4492</v>
      </c>
      <c r="F2237" s="102" t="s">
        <v>4493</v>
      </c>
      <c r="G2237" s="102" t="s">
        <v>4478</v>
      </c>
      <c r="H2237" s="103">
        <v>40541</v>
      </c>
      <c r="I2237" s="104">
        <v>1</v>
      </c>
      <c r="J2237" s="105" t="s">
        <v>9423</v>
      </c>
      <c r="K2237" s="105" t="s">
        <v>4478</v>
      </c>
      <c r="L2237" s="103">
        <v>40541</v>
      </c>
      <c r="M2237" s="103">
        <v>44196</v>
      </c>
      <c r="N2237" s="103"/>
      <c r="O2237" s="106">
        <v>4734076</v>
      </c>
      <c r="P2237" s="106">
        <v>4734076</v>
      </c>
      <c r="Q2237" s="107">
        <v>0</v>
      </c>
      <c r="R2237" s="106">
        <v>0</v>
      </c>
      <c r="S2237" s="106">
        <v>0</v>
      </c>
      <c r="T2237" s="100">
        <f t="shared" si="34"/>
        <v>0</v>
      </c>
    </row>
    <row r="2238" spans="2:20" ht="15.5" x14ac:dyDescent="0.35">
      <c r="B2238" s="101" t="s">
        <v>9424</v>
      </c>
      <c r="C2238" s="102" t="s">
        <v>4606</v>
      </c>
      <c r="D2238" s="102"/>
      <c r="E2238" s="102" t="s">
        <v>4492</v>
      </c>
      <c r="F2238" s="102" t="s">
        <v>4493</v>
      </c>
      <c r="G2238" s="102" t="s">
        <v>4478</v>
      </c>
      <c r="H2238" s="103">
        <v>40573</v>
      </c>
      <c r="I2238" s="104">
        <v>1</v>
      </c>
      <c r="J2238" s="105" t="s">
        <v>9425</v>
      </c>
      <c r="K2238" s="105" t="s">
        <v>4478</v>
      </c>
      <c r="L2238" s="103">
        <v>40573</v>
      </c>
      <c r="M2238" s="103">
        <v>44196</v>
      </c>
      <c r="N2238" s="103"/>
      <c r="O2238" s="106">
        <v>2773560</v>
      </c>
      <c r="P2238" s="106">
        <v>2773560</v>
      </c>
      <c r="Q2238" s="107">
        <v>0</v>
      </c>
      <c r="R2238" s="106">
        <v>0</v>
      </c>
      <c r="S2238" s="106">
        <v>0</v>
      </c>
      <c r="T2238" s="100">
        <f t="shared" si="34"/>
        <v>0</v>
      </c>
    </row>
    <row r="2239" spans="2:20" ht="15.5" x14ac:dyDescent="0.35">
      <c r="B2239" s="101" t="s">
        <v>9426</v>
      </c>
      <c r="C2239" s="102" t="s">
        <v>4606</v>
      </c>
      <c r="D2239" s="102"/>
      <c r="E2239" s="102" t="s">
        <v>4492</v>
      </c>
      <c r="F2239" s="102" t="s">
        <v>4493</v>
      </c>
      <c r="G2239" s="102" t="s">
        <v>4478</v>
      </c>
      <c r="H2239" s="103">
        <v>40573</v>
      </c>
      <c r="I2239" s="104">
        <v>1</v>
      </c>
      <c r="J2239" s="105" t="s">
        <v>9427</v>
      </c>
      <c r="K2239" s="105" t="s">
        <v>4478</v>
      </c>
      <c r="L2239" s="103">
        <v>40573</v>
      </c>
      <c r="M2239" s="103">
        <v>44196</v>
      </c>
      <c r="N2239" s="103"/>
      <c r="O2239" s="106">
        <v>2773560</v>
      </c>
      <c r="P2239" s="106">
        <v>2773560</v>
      </c>
      <c r="Q2239" s="107">
        <v>0</v>
      </c>
      <c r="R2239" s="106">
        <v>0</v>
      </c>
      <c r="S2239" s="106">
        <v>0</v>
      </c>
      <c r="T2239" s="100">
        <f t="shared" si="34"/>
        <v>0</v>
      </c>
    </row>
    <row r="2240" spans="2:20" ht="15.5" x14ac:dyDescent="0.35">
      <c r="B2240" s="101" t="s">
        <v>9428</v>
      </c>
      <c r="C2240" s="102" t="s">
        <v>4606</v>
      </c>
      <c r="D2240" s="102"/>
      <c r="E2240" s="102" t="s">
        <v>4492</v>
      </c>
      <c r="F2240" s="102" t="s">
        <v>4493</v>
      </c>
      <c r="G2240" s="102" t="s">
        <v>4478</v>
      </c>
      <c r="H2240" s="103">
        <v>40573</v>
      </c>
      <c r="I2240" s="104">
        <v>1</v>
      </c>
      <c r="J2240" s="105" t="s">
        <v>9429</v>
      </c>
      <c r="K2240" s="105" t="s">
        <v>4478</v>
      </c>
      <c r="L2240" s="103">
        <v>40573</v>
      </c>
      <c r="M2240" s="103">
        <v>44196</v>
      </c>
      <c r="N2240" s="103"/>
      <c r="O2240" s="106">
        <v>2773560</v>
      </c>
      <c r="P2240" s="106">
        <v>2773560</v>
      </c>
      <c r="Q2240" s="107">
        <v>0</v>
      </c>
      <c r="R2240" s="106">
        <v>0</v>
      </c>
      <c r="S2240" s="106">
        <v>0</v>
      </c>
      <c r="T2240" s="100">
        <f t="shared" si="34"/>
        <v>0</v>
      </c>
    </row>
    <row r="2241" spans="2:20" ht="15.5" x14ac:dyDescent="0.35">
      <c r="B2241" s="101" t="s">
        <v>9430</v>
      </c>
      <c r="C2241" s="102" t="s">
        <v>4606</v>
      </c>
      <c r="D2241" s="102"/>
      <c r="E2241" s="102" t="s">
        <v>4492</v>
      </c>
      <c r="F2241" s="102" t="s">
        <v>4493</v>
      </c>
      <c r="G2241" s="102" t="s">
        <v>4478</v>
      </c>
      <c r="H2241" s="103">
        <v>40573</v>
      </c>
      <c r="I2241" s="104">
        <v>1</v>
      </c>
      <c r="J2241" s="105" t="s">
        <v>9431</v>
      </c>
      <c r="K2241" s="105" t="s">
        <v>4478</v>
      </c>
      <c r="L2241" s="103">
        <v>40573</v>
      </c>
      <c r="M2241" s="103">
        <v>44196</v>
      </c>
      <c r="N2241" s="103"/>
      <c r="O2241" s="106">
        <v>2773560</v>
      </c>
      <c r="P2241" s="106">
        <v>2773560</v>
      </c>
      <c r="Q2241" s="107">
        <v>0</v>
      </c>
      <c r="R2241" s="106">
        <v>0</v>
      </c>
      <c r="S2241" s="106">
        <v>0</v>
      </c>
      <c r="T2241" s="100">
        <f t="shared" si="34"/>
        <v>0</v>
      </c>
    </row>
    <row r="2242" spans="2:20" ht="15.5" x14ac:dyDescent="0.35">
      <c r="B2242" s="101" t="s">
        <v>9432</v>
      </c>
      <c r="C2242" s="102" t="s">
        <v>4606</v>
      </c>
      <c r="D2242" s="102"/>
      <c r="E2242" s="102" t="s">
        <v>4492</v>
      </c>
      <c r="F2242" s="102" t="s">
        <v>4493</v>
      </c>
      <c r="G2242" s="102" t="s">
        <v>4478</v>
      </c>
      <c r="H2242" s="103">
        <v>40573</v>
      </c>
      <c r="I2242" s="104">
        <v>1</v>
      </c>
      <c r="J2242" s="105" t="s">
        <v>9433</v>
      </c>
      <c r="K2242" s="105" t="s">
        <v>4478</v>
      </c>
      <c r="L2242" s="103">
        <v>40573</v>
      </c>
      <c r="M2242" s="103">
        <v>44196</v>
      </c>
      <c r="N2242" s="103"/>
      <c r="O2242" s="106">
        <v>2773560</v>
      </c>
      <c r="P2242" s="106">
        <v>2773560</v>
      </c>
      <c r="Q2242" s="107">
        <v>0</v>
      </c>
      <c r="R2242" s="106">
        <v>0</v>
      </c>
      <c r="S2242" s="106">
        <v>0</v>
      </c>
      <c r="T2242" s="100">
        <f t="shared" si="34"/>
        <v>0</v>
      </c>
    </row>
    <row r="2243" spans="2:20" ht="15.5" x14ac:dyDescent="0.35">
      <c r="B2243" s="101" t="s">
        <v>9434</v>
      </c>
      <c r="C2243" s="102" t="s">
        <v>8680</v>
      </c>
      <c r="D2243" s="102"/>
      <c r="E2243" s="102" t="s">
        <v>4492</v>
      </c>
      <c r="F2243" s="102" t="s">
        <v>4493</v>
      </c>
      <c r="G2243" s="102" t="s">
        <v>4478</v>
      </c>
      <c r="H2243" s="103">
        <v>41178</v>
      </c>
      <c r="I2243" s="104">
        <v>1</v>
      </c>
      <c r="J2243" s="105" t="s">
        <v>9435</v>
      </c>
      <c r="K2243" s="105" t="s">
        <v>4478</v>
      </c>
      <c r="L2243" s="103">
        <v>41178</v>
      </c>
      <c r="M2243" s="103">
        <v>44196</v>
      </c>
      <c r="N2243" s="103"/>
      <c r="O2243" s="106">
        <v>1130000</v>
      </c>
      <c r="P2243" s="106">
        <v>1130000</v>
      </c>
      <c r="Q2243" s="107">
        <v>0</v>
      </c>
      <c r="R2243" s="106">
        <v>0</v>
      </c>
      <c r="S2243" s="106">
        <v>0</v>
      </c>
      <c r="T2243" s="100">
        <f t="shared" si="34"/>
        <v>0</v>
      </c>
    </row>
    <row r="2244" spans="2:20" ht="15.5" x14ac:dyDescent="0.35">
      <c r="B2244" s="101" t="s">
        <v>9436</v>
      </c>
      <c r="C2244" s="102" t="s">
        <v>4537</v>
      </c>
      <c r="D2244" s="102"/>
      <c r="E2244" s="102" t="s">
        <v>4492</v>
      </c>
      <c r="F2244" s="102" t="s">
        <v>4493</v>
      </c>
      <c r="G2244" s="102" t="s">
        <v>4478</v>
      </c>
      <c r="H2244" s="103">
        <v>41182</v>
      </c>
      <c r="I2244" s="104">
        <v>1</v>
      </c>
      <c r="J2244" s="105" t="s">
        <v>9437</v>
      </c>
      <c r="K2244" s="105" t="s">
        <v>4478</v>
      </c>
      <c r="L2244" s="103">
        <v>41182</v>
      </c>
      <c r="M2244" s="103">
        <v>44196</v>
      </c>
      <c r="N2244" s="103"/>
      <c r="O2244" s="106">
        <v>298584</v>
      </c>
      <c r="P2244" s="106">
        <v>298584</v>
      </c>
      <c r="Q2244" s="107">
        <v>0</v>
      </c>
      <c r="R2244" s="106">
        <v>0</v>
      </c>
      <c r="S2244" s="106">
        <v>0</v>
      </c>
      <c r="T2244" s="100">
        <f t="shared" si="34"/>
        <v>0</v>
      </c>
    </row>
    <row r="2245" spans="2:20" ht="15.5" x14ac:dyDescent="0.35">
      <c r="B2245" s="101" t="s">
        <v>9438</v>
      </c>
      <c r="C2245" s="102" t="s">
        <v>4537</v>
      </c>
      <c r="D2245" s="102"/>
      <c r="E2245" s="102" t="s">
        <v>4492</v>
      </c>
      <c r="F2245" s="102" t="s">
        <v>4493</v>
      </c>
      <c r="G2245" s="102" t="s">
        <v>4478</v>
      </c>
      <c r="H2245" s="103">
        <v>41182</v>
      </c>
      <c r="I2245" s="104">
        <v>1</v>
      </c>
      <c r="J2245" s="105" t="s">
        <v>9439</v>
      </c>
      <c r="K2245" s="105" t="s">
        <v>4478</v>
      </c>
      <c r="L2245" s="103">
        <v>41182</v>
      </c>
      <c r="M2245" s="103">
        <v>44196</v>
      </c>
      <c r="N2245" s="103"/>
      <c r="O2245" s="106">
        <v>298584</v>
      </c>
      <c r="P2245" s="106">
        <v>298584</v>
      </c>
      <c r="Q2245" s="107">
        <v>0</v>
      </c>
      <c r="R2245" s="106">
        <v>0</v>
      </c>
      <c r="S2245" s="106">
        <v>0</v>
      </c>
      <c r="T2245" s="100">
        <f t="shared" si="34"/>
        <v>0</v>
      </c>
    </row>
    <row r="2246" spans="2:20" ht="15.5" x14ac:dyDescent="0.35">
      <c r="B2246" s="101" t="s">
        <v>9440</v>
      </c>
      <c r="C2246" s="102" t="s">
        <v>4633</v>
      </c>
      <c r="D2246" s="102"/>
      <c r="E2246" s="102" t="s">
        <v>4634</v>
      </c>
      <c r="F2246" s="102" t="s">
        <v>4635</v>
      </c>
      <c r="G2246" s="102" t="s">
        <v>4478</v>
      </c>
      <c r="H2246" s="103">
        <v>39685</v>
      </c>
      <c r="I2246" s="104">
        <v>1</v>
      </c>
      <c r="J2246" s="105" t="s">
        <v>9441</v>
      </c>
      <c r="K2246" s="105" t="s">
        <v>4478</v>
      </c>
      <c r="L2246" s="103">
        <v>39685</v>
      </c>
      <c r="M2246" s="103">
        <v>44196</v>
      </c>
      <c r="N2246" s="103"/>
      <c r="O2246" s="106">
        <v>75000</v>
      </c>
      <c r="P2246" s="106">
        <v>75000</v>
      </c>
      <c r="Q2246" s="107">
        <v>0</v>
      </c>
      <c r="R2246" s="106">
        <v>0</v>
      </c>
      <c r="S2246" s="106">
        <v>0</v>
      </c>
      <c r="T2246" s="100">
        <f t="shared" si="34"/>
        <v>0</v>
      </c>
    </row>
    <row r="2247" spans="2:20" ht="15.5" x14ac:dyDescent="0.35">
      <c r="B2247" s="101" t="s">
        <v>9442</v>
      </c>
      <c r="C2247" s="102" t="s">
        <v>4633</v>
      </c>
      <c r="D2247" s="102"/>
      <c r="E2247" s="102" t="s">
        <v>4634</v>
      </c>
      <c r="F2247" s="102" t="s">
        <v>4635</v>
      </c>
      <c r="G2247" s="102" t="s">
        <v>4478</v>
      </c>
      <c r="H2247" s="103">
        <v>39933</v>
      </c>
      <c r="I2247" s="104">
        <v>1</v>
      </c>
      <c r="J2247" s="105" t="s">
        <v>9443</v>
      </c>
      <c r="K2247" s="105" t="s">
        <v>4478</v>
      </c>
      <c r="L2247" s="103">
        <v>39933</v>
      </c>
      <c r="M2247" s="103">
        <v>44196</v>
      </c>
      <c r="N2247" s="103"/>
      <c r="O2247" s="106">
        <v>69000</v>
      </c>
      <c r="P2247" s="106">
        <v>69000</v>
      </c>
      <c r="Q2247" s="107">
        <v>0</v>
      </c>
      <c r="R2247" s="106">
        <v>0</v>
      </c>
      <c r="S2247" s="106">
        <v>0</v>
      </c>
      <c r="T2247" s="100">
        <f t="shared" si="34"/>
        <v>0</v>
      </c>
    </row>
    <row r="2248" spans="2:20" ht="15.5" x14ac:dyDescent="0.35">
      <c r="B2248" s="101" t="s">
        <v>9444</v>
      </c>
      <c r="C2248" s="102" t="s">
        <v>4633</v>
      </c>
      <c r="D2248" s="102"/>
      <c r="E2248" s="102" t="s">
        <v>4634</v>
      </c>
      <c r="F2248" s="102" t="s">
        <v>4635</v>
      </c>
      <c r="G2248" s="102" t="s">
        <v>4478</v>
      </c>
      <c r="H2248" s="103">
        <v>39933</v>
      </c>
      <c r="I2248" s="104">
        <v>1</v>
      </c>
      <c r="J2248" s="105" t="s">
        <v>9445</v>
      </c>
      <c r="K2248" s="105" t="s">
        <v>4478</v>
      </c>
      <c r="L2248" s="103">
        <v>39933</v>
      </c>
      <c r="M2248" s="103">
        <v>44196</v>
      </c>
      <c r="N2248" s="103"/>
      <c r="O2248" s="106">
        <v>69000</v>
      </c>
      <c r="P2248" s="106">
        <v>69000</v>
      </c>
      <c r="Q2248" s="107">
        <v>0</v>
      </c>
      <c r="R2248" s="106">
        <v>0</v>
      </c>
      <c r="S2248" s="106">
        <v>0</v>
      </c>
      <c r="T2248" s="100">
        <f t="shared" si="34"/>
        <v>0</v>
      </c>
    </row>
    <row r="2249" spans="2:20" ht="15.5" x14ac:dyDescent="0.35">
      <c r="B2249" s="101" t="s">
        <v>9446</v>
      </c>
      <c r="C2249" s="102" t="s">
        <v>4633</v>
      </c>
      <c r="D2249" s="102"/>
      <c r="E2249" s="102" t="s">
        <v>4634</v>
      </c>
      <c r="F2249" s="102" t="s">
        <v>4635</v>
      </c>
      <c r="G2249" s="102" t="s">
        <v>4478</v>
      </c>
      <c r="H2249" s="103">
        <v>39933</v>
      </c>
      <c r="I2249" s="104">
        <v>1</v>
      </c>
      <c r="J2249" s="105" t="s">
        <v>9447</v>
      </c>
      <c r="K2249" s="105" t="s">
        <v>4478</v>
      </c>
      <c r="L2249" s="103">
        <v>39933</v>
      </c>
      <c r="M2249" s="103">
        <v>44196</v>
      </c>
      <c r="N2249" s="103"/>
      <c r="O2249" s="106">
        <v>69000</v>
      </c>
      <c r="P2249" s="106">
        <v>69000</v>
      </c>
      <c r="Q2249" s="107">
        <v>0</v>
      </c>
      <c r="R2249" s="106">
        <v>0</v>
      </c>
      <c r="S2249" s="106">
        <v>0</v>
      </c>
      <c r="T2249" s="100">
        <f t="shared" si="34"/>
        <v>0</v>
      </c>
    </row>
    <row r="2250" spans="2:20" ht="15.5" x14ac:dyDescent="0.35">
      <c r="B2250" s="101" t="s">
        <v>9448</v>
      </c>
      <c r="C2250" s="102" t="s">
        <v>4633</v>
      </c>
      <c r="D2250" s="102"/>
      <c r="E2250" s="102" t="s">
        <v>4634</v>
      </c>
      <c r="F2250" s="102" t="s">
        <v>4635</v>
      </c>
      <c r="G2250" s="102" t="s">
        <v>4478</v>
      </c>
      <c r="H2250" s="103">
        <v>39933</v>
      </c>
      <c r="I2250" s="104">
        <v>1</v>
      </c>
      <c r="J2250" s="105" t="s">
        <v>9449</v>
      </c>
      <c r="K2250" s="105" t="s">
        <v>4478</v>
      </c>
      <c r="L2250" s="103">
        <v>39933</v>
      </c>
      <c r="M2250" s="103">
        <v>44196</v>
      </c>
      <c r="N2250" s="103"/>
      <c r="O2250" s="106">
        <v>69000</v>
      </c>
      <c r="P2250" s="106">
        <v>69000</v>
      </c>
      <c r="Q2250" s="107">
        <v>0</v>
      </c>
      <c r="R2250" s="106">
        <v>0</v>
      </c>
      <c r="S2250" s="106">
        <v>0</v>
      </c>
      <c r="T2250" s="100">
        <f t="shared" ref="T2250:T2313" si="35">SUM(Q2250,R2250,S2250)</f>
        <v>0</v>
      </c>
    </row>
    <row r="2251" spans="2:20" ht="15.5" x14ac:dyDescent="0.35">
      <c r="B2251" s="101" t="s">
        <v>9450</v>
      </c>
      <c r="C2251" s="102" t="s">
        <v>4633</v>
      </c>
      <c r="D2251" s="102"/>
      <c r="E2251" s="102" t="s">
        <v>4634</v>
      </c>
      <c r="F2251" s="102" t="s">
        <v>4635</v>
      </c>
      <c r="G2251" s="102" t="s">
        <v>4478</v>
      </c>
      <c r="H2251" s="103">
        <v>39933</v>
      </c>
      <c r="I2251" s="104">
        <v>1</v>
      </c>
      <c r="J2251" s="105" t="s">
        <v>9451</v>
      </c>
      <c r="K2251" s="105" t="s">
        <v>4478</v>
      </c>
      <c r="L2251" s="103">
        <v>39933</v>
      </c>
      <c r="M2251" s="103">
        <v>44196</v>
      </c>
      <c r="N2251" s="103"/>
      <c r="O2251" s="106">
        <v>69000</v>
      </c>
      <c r="P2251" s="106">
        <v>69000</v>
      </c>
      <c r="Q2251" s="107">
        <v>0</v>
      </c>
      <c r="R2251" s="106">
        <v>0</v>
      </c>
      <c r="S2251" s="106">
        <v>0</v>
      </c>
      <c r="T2251" s="100">
        <f t="shared" si="35"/>
        <v>0</v>
      </c>
    </row>
    <row r="2252" spans="2:20" ht="15.5" x14ac:dyDescent="0.35">
      <c r="B2252" s="101" t="s">
        <v>9452</v>
      </c>
      <c r="C2252" s="102" t="s">
        <v>4633</v>
      </c>
      <c r="D2252" s="102"/>
      <c r="E2252" s="102" t="s">
        <v>4634</v>
      </c>
      <c r="F2252" s="102" t="s">
        <v>4635</v>
      </c>
      <c r="G2252" s="102" t="s">
        <v>4478</v>
      </c>
      <c r="H2252" s="103">
        <v>39933</v>
      </c>
      <c r="I2252" s="104">
        <v>1</v>
      </c>
      <c r="J2252" s="105" t="s">
        <v>9453</v>
      </c>
      <c r="K2252" s="105" t="s">
        <v>4478</v>
      </c>
      <c r="L2252" s="103">
        <v>39933</v>
      </c>
      <c r="M2252" s="103">
        <v>44196</v>
      </c>
      <c r="N2252" s="103"/>
      <c r="O2252" s="106">
        <v>69000</v>
      </c>
      <c r="P2252" s="106">
        <v>69000</v>
      </c>
      <c r="Q2252" s="107">
        <v>0</v>
      </c>
      <c r="R2252" s="106">
        <v>0</v>
      </c>
      <c r="S2252" s="106">
        <v>0</v>
      </c>
      <c r="T2252" s="100">
        <f t="shared" si="35"/>
        <v>0</v>
      </c>
    </row>
    <row r="2253" spans="2:20" ht="15.5" x14ac:dyDescent="0.35">
      <c r="B2253" s="101" t="s">
        <v>9454</v>
      </c>
      <c r="C2253" s="102" t="s">
        <v>4633</v>
      </c>
      <c r="D2253" s="102"/>
      <c r="E2253" s="102" t="s">
        <v>4634</v>
      </c>
      <c r="F2253" s="102" t="s">
        <v>4635</v>
      </c>
      <c r="G2253" s="102" t="s">
        <v>4478</v>
      </c>
      <c r="H2253" s="103">
        <v>39685</v>
      </c>
      <c r="I2253" s="104">
        <v>1</v>
      </c>
      <c r="J2253" s="105" t="s">
        <v>9455</v>
      </c>
      <c r="K2253" s="105" t="s">
        <v>4478</v>
      </c>
      <c r="L2253" s="103">
        <v>39685</v>
      </c>
      <c r="M2253" s="103">
        <v>44196</v>
      </c>
      <c r="N2253" s="103"/>
      <c r="O2253" s="106">
        <v>75000</v>
      </c>
      <c r="P2253" s="106">
        <v>75000</v>
      </c>
      <c r="Q2253" s="107">
        <v>0</v>
      </c>
      <c r="R2253" s="106">
        <v>0</v>
      </c>
      <c r="S2253" s="106">
        <v>0</v>
      </c>
      <c r="T2253" s="100">
        <f t="shared" si="35"/>
        <v>0</v>
      </c>
    </row>
    <row r="2254" spans="2:20" ht="15.5" x14ac:dyDescent="0.35">
      <c r="B2254" s="101" t="s">
        <v>9456</v>
      </c>
      <c r="C2254" s="102" t="s">
        <v>4633</v>
      </c>
      <c r="D2254" s="102"/>
      <c r="E2254" s="102" t="s">
        <v>4634</v>
      </c>
      <c r="F2254" s="102" t="s">
        <v>4635</v>
      </c>
      <c r="G2254" s="102" t="s">
        <v>4478</v>
      </c>
      <c r="H2254" s="103">
        <v>39685</v>
      </c>
      <c r="I2254" s="104">
        <v>1</v>
      </c>
      <c r="J2254" s="105" t="s">
        <v>9457</v>
      </c>
      <c r="K2254" s="105" t="s">
        <v>4478</v>
      </c>
      <c r="L2254" s="103">
        <v>39685</v>
      </c>
      <c r="M2254" s="103">
        <v>44196</v>
      </c>
      <c r="N2254" s="103"/>
      <c r="O2254" s="106">
        <v>75000</v>
      </c>
      <c r="P2254" s="106">
        <v>75000</v>
      </c>
      <c r="Q2254" s="107">
        <v>0</v>
      </c>
      <c r="R2254" s="106">
        <v>0</v>
      </c>
      <c r="S2254" s="106">
        <v>0</v>
      </c>
      <c r="T2254" s="100">
        <f t="shared" si="35"/>
        <v>0</v>
      </c>
    </row>
    <row r="2255" spans="2:20" ht="15.5" x14ac:dyDescent="0.35">
      <c r="B2255" s="101" t="s">
        <v>9458</v>
      </c>
      <c r="C2255" s="102" t="s">
        <v>4633</v>
      </c>
      <c r="D2255" s="102"/>
      <c r="E2255" s="102" t="s">
        <v>4634</v>
      </c>
      <c r="F2255" s="102" t="s">
        <v>4635</v>
      </c>
      <c r="G2255" s="102" t="s">
        <v>4478</v>
      </c>
      <c r="H2255" s="103">
        <v>39685</v>
      </c>
      <c r="I2255" s="104">
        <v>1</v>
      </c>
      <c r="J2255" s="105" t="s">
        <v>9459</v>
      </c>
      <c r="K2255" s="105" t="s">
        <v>4478</v>
      </c>
      <c r="L2255" s="103">
        <v>39685</v>
      </c>
      <c r="M2255" s="103">
        <v>44196</v>
      </c>
      <c r="N2255" s="103"/>
      <c r="O2255" s="106">
        <v>75000</v>
      </c>
      <c r="P2255" s="106">
        <v>75000</v>
      </c>
      <c r="Q2255" s="107">
        <v>0</v>
      </c>
      <c r="R2255" s="106">
        <v>0</v>
      </c>
      <c r="S2255" s="106">
        <v>0</v>
      </c>
      <c r="T2255" s="100">
        <f t="shared" si="35"/>
        <v>0</v>
      </c>
    </row>
    <row r="2256" spans="2:20" ht="15.5" x14ac:dyDescent="0.35">
      <c r="B2256" s="101" t="s">
        <v>9460</v>
      </c>
      <c r="C2256" s="102" t="s">
        <v>4633</v>
      </c>
      <c r="D2256" s="102"/>
      <c r="E2256" s="102" t="s">
        <v>4634</v>
      </c>
      <c r="F2256" s="102" t="s">
        <v>4635</v>
      </c>
      <c r="G2256" s="102" t="s">
        <v>4478</v>
      </c>
      <c r="H2256" s="103">
        <v>39685</v>
      </c>
      <c r="I2256" s="104">
        <v>1</v>
      </c>
      <c r="J2256" s="105" t="s">
        <v>9461</v>
      </c>
      <c r="K2256" s="105" t="s">
        <v>4478</v>
      </c>
      <c r="L2256" s="103">
        <v>39685</v>
      </c>
      <c r="M2256" s="103">
        <v>44196</v>
      </c>
      <c r="N2256" s="103"/>
      <c r="O2256" s="106">
        <v>75000</v>
      </c>
      <c r="P2256" s="106">
        <v>75000</v>
      </c>
      <c r="Q2256" s="107">
        <v>0</v>
      </c>
      <c r="R2256" s="106">
        <v>0</v>
      </c>
      <c r="S2256" s="106">
        <v>0</v>
      </c>
      <c r="T2256" s="100">
        <f t="shared" si="35"/>
        <v>0</v>
      </c>
    </row>
    <row r="2257" spans="2:20" ht="15.5" x14ac:dyDescent="0.35">
      <c r="B2257" s="101" t="s">
        <v>9462</v>
      </c>
      <c r="C2257" s="102" t="s">
        <v>4633</v>
      </c>
      <c r="D2257" s="102"/>
      <c r="E2257" s="102" t="s">
        <v>4634</v>
      </c>
      <c r="F2257" s="102" t="s">
        <v>4635</v>
      </c>
      <c r="G2257" s="102" t="s">
        <v>4478</v>
      </c>
      <c r="H2257" s="103">
        <v>39685</v>
      </c>
      <c r="I2257" s="104">
        <v>1</v>
      </c>
      <c r="J2257" s="105" t="s">
        <v>9463</v>
      </c>
      <c r="K2257" s="105" t="s">
        <v>4478</v>
      </c>
      <c r="L2257" s="103">
        <v>39685</v>
      </c>
      <c r="M2257" s="103">
        <v>44196</v>
      </c>
      <c r="N2257" s="103"/>
      <c r="O2257" s="106">
        <v>75000</v>
      </c>
      <c r="P2257" s="106">
        <v>75000</v>
      </c>
      <c r="Q2257" s="107">
        <v>0</v>
      </c>
      <c r="R2257" s="106">
        <v>0</v>
      </c>
      <c r="S2257" s="106">
        <v>0</v>
      </c>
      <c r="T2257" s="100">
        <f t="shared" si="35"/>
        <v>0</v>
      </c>
    </row>
    <row r="2258" spans="2:20" ht="15.5" x14ac:dyDescent="0.35">
      <c r="B2258" s="101" t="s">
        <v>9464</v>
      </c>
      <c r="C2258" s="102" t="s">
        <v>4633</v>
      </c>
      <c r="D2258" s="102"/>
      <c r="E2258" s="102" t="s">
        <v>4634</v>
      </c>
      <c r="F2258" s="102" t="s">
        <v>4635</v>
      </c>
      <c r="G2258" s="102" t="s">
        <v>4478</v>
      </c>
      <c r="H2258" s="103">
        <v>39685</v>
      </c>
      <c r="I2258" s="104">
        <v>1</v>
      </c>
      <c r="J2258" s="105" t="s">
        <v>9465</v>
      </c>
      <c r="K2258" s="105" t="s">
        <v>4478</v>
      </c>
      <c r="L2258" s="103">
        <v>39685</v>
      </c>
      <c r="M2258" s="103">
        <v>44196</v>
      </c>
      <c r="N2258" s="103"/>
      <c r="O2258" s="106">
        <v>75000</v>
      </c>
      <c r="P2258" s="106">
        <v>75000</v>
      </c>
      <c r="Q2258" s="107">
        <v>0</v>
      </c>
      <c r="R2258" s="106">
        <v>0</v>
      </c>
      <c r="S2258" s="106">
        <v>0</v>
      </c>
      <c r="T2258" s="100">
        <f t="shared" si="35"/>
        <v>0</v>
      </c>
    </row>
    <row r="2259" spans="2:20" ht="15.5" x14ac:dyDescent="0.35">
      <c r="B2259" s="101" t="s">
        <v>9466</v>
      </c>
      <c r="C2259" s="102" t="s">
        <v>4633</v>
      </c>
      <c r="D2259" s="102"/>
      <c r="E2259" s="102" t="s">
        <v>4634</v>
      </c>
      <c r="F2259" s="102" t="s">
        <v>4635</v>
      </c>
      <c r="G2259" s="102" t="s">
        <v>4478</v>
      </c>
      <c r="H2259" s="103">
        <v>39685</v>
      </c>
      <c r="I2259" s="104">
        <v>1</v>
      </c>
      <c r="J2259" s="105" t="s">
        <v>9467</v>
      </c>
      <c r="K2259" s="105" t="s">
        <v>4478</v>
      </c>
      <c r="L2259" s="103">
        <v>39685</v>
      </c>
      <c r="M2259" s="103">
        <v>44196</v>
      </c>
      <c r="N2259" s="103"/>
      <c r="O2259" s="106">
        <v>75000</v>
      </c>
      <c r="P2259" s="106">
        <v>75000</v>
      </c>
      <c r="Q2259" s="107">
        <v>0</v>
      </c>
      <c r="R2259" s="106">
        <v>0</v>
      </c>
      <c r="S2259" s="106">
        <v>0</v>
      </c>
      <c r="T2259" s="100">
        <f t="shared" si="35"/>
        <v>0</v>
      </c>
    </row>
    <row r="2260" spans="2:20" ht="15.5" x14ac:dyDescent="0.35">
      <c r="B2260" s="101" t="s">
        <v>9468</v>
      </c>
      <c r="C2260" s="102" t="s">
        <v>4633</v>
      </c>
      <c r="D2260" s="102"/>
      <c r="E2260" s="102" t="s">
        <v>4634</v>
      </c>
      <c r="F2260" s="102" t="s">
        <v>4635</v>
      </c>
      <c r="G2260" s="102" t="s">
        <v>4478</v>
      </c>
      <c r="H2260" s="103">
        <v>39685</v>
      </c>
      <c r="I2260" s="104">
        <v>1</v>
      </c>
      <c r="J2260" s="105" t="s">
        <v>9469</v>
      </c>
      <c r="K2260" s="105" t="s">
        <v>4478</v>
      </c>
      <c r="L2260" s="103">
        <v>39685</v>
      </c>
      <c r="M2260" s="103">
        <v>44196</v>
      </c>
      <c r="N2260" s="103"/>
      <c r="O2260" s="106">
        <v>75000</v>
      </c>
      <c r="P2260" s="106">
        <v>75000</v>
      </c>
      <c r="Q2260" s="107">
        <v>0</v>
      </c>
      <c r="R2260" s="106">
        <v>0</v>
      </c>
      <c r="S2260" s="106">
        <v>0</v>
      </c>
      <c r="T2260" s="100">
        <f t="shared" si="35"/>
        <v>0</v>
      </c>
    </row>
    <row r="2261" spans="2:20" ht="15.5" x14ac:dyDescent="0.35">
      <c r="B2261" s="101" t="s">
        <v>9470</v>
      </c>
      <c r="C2261" s="102" t="s">
        <v>4633</v>
      </c>
      <c r="D2261" s="102"/>
      <c r="E2261" s="102" t="s">
        <v>4634</v>
      </c>
      <c r="F2261" s="102" t="s">
        <v>4635</v>
      </c>
      <c r="G2261" s="102" t="s">
        <v>4478</v>
      </c>
      <c r="H2261" s="103">
        <v>39685</v>
      </c>
      <c r="I2261" s="104">
        <v>1</v>
      </c>
      <c r="J2261" s="105" t="s">
        <v>9471</v>
      </c>
      <c r="K2261" s="105" t="s">
        <v>4478</v>
      </c>
      <c r="L2261" s="103">
        <v>39685</v>
      </c>
      <c r="M2261" s="103">
        <v>44196</v>
      </c>
      <c r="N2261" s="103"/>
      <c r="O2261" s="106">
        <v>75000</v>
      </c>
      <c r="P2261" s="106">
        <v>75000</v>
      </c>
      <c r="Q2261" s="107">
        <v>0</v>
      </c>
      <c r="R2261" s="106">
        <v>0</v>
      </c>
      <c r="S2261" s="106">
        <v>0</v>
      </c>
      <c r="T2261" s="100">
        <f t="shared" si="35"/>
        <v>0</v>
      </c>
    </row>
    <row r="2262" spans="2:20" ht="15.5" x14ac:dyDescent="0.35">
      <c r="B2262" s="101" t="s">
        <v>9472</v>
      </c>
      <c r="C2262" s="102" t="s">
        <v>4633</v>
      </c>
      <c r="D2262" s="102"/>
      <c r="E2262" s="102" t="s">
        <v>4634</v>
      </c>
      <c r="F2262" s="102" t="s">
        <v>4635</v>
      </c>
      <c r="G2262" s="102" t="s">
        <v>4478</v>
      </c>
      <c r="H2262" s="103">
        <v>39685</v>
      </c>
      <c r="I2262" s="104">
        <v>1</v>
      </c>
      <c r="J2262" s="105" t="s">
        <v>9473</v>
      </c>
      <c r="K2262" s="105" t="s">
        <v>4478</v>
      </c>
      <c r="L2262" s="103">
        <v>39685</v>
      </c>
      <c r="M2262" s="103">
        <v>44196</v>
      </c>
      <c r="N2262" s="103"/>
      <c r="O2262" s="106">
        <v>75000</v>
      </c>
      <c r="P2262" s="106">
        <v>75000</v>
      </c>
      <c r="Q2262" s="107">
        <v>0</v>
      </c>
      <c r="R2262" s="106">
        <v>0</v>
      </c>
      <c r="S2262" s="106">
        <v>0</v>
      </c>
      <c r="T2262" s="100">
        <f t="shared" si="35"/>
        <v>0</v>
      </c>
    </row>
    <row r="2263" spans="2:20" ht="15.5" x14ac:dyDescent="0.35">
      <c r="B2263" s="101" t="s">
        <v>9474</v>
      </c>
      <c r="C2263" s="102" t="s">
        <v>4633</v>
      </c>
      <c r="D2263" s="102"/>
      <c r="E2263" s="102" t="s">
        <v>4634</v>
      </c>
      <c r="F2263" s="102" t="s">
        <v>4635</v>
      </c>
      <c r="G2263" s="102" t="s">
        <v>4478</v>
      </c>
      <c r="H2263" s="103">
        <v>39685</v>
      </c>
      <c r="I2263" s="104">
        <v>1</v>
      </c>
      <c r="J2263" s="105" t="s">
        <v>9475</v>
      </c>
      <c r="K2263" s="105" t="s">
        <v>4478</v>
      </c>
      <c r="L2263" s="103">
        <v>39685</v>
      </c>
      <c r="M2263" s="103">
        <v>44196</v>
      </c>
      <c r="N2263" s="103"/>
      <c r="O2263" s="106">
        <v>75000</v>
      </c>
      <c r="P2263" s="106">
        <v>75000</v>
      </c>
      <c r="Q2263" s="107">
        <v>0</v>
      </c>
      <c r="R2263" s="106">
        <v>0</v>
      </c>
      <c r="S2263" s="106">
        <v>0</v>
      </c>
      <c r="T2263" s="100">
        <f t="shared" si="35"/>
        <v>0</v>
      </c>
    </row>
    <row r="2264" spans="2:20" ht="15.5" x14ac:dyDescent="0.35">
      <c r="B2264" s="101" t="s">
        <v>9476</v>
      </c>
      <c r="C2264" s="102" t="s">
        <v>4633</v>
      </c>
      <c r="D2264" s="102"/>
      <c r="E2264" s="102" t="s">
        <v>4634</v>
      </c>
      <c r="F2264" s="102" t="s">
        <v>4635</v>
      </c>
      <c r="G2264" s="102" t="s">
        <v>4478</v>
      </c>
      <c r="H2264" s="103">
        <v>39685</v>
      </c>
      <c r="I2264" s="104">
        <v>1</v>
      </c>
      <c r="J2264" s="105" t="s">
        <v>9477</v>
      </c>
      <c r="K2264" s="105" t="s">
        <v>4478</v>
      </c>
      <c r="L2264" s="103">
        <v>39685</v>
      </c>
      <c r="M2264" s="103">
        <v>44196</v>
      </c>
      <c r="N2264" s="103"/>
      <c r="O2264" s="106">
        <v>75000</v>
      </c>
      <c r="P2264" s="106">
        <v>75000</v>
      </c>
      <c r="Q2264" s="107">
        <v>0</v>
      </c>
      <c r="R2264" s="106">
        <v>0</v>
      </c>
      <c r="S2264" s="106">
        <v>0</v>
      </c>
      <c r="T2264" s="100">
        <f t="shared" si="35"/>
        <v>0</v>
      </c>
    </row>
    <row r="2265" spans="2:20" ht="15.5" x14ac:dyDescent="0.35">
      <c r="B2265" s="101" t="s">
        <v>9478</v>
      </c>
      <c r="C2265" s="102" t="s">
        <v>4633</v>
      </c>
      <c r="D2265" s="102"/>
      <c r="E2265" s="102" t="s">
        <v>4634</v>
      </c>
      <c r="F2265" s="102" t="s">
        <v>4635</v>
      </c>
      <c r="G2265" s="102" t="s">
        <v>4478</v>
      </c>
      <c r="H2265" s="103">
        <v>39685</v>
      </c>
      <c r="I2265" s="104">
        <v>1</v>
      </c>
      <c r="J2265" s="105" t="s">
        <v>9479</v>
      </c>
      <c r="K2265" s="105" t="s">
        <v>4478</v>
      </c>
      <c r="L2265" s="103">
        <v>39685</v>
      </c>
      <c r="M2265" s="103">
        <v>44196</v>
      </c>
      <c r="N2265" s="103"/>
      <c r="O2265" s="106">
        <v>75000</v>
      </c>
      <c r="P2265" s="106">
        <v>75000</v>
      </c>
      <c r="Q2265" s="107">
        <v>0</v>
      </c>
      <c r="R2265" s="106">
        <v>0</v>
      </c>
      <c r="S2265" s="106">
        <v>0</v>
      </c>
      <c r="T2265" s="100">
        <f t="shared" si="35"/>
        <v>0</v>
      </c>
    </row>
    <row r="2266" spans="2:20" ht="15.5" x14ac:dyDescent="0.35">
      <c r="B2266" s="101" t="s">
        <v>9480</v>
      </c>
      <c r="C2266" s="102" t="s">
        <v>4633</v>
      </c>
      <c r="D2266" s="102"/>
      <c r="E2266" s="102" t="s">
        <v>4634</v>
      </c>
      <c r="F2266" s="102" t="s">
        <v>4635</v>
      </c>
      <c r="G2266" s="102" t="s">
        <v>4478</v>
      </c>
      <c r="H2266" s="103">
        <v>39685</v>
      </c>
      <c r="I2266" s="104">
        <v>1</v>
      </c>
      <c r="J2266" s="105" t="s">
        <v>9481</v>
      </c>
      <c r="K2266" s="105" t="s">
        <v>4478</v>
      </c>
      <c r="L2266" s="103">
        <v>39685</v>
      </c>
      <c r="M2266" s="103">
        <v>44196</v>
      </c>
      <c r="N2266" s="103"/>
      <c r="O2266" s="106">
        <v>75000</v>
      </c>
      <c r="P2266" s="106">
        <v>75000</v>
      </c>
      <c r="Q2266" s="107">
        <v>0</v>
      </c>
      <c r="R2266" s="106">
        <v>0</v>
      </c>
      <c r="S2266" s="106">
        <v>0</v>
      </c>
      <c r="T2266" s="100">
        <f t="shared" si="35"/>
        <v>0</v>
      </c>
    </row>
    <row r="2267" spans="2:20" ht="15.5" x14ac:dyDescent="0.35">
      <c r="B2267" s="101" t="s">
        <v>9482</v>
      </c>
      <c r="C2267" s="102" t="s">
        <v>4633</v>
      </c>
      <c r="D2267" s="102"/>
      <c r="E2267" s="102" t="s">
        <v>4634</v>
      </c>
      <c r="F2267" s="102" t="s">
        <v>4635</v>
      </c>
      <c r="G2267" s="102" t="s">
        <v>4478</v>
      </c>
      <c r="H2267" s="103">
        <v>39685</v>
      </c>
      <c r="I2267" s="104">
        <v>1</v>
      </c>
      <c r="J2267" s="105" t="s">
        <v>9483</v>
      </c>
      <c r="K2267" s="105" t="s">
        <v>4478</v>
      </c>
      <c r="L2267" s="103">
        <v>39685</v>
      </c>
      <c r="M2267" s="103">
        <v>44196</v>
      </c>
      <c r="N2267" s="103"/>
      <c r="O2267" s="106">
        <v>75000</v>
      </c>
      <c r="P2267" s="106">
        <v>75000</v>
      </c>
      <c r="Q2267" s="107">
        <v>0</v>
      </c>
      <c r="R2267" s="106">
        <v>0</v>
      </c>
      <c r="S2267" s="106">
        <v>0</v>
      </c>
      <c r="T2267" s="100">
        <f t="shared" si="35"/>
        <v>0</v>
      </c>
    </row>
    <row r="2268" spans="2:20" ht="15.5" x14ac:dyDescent="0.35">
      <c r="B2268" s="101" t="s">
        <v>9484</v>
      </c>
      <c r="C2268" s="102" t="s">
        <v>4633</v>
      </c>
      <c r="D2268" s="102"/>
      <c r="E2268" s="102" t="s">
        <v>4634</v>
      </c>
      <c r="F2268" s="102" t="s">
        <v>4635</v>
      </c>
      <c r="G2268" s="102" t="s">
        <v>4478</v>
      </c>
      <c r="H2268" s="103">
        <v>39685</v>
      </c>
      <c r="I2268" s="104">
        <v>1</v>
      </c>
      <c r="J2268" s="105" t="s">
        <v>9485</v>
      </c>
      <c r="K2268" s="105" t="s">
        <v>4478</v>
      </c>
      <c r="L2268" s="103">
        <v>39685</v>
      </c>
      <c r="M2268" s="103">
        <v>44196</v>
      </c>
      <c r="N2268" s="103"/>
      <c r="O2268" s="106">
        <v>75000</v>
      </c>
      <c r="P2268" s="106">
        <v>75000</v>
      </c>
      <c r="Q2268" s="107">
        <v>0</v>
      </c>
      <c r="R2268" s="106">
        <v>0</v>
      </c>
      <c r="S2268" s="106">
        <v>0</v>
      </c>
      <c r="T2268" s="100">
        <f t="shared" si="35"/>
        <v>0</v>
      </c>
    </row>
    <row r="2269" spans="2:20" ht="15.5" x14ac:dyDescent="0.35">
      <c r="B2269" s="101" t="s">
        <v>9486</v>
      </c>
      <c r="C2269" s="102" t="s">
        <v>4633</v>
      </c>
      <c r="D2269" s="102"/>
      <c r="E2269" s="102" t="s">
        <v>4634</v>
      </c>
      <c r="F2269" s="102" t="s">
        <v>4635</v>
      </c>
      <c r="G2269" s="102" t="s">
        <v>4478</v>
      </c>
      <c r="H2269" s="103">
        <v>39685</v>
      </c>
      <c r="I2269" s="104">
        <v>1</v>
      </c>
      <c r="J2269" s="105" t="s">
        <v>9487</v>
      </c>
      <c r="K2269" s="105" t="s">
        <v>4478</v>
      </c>
      <c r="L2269" s="103">
        <v>39685</v>
      </c>
      <c r="M2269" s="103">
        <v>44196</v>
      </c>
      <c r="N2269" s="103"/>
      <c r="O2269" s="106">
        <v>75000</v>
      </c>
      <c r="P2269" s="106">
        <v>75000</v>
      </c>
      <c r="Q2269" s="107">
        <v>0</v>
      </c>
      <c r="R2269" s="106">
        <v>0</v>
      </c>
      <c r="S2269" s="106">
        <v>0</v>
      </c>
      <c r="T2269" s="100">
        <f t="shared" si="35"/>
        <v>0</v>
      </c>
    </row>
    <row r="2270" spans="2:20" ht="15.5" x14ac:dyDescent="0.35">
      <c r="B2270" s="101" t="s">
        <v>9488</v>
      </c>
      <c r="C2270" s="102" t="s">
        <v>4633</v>
      </c>
      <c r="D2270" s="102"/>
      <c r="E2270" s="102" t="s">
        <v>4634</v>
      </c>
      <c r="F2270" s="102" t="s">
        <v>4635</v>
      </c>
      <c r="G2270" s="102" t="s">
        <v>4478</v>
      </c>
      <c r="H2270" s="103">
        <v>39685</v>
      </c>
      <c r="I2270" s="104">
        <v>1</v>
      </c>
      <c r="J2270" s="105" t="s">
        <v>9489</v>
      </c>
      <c r="K2270" s="105" t="s">
        <v>4478</v>
      </c>
      <c r="L2270" s="103">
        <v>39685</v>
      </c>
      <c r="M2270" s="103">
        <v>44196</v>
      </c>
      <c r="N2270" s="103"/>
      <c r="O2270" s="106">
        <v>75000</v>
      </c>
      <c r="P2270" s="106">
        <v>75000</v>
      </c>
      <c r="Q2270" s="107">
        <v>0</v>
      </c>
      <c r="R2270" s="106">
        <v>0</v>
      </c>
      <c r="S2270" s="106">
        <v>0</v>
      </c>
      <c r="T2270" s="100">
        <f t="shared" si="35"/>
        <v>0</v>
      </c>
    </row>
    <row r="2271" spans="2:20" ht="15.5" x14ac:dyDescent="0.35">
      <c r="B2271" s="101" t="s">
        <v>9490</v>
      </c>
      <c r="C2271" s="102" t="s">
        <v>4633</v>
      </c>
      <c r="D2271" s="102"/>
      <c r="E2271" s="102" t="s">
        <v>4634</v>
      </c>
      <c r="F2271" s="102" t="s">
        <v>4635</v>
      </c>
      <c r="G2271" s="102" t="s">
        <v>4478</v>
      </c>
      <c r="H2271" s="103">
        <v>39685</v>
      </c>
      <c r="I2271" s="104">
        <v>1</v>
      </c>
      <c r="J2271" s="105" t="s">
        <v>9491</v>
      </c>
      <c r="K2271" s="105" t="s">
        <v>4478</v>
      </c>
      <c r="L2271" s="103">
        <v>39685</v>
      </c>
      <c r="M2271" s="103">
        <v>44196</v>
      </c>
      <c r="N2271" s="103"/>
      <c r="O2271" s="106">
        <v>75000</v>
      </c>
      <c r="P2271" s="106">
        <v>75000</v>
      </c>
      <c r="Q2271" s="107">
        <v>0</v>
      </c>
      <c r="R2271" s="106">
        <v>0</v>
      </c>
      <c r="S2271" s="106">
        <v>0</v>
      </c>
      <c r="T2271" s="100">
        <f t="shared" si="35"/>
        <v>0</v>
      </c>
    </row>
    <row r="2272" spans="2:20" ht="15.5" x14ac:dyDescent="0.35">
      <c r="B2272" s="101" t="s">
        <v>9492</v>
      </c>
      <c r="C2272" s="102" t="s">
        <v>4633</v>
      </c>
      <c r="D2272" s="102"/>
      <c r="E2272" s="102" t="s">
        <v>4634</v>
      </c>
      <c r="F2272" s="102" t="s">
        <v>4635</v>
      </c>
      <c r="G2272" s="102" t="s">
        <v>4478</v>
      </c>
      <c r="H2272" s="103">
        <v>39685</v>
      </c>
      <c r="I2272" s="104">
        <v>1</v>
      </c>
      <c r="J2272" s="105" t="s">
        <v>9493</v>
      </c>
      <c r="K2272" s="105" t="s">
        <v>4478</v>
      </c>
      <c r="L2272" s="103">
        <v>39685</v>
      </c>
      <c r="M2272" s="103">
        <v>44196</v>
      </c>
      <c r="N2272" s="103"/>
      <c r="O2272" s="106">
        <v>75000</v>
      </c>
      <c r="P2272" s="106">
        <v>75000</v>
      </c>
      <c r="Q2272" s="107">
        <v>0</v>
      </c>
      <c r="R2272" s="106">
        <v>0</v>
      </c>
      <c r="S2272" s="106">
        <v>0</v>
      </c>
      <c r="T2272" s="100">
        <f t="shared" si="35"/>
        <v>0</v>
      </c>
    </row>
    <row r="2273" spans="2:20" ht="15.5" x14ac:dyDescent="0.35">
      <c r="B2273" s="101" t="s">
        <v>9494</v>
      </c>
      <c r="C2273" s="102" t="s">
        <v>4633</v>
      </c>
      <c r="D2273" s="102"/>
      <c r="E2273" s="102" t="s">
        <v>4634</v>
      </c>
      <c r="F2273" s="102" t="s">
        <v>4635</v>
      </c>
      <c r="G2273" s="102" t="s">
        <v>4478</v>
      </c>
      <c r="H2273" s="103">
        <v>39685</v>
      </c>
      <c r="I2273" s="104">
        <v>1</v>
      </c>
      <c r="J2273" s="105" t="s">
        <v>9495</v>
      </c>
      <c r="K2273" s="105" t="s">
        <v>4478</v>
      </c>
      <c r="L2273" s="103">
        <v>39685</v>
      </c>
      <c r="M2273" s="103">
        <v>44196</v>
      </c>
      <c r="N2273" s="103"/>
      <c r="O2273" s="106">
        <v>75000</v>
      </c>
      <c r="P2273" s="106">
        <v>75000</v>
      </c>
      <c r="Q2273" s="107">
        <v>0</v>
      </c>
      <c r="R2273" s="106">
        <v>0</v>
      </c>
      <c r="S2273" s="106">
        <v>0</v>
      </c>
      <c r="T2273" s="100">
        <f t="shared" si="35"/>
        <v>0</v>
      </c>
    </row>
    <row r="2274" spans="2:20" ht="15.5" x14ac:dyDescent="0.35">
      <c r="B2274" s="101" t="s">
        <v>9496</v>
      </c>
      <c r="C2274" s="102" t="s">
        <v>4633</v>
      </c>
      <c r="D2274" s="102"/>
      <c r="E2274" s="102" t="s">
        <v>4634</v>
      </c>
      <c r="F2274" s="102" t="s">
        <v>4635</v>
      </c>
      <c r="G2274" s="102" t="s">
        <v>4478</v>
      </c>
      <c r="H2274" s="103">
        <v>39685</v>
      </c>
      <c r="I2274" s="104">
        <v>1</v>
      </c>
      <c r="J2274" s="105" t="s">
        <v>9497</v>
      </c>
      <c r="K2274" s="105" t="s">
        <v>4478</v>
      </c>
      <c r="L2274" s="103">
        <v>39685</v>
      </c>
      <c r="M2274" s="103">
        <v>44196</v>
      </c>
      <c r="N2274" s="103"/>
      <c r="O2274" s="106">
        <v>75000</v>
      </c>
      <c r="P2274" s="106">
        <v>75000</v>
      </c>
      <c r="Q2274" s="107">
        <v>0</v>
      </c>
      <c r="R2274" s="106">
        <v>0</v>
      </c>
      <c r="S2274" s="106">
        <v>0</v>
      </c>
      <c r="T2274" s="100">
        <f t="shared" si="35"/>
        <v>0</v>
      </c>
    </row>
    <row r="2275" spans="2:20" ht="15.5" x14ac:dyDescent="0.35">
      <c r="B2275" s="101" t="s">
        <v>9498</v>
      </c>
      <c r="C2275" s="102" t="s">
        <v>4633</v>
      </c>
      <c r="D2275" s="102"/>
      <c r="E2275" s="102" t="s">
        <v>4634</v>
      </c>
      <c r="F2275" s="102" t="s">
        <v>4635</v>
      </c>
      <c r="G2275" s="102" t="s">
        <v>4478</v>
      </c>
      <c r="H2275" s="103">
        <v>39685</v>
      </c>
      <c r="I2275" s="104">
        <v>1</v>
      </c>
      <c r="J2275" s="105" t="s">
        <v>9499</v>
      </c>
      <c r="K2275" s="105" t="s">
        <v>4478</v>
      </c>
      <c r="L2275" s="103">
        <v>39685</v>
      </c>
      <c r="M2275" s="103">
        <v>44196</v>
      </c>
      <c r="N2275" s="103"/>
      <c r="O2275" s="106">
        <v>75000</v>
      </c>
      <c r="P2275" s="106">
        <v>75000</v>
      </c>
      <c r="Q2275" s="107">
        <v>0</v>
      </c>
      <c r="R2275" s="106">
        <v>0</v>
      </c>
      <c r="S2275" s="106">
        <v>0</v>
      </c>
      <c r="T2275" s="100">
        <f t="shared" si="35"/>
        <v>0</v>
      </c>
    </row>
    <row r="2276" spans="2:20" ht="15.5" x14ac:dyDescent="0.35">
      <c r="B2276" s="101" t="s">
        <v>9500</v>
      </c>
      <c r="C2276" s="102" t="s">
        <v>4475</v>
      </c>
      <c r="D2276" s="102"/>
      <c r="E2276" s="102" t="s">
        <v>4476</v>
      </c>
      <c r="F2276" s="102" t="s">
        <v>4477</v>
      </c>
      <c r="G2276" s="102" t="s">
        <v>4478</v>
      </c>
      <c r="H2276" s="103">
        <v>40451</v>
      </c>
      <c r="I2276" s="104">
        <v>1</v>
      </c>
      <c r="J2276" s="105" t="s">
        <v>9501</v>
      </c>
      <c r="K2276" s="105" t="s">
        <v>4478</v>
      </c>
      <c r="L2276" s="103">
        <v>40451</v>
      </c>
      <c r="M2276" s="103">
        <v>44196</v>
      </c>
      <c r="N2276" s="103"/>
      <c r="O2276" s="106">
        <v>751463</v>
      </c>
      <c r="P2276" s="106">
        <v>751463</v>
      </c>
      <c r="Q2276" s="107">
        <v>0</v>
      </c>
      <c r="R2276" s="106">
        <v>0</v>
      </c>
      <c r="S2276" s="106">
        <v>0</v>
      </c>
      <c r="T2276" s="100">
        <f t="shared" si="35"/>
        <v>0</v>
      </c>
    </row>
    <row r="2277" spans="2:20" ht="15.5" x14ac:dyDescent="0.35">
      <c r="B2277" s="101" t="s">
        <v>9502</v>
      </c>
      <c r="C2277" s="102" t="s">
        <v>4475</v>
      </c>
      <c r="D2277" s="102"/>
      <c r="E2277" s="102" t="s">
        <v>4476</v>
      </c>
      <c r="F2277" s="102" t="s">
        <v>4477</v>
      </c>
      <c r="G2277" s="102" t="s">
        <v>4478</v>
      </c>
      <c r="H2277" s="103">
        <v>40451</v>
      </c>
      <c r="I2277" s="104">
        <v>1</v>
      </c>
      <c r="J2277" s="105" t="s">
        <v>9503</v>
      </c>
      <c r="K2277" s="105" t="s">
        <v>4478</v>
      </c>
      <c r="L2277" s="103">
        <v>40451</v>
      </c>
      <c r="M2277" s="103">
        <v>44196</v>
      </c>
      <c r="N2277" s="103"/>
      <c r="O2277" s="106">
        <v>751463</v>
      </c>
      <c r="P2277" s="106">
        <v>751463</v>
      </c>
      <c r="Q2277" s="107">
        <v>0</v>
      </c>
      <c r="R2277" s="106">
        <v>0</v>
      </c>
      <c r="S2277" s="106">
        <v>0</v>
      </c>
      <c r="T2277" s="100">
        <f t="shared" si="35"/>
        <v>0</v>
      </c>
    </row>
    <row r="2278" spans="2:20" ht="15.5" x14ac:dyDescent="0.35">
      <c r="B2278" s="101" t="s">
        <v>9504</v>
      </c>
      <c r="C2278" s="102" t="s">
        <v>4475</v>
      </c>
      <c r="D2278" s="102"/>
      <c r="E2278" s="102" t="s">
        <v>4476</v>
      </c>
      <c r="F2278" s="102" t="s">
        <v>4477</v>
      </c>
      <c r="G2278" s="102" t="s">
        <v>4478</v>
      </c>
      <c r="H2278" s="103">
        <v>40451</v>
      </c>
      <c r="I2278" s="104">
        <v>1</v>
      </c>
      <c r="J2278" s="105" t="s">
        <v>9505</v>
      </c>
      <c r="K2278" s="105" t="s">
        <v>4478</v>
      </c>
      <c r="L2278" s="103">
        <v>40451</v>
      </c>
      <c r="M2278" s="103">
        <v>44196</v>
      </c>
      <c r="N2278" s="103"/>
      <c r="O2278" s="106">
        <v>751463</v>
      </c>
      <c r="P2278" s="106">
        <v>751463</v>
      </c>
      <c r="Q2278" s="107">
        <v>0</v>
      </c>
      <c r="R2278" s="106">
        <v>0</v>
      </c>
      <c r="S2278" s="106">
        <v>0</v>
      </c>
      <c r="T2278" s="100">
        <f t="shared" si="35"/>
        <v>0</v>
      </c>
    </row>
    <row r="2279" spans="2:20" ht="15.5" x14ac:dyDescent="0.35">
      <c r="B2279" s="101" t="s">
        <v>9506</v>
      </c>
      <c r="C2279" s="102" t="s">
        <v>4475</v>
      </c>
      <c r="D2279" s="102"/>
      <c r="E2279" s="102" t="s">
        <v>4476</v>
      </c>
      <c r="F2279" s="102" t="s">
        <v>4477</v>
      </c>
      <c r="G2279" s="102" t="s">
        <v>4478</v>
      </c>
      <c r="H2279" s="103">
        <v>40451</v>
      </c>
      <c r="I2279" s="104">
        <v>1</v>
      </c>
      <c r="J2279" s="105" t="s">
        <v>9507</v>
      </c>
      <c r="K2279" s="105" t="s">
        <v>4478</v>
      </c>
      <c r="L2279" s="103">
        <v>40451</v>
      </c>
      <c r="M2279" s="103">
        <v>44196</v>
      </c>
      <c r="N2279" s="103"/>
      <c r="O2279" s="106">
        <v>751463</v>
      </c>
      <c r="P2279" s="106">
        <v>751463</v>
      </c>
      <c r="Q2279" s="107">
        <v>0</v>
      </c>
      <c r="R2279" s="106">
        <v>0</v>
      </c>
      <c r="S2279" s="106">
        <v>0</v>
      </c>
      <c r="T2279" s="100">
        <f t="shared" si="35"/>
        <v>0</v>
      </c>
    </row>
    <row r="2280" spans="2:20" ht="15.5" x14ac:dyDescent="0.35">
      <c r="B2280" s="101" t="s">
        <v>9508</v>
      </c>
      <c r="C2280" s="102" t="s">
        <v>4633</v>
      </c>
      <c r="D2280" s="102"/>
      <c r="E2280" s="102" t="s">
        <v>4634</v>
      </c>
      <c r="F2280" s="102" t="s">
        <v>4635</v>
      </c>
      <c r="G2280" s="102" t="s">
        <v>4478</v>
      </c>
      <c r="H2280" s="103">
        <v>39685</v>
      </c>
      <c r="I2280" s="104">
        <v>1</v>
      </c>
      <c r="J2280" s="105" t="s">
        <v>9509</v>
      </c>
      <c r="K2280" s="105" t="s">
        <v>4478</v>
      </c>
      <c r="L2280" s="103">
        <v>39685</v>
      </c>
      <c r="M2280" s="103">
        <v>44196</v>
      </c>
      <c r="N2280" s="103"/>
      <c r="O2280" s="106">
        <v>75000</v>
      </c>
      <c r="P2280" s="106">
        <v>75000</v>
      </c>
      <c r="Q2280" s="107">
        <v>0</v>
      </c>
      <c r="R2280" s="106">
        <v>0</v>
      </c>
      <c r="S2280" s="106">
        <v>0</v>
      </c>
      <c r="T2280" s="100">
        <f t="shared" si="35"/>
        <v>0</v>
      </c>
    </row>
    <row r="2281" spans="2:20" ht="15.5" x14ac:dyDescent="0.35">
      <c r="B2281" s="101" t="s">
        <v>9510</v>
      </c>
      <c r="C2281" s="102" t="s">
        <v>4633</v>
      </c>
      <c r="D2281" s="102"/>
      <c r="E2281" s="102" t="s">
        <v>4634</v>
      </c>
      <c r="F2281" s="102" t="s">
        <v>4635</v>
      </c>
      <c r="G2281" s="102" t="s">
        <v>4478</v>
      </c>
      <c r="H2281" s="103">
        <v>39685</v>
      </c>
      <c r="I2281" s="104">
        <v>1</v>
      </c>
      <c r="J2281" s="105" t="s">
        <v>9511</v>
      </c>
      <c r="K2281" s="105" t="s">
        <v>4478</v>
      </c>
      <c r="L2281" s="103">
        <v>39685</v>
      </c>
      <c r="M2281" s="103">
        <v>44196</v>
      </c>
      <c r="N2281" s="103"/>
      <c r="O2281" s="106">
        <v>75000</v>
      </c>
      <c r="P2281" s="106">
        <v>75000</v>
      </c>
      <c r="Q2281" s="107">
        <v>0</v>
      </c>
      <c r="R2281" s="106">
        <v>0</v>
      </c>
      <c r="S2281" s="106">
        <v>0</v>
      </c>
      <c r="T2281" s="100">
        <f t="shared" si="35"/>
        <v>0</v>
      </c>
    </row>
    <row r="2282" spans="2:20" ht="15.5" x14ac:dyDescent="0.35">
      <c r="B2282" s="101" t="s">
        <v>9512</v>
      </c>
      <c r="C2282" s="102" t="s">
        <v>4633</v>
      </c>
      <c r="D2282" s="102"/>
      <c r="E2282" s="102" t="s">
        <v>4634</v>
      </c>
      <c r="F2282" s="102" t="s">
        <v>4635</v>
      </c>
      <c r="G2282" s="102" t="s">
        <v>4478</v>
      </c>
      <c r="H2282" s="103">
        <v>39685</v>
      </c>
      <c r="I2282" s="104">
        <v>1</v>
      </c>
      <c r="J2282" s="105" t="s">
        <v>9513</v>
      </c>
      <c r="K2282" s="105" t="s">
        <v>4478</v>
      </c>
      <c r="L2282" s="103">
        <v>39685</v>
      </c>
      <c r="M2282" s="103">
        <v>44196</v>
      </c>
      <c r="N2282" s="103"/>
      <c r="O2282" s="106">
        <v>75000</v>
      </c>
      <c r="P2282" s="106">
        <v>75000</v>
      </c>
      <c r="Q2282" s="107">
        <v>0</v>
      </c>
      <c r="R2282" s="106">
        <v>0</v>
      </c>
      <c r="S2282" s="106">
        <v>0</v>
      </c>
      <c r="T2282" s="100">
        <f t="shared" si="35"/>
        <v>0</v>
      </c>
    </row>
    <row r="2283" spans="2:20" ht="15.5" x14ac:dyDescent="0.35">
      <c r="B2283" s="101" t="s">
        <v>9514</v>
      </c>
      <c r="C2283" s="102" t="s">
        <v>4633</v>
      </c>
      <c r="D2283" s="102"/>
      <c r="E2283" s="102" t="s">
        <v>4634</v>
      </c>
      <c r="F2283" s="102" t="s">
        <v>4635</v>
      </c>
      <c r="G2283" s="102" t="s">
        <v>4478</v>
      </c>
      <c r="H2283" s="103">
        <v>39685</v>
      </c>
      <c r="I2283" s="104">
        <v>1</v>
      </c>
      <c r="J2283" s="105" t="s">
        <v>9515</v>
      </c>
      <c r="K2283" s="105" t="s">
        <v>4478</v>
      </c>
      <c r="L2283" s="103">
        <v>39685</v>
      </c>
      <c r="M2283" s="103">
        <v>44196</v>
      </c>
      <c r="N2283" s="103"/>
      <c r="O2283" s="106">
        <v>75000</v>
      </c>
      <c r="P2283" s="106">
        <v>75000</v>
      </c>
      <c r="Q2283" s="107">
        <v>0</v>
      </c>
      <c r="R2283" s="106">
        <v>0</v>
      </c>
      <c r="S2283" s="106">
        <v>0</v>
      </c>
      <c r="T2283" s="100">
        <f t="shared" si="35"/>
        <v>0</v>
      </c>
    </row>
    <row r="2284" spans="2:20" ht="15.5" x14ac:dyDescent="0.35">
      <c r="B2284" s="101" t="s">
        <v>9516</v>
      </c>
      <c r="C2284" s="102" t="s">
        <v>4633</v>
      </c>
      <c r="D2284" s="102"/>
      <c r="E2284" s="102" t="s">
        <v>4634</v>
      </c>
      <c r="F2284" s="102" t="s">
        <v>4635</v>
      </c>
      <c r="G2284" s="102" t="s">
        <v>4478</v>
      </c>
      <c r="H2284" s="103">
        <v>39685</v>
      </c>
      <c r="I2284" s="104">
        <v>1</v>
      </c>
      <c r="J2284" s="105" t="s">
        <v>9517</v>
      </c>
      <c r="K2284" s="105" t="s">
        <v>4478</v>
      </c>
      <c r="L2284" s="103">
        <v>39685</v>
      </c>
      <c r="M2284" s="103">
        <v>44196</v>
      </c>
      <c r="N2284" s="103"/>
      <c r="O2284" s="106">
        <v>75000</v>
      </c>
      <c r="P2284" s="106">
        <v>75000</v>
      </c>
      <c r="Q2284" s="107">
        <v>0</v>
      </c>
      <c r="R2284" s="106">
        <v>0</v>
      </c>
      <c r="S2284" s="106">
        <v>0</v>
      </c>
      <c r="T2284" s="100">
        <f t="shared" si="35"/>
        <v>0</v>
      </c>
    </row>
    <row r="2285" spans="2:20" ht="15.5" x14ac:dyDescent="0.35">
      <c r="B2285" s="101" t="s">
        <v>9518</v>
      </c>
      <c r="C2285" s="102" t="s">
        <v>4633</v>
      </c>
      <c r="D2285" s="102"/>
      <c r="E2285" s="102" t="s">
        <v>4634</v>
      </c>
      <c r="F2285" s="102" t="s">
        <v>4635</v>
      </c>
      <c r="G2285" s="102" t="s">
        <v>4478</v>
      </c>
      <c r="H2285" s="103">
        <v>39685</v>
      </c>
      <c r="I2285" s="104">
        <v>1</v>
      </c>
      <c r="J2285" s="105" t="s">
        <v>9519</v>
      </c>
      <c r="K2285" s="105" t="s">
        <v>4478</v>
      </c>
      <c r="L2285" s="103">
        <v>39685</v>
      </c>
      <c r="M2285" s="103">
        <v>44196</v>
      </c>
      <c r="N2285" s="103"/>
      <c r="O2285" s="106">
        <v>75000</v>
      </c>
      <c r="P2285" s="106">
        <v>75000</v>
      </c>
      <c r="Q2285" s="107">
        <v>0</v>
      </c>
      <c r="R2285" s="106">
        <v>0</v>
      </c>
      <c r="S2285" s="106">
        <v>0</v>
      </c>
      <c r="T2285" s="100">
        <f t="shared" si="35"/>
        <v>0</v>
      </c>
    </row>
    <row r="2286" spans="2:20" ht="15.5" x14ac:dyDescent="0.35">
      <c r="B2286" s="101" t="s">
        <v>9520</v>
      </c>
      <c r="C2286" s="102" t="s">
        <v>4633</v>
      </c>
      <c r="D2286" s="102"/>
      <c r="E2286" s="102" t="s">
        <v>4634</v>
      </c>
      <c r="F2286" s="102" t="s">
        <v>4635</v>
      </c>
      <c r="G2286" s="102" t="s">
        <v>4478</v>
      </c>
      <c r="H2286" s="103">
        <v>39788</v>
      </c>
      <c r="I2286" s="104">
        <v>1</v>
      </c>
      <c r="J2286" s="105" t="s">
        <v>9521</v>
      </c>
      <c r="K2286" s="105" t="s">
        <v>4478</v>
      </c>
      <c r="L2286" s="103">
        <v>39788</v>
      </c>
      <c r="M2286" s="103">
        <v>44196</v>
      </c>
      <c r="N2286" s="103"/>
      <c r="O2286" s="106">
        <v>8399800</v>
      </c>
      <c r="P2286" s="106">
        <v>8399800</v>
      </c>
      <c r="Q2286" s="107">
        <v>0</v>
      </c>
      <c r="R2286" s="106">
        <v>0</v>
      </c>
      <c r="S2286" s="106">
        <v>0</v>
      </c>
      <c r="T2286" s="100">
        <f t="shared" si="35"/>
        <v>0</v>
      </c>
    </row>
    <row r="2287" spans="2:20" ht="15.5" x14ac:dyDescent="0.35">
      <c r="B2287" s="101" t="s">
        <v>9522</v>
      </c>
      <c r="C2287" s="102" t="s">
        <v>7160</v>
      </c>
      <c r="D2287" s="102"/>
      <c r="E2287" s="102" t="s">
        <v>4634</v>
      </c>
      <c r="F2287" s="102" t="s">
        <v>4635</v>
      </c>
      <c r="G2287" s="102" t="s">
        <v>4478</v>
      </c>
      <c r="H2287" s="103">
        <v>39844</v>
      </c>
      <c r="I2287" s="104">
        <v>1</v>
      </c>
      <c r="J2287" s="105" t="s">
        <v>9523</v>
      </c>
      <c r="K2287" s="105" t="s">
        <v>4478</v>
      </c>
      <c r="L2287" s="103">
        <v>39844</v>
      </c>
      <c r="M2287" s="103">
        <v>44196</v>
      </c>
      <c r="N2287" s="103"/>
      <c r="O2287" s="106">
        <v>45533333</v>
      </c>
      <c r="P2287" s="106">
        <v>45533333</v>
      </c>
      <c r="Q2287" s="107">
        <v>0</v>
      </c>
      <c r="R2287" s="106">
        <v>0</v>
      </c>
      <c r="S2287" s="106">
        <v>0</v>
      </c>
      <c r="T2287" s="100">
        <f t="shared" si="35"/>
        <v>0</v>
      </c>
    </row>
    <row r="2288" spans="2:20" ht="15.5" x14ac:dyDescent="0.35">
      <c r="B2288" s="101" t="s">
        <v>9524</v>
      </c>
      <c r="C2288" s="102" t="s">
        <v>4633</v>
      </c>
      <c r="D2288" s="102"/>
      <c r="E2288" s="102" t="s">
        <v>4634</v>
      </c>
      <c r="F2288" s="102" t="s">
        <v>4635</v>
      </c>
      <c r="G2288" s="102" t="s">
        <v>4478</v>
      </c>
      <c r="H2288" s="103">
        <v>39933</v>
      </c>
      <c r="I2288" s="104">
        <v>1</v>
      </c>
      <c r="J2288" s="105" t="s">
        <v>9525</v>
      </c>
      <c r="K2288" s="105" t="s">
        <v>4478</v>
      </c>
      <c r="L2288" s="103">
        <v>39933</v>
      </c>
      <c r="M2288" s="103">
        <v>44196</v>
      </c>
      <c r="N2288" s="103"/>
      <c r="O2288" s="106">
        <v>69000</v>
      </c>
      <c r="P2288" s="106">
        <v>69000</v>
      </c>
      <c r="Q2288" s="107">
        <v>0</v>
      </c>
      <c r="R2288" s="106">
        <v>0</v>
      </c>
      <c r="S2288" s="106">
        <v>0</v>
      </c>
      <c r="T2288" s="100">
        <f t="shared" si="35"/>
        <v>0</v>
      </c>
    </row>
    <row r="2289" spans="2:20" ht="15.5" x14ac:dyDescent="0.35">
      <c r="B2289" s="101" t="s">
        <v>9526</v>
      </c>
      <c r="C2289" s="102" t="s">
        <v>4633</v>
      </c>
      <c r="D2289" s="102"/>
      <c r="E2289" s="102" t="s">
        <v>4634</v>
      </c>
      <c r="F2289" s="102" t="s">
        <v>4635</v>
      </c>
      <c r="G2289" s="102" t="s">
        <v>4478</v>
      </c>
      <c r="H2289" s="103">
        <v>39933</v>
      </c>
      <c r="I2289" s="104">
        <v>1</v>
      </c>
      <c r="J2289" s="105" t="s">
        <v>9527</v>
      </c>
      <c r="K2289" s="105" t="s">
        <v>4478</v>
      </c>
      <c r="L2289" s="103">
        <v>39933</v>
      </c>
      <c r="M2289" s="103">
        <v>44196</v>
      </c>
      <c r="N2289" s="103"/>
      <c r="O2289" s="106">
        <v>69000</v>
      </c>
      <c r="P2289" s="106">
        <v>69000</v>
      </c>
      <c r="Q2289" s="107">
        <v>0</v>
      </c>
      <c r="R2289" s="106">
        <v>0</v>
      </c>
      <c r="S2289" s="106">
        <v>0</v>
      </c>
      <c r="T2289" s="100">
        <f t="shared" si="35"/>
        <v>0</v>
      </c>
    </row>
    <row r="2290" spans="2:20" ht="15.5" x14ac:dyDescent="0.35">
      <c r="B2290" s="101" t="s">
        <v>9528</v>
      </c>
      <c r="C2290" s="102" t="s">
        <v>4633</v>
      </c>
      <c r="D2290" s="102"/>
      <c r="E2290" s="102" t="s">
        <v>4634</v>
      </c>
      <c r="F2290" s="102" t="s">
        <v>4635</v>
      </c>
      <c r="G2290" s="102" t="s">
        <v>4478</v>
      </c>
      <c r="H2290" s="103">
        <v>39933</v>
      </c>
      <c r="I2290" s="104">
        <v>1</v>
      </c>
      <c r="J2290" s="105" t="s">
        <v>9529</v>
      </c>
      <c r="K2290" s="105" t="s">
        <v>4478</v>
      </c>
      <c r="L2290" s="103">
        <v>39933</v>
      </c>
      <c r="M2290" s="103">
        <v>44196</v>
      </c>
      <c r="N2290" s="103"/>
      <c r="O2290" s="106">
        <v>69000</v>
      </c>
      <c r="P2290" s="106">
        <v>69000</v>
      </c>
      <c r="Q2290" s="107">
        <v>0</v>
      </c>
      <c r="R2290" s="106">
        <v>0</v>
      </c>
      <c r="S2290" s="106">
        <v>0</v>
      </c>
      <c r="T2290" s="100">
        <f t="shared" si="35"/>
        <v>0</v>
      </c>
    </row>
    <row r="2291" spans="2:20" ht="15.5" x14ac:dyDescent="0.35">
      <c r="B2291" s="101" t="s">
        <v>9530</v>
      </c>
      <c r="C2291" s="102" t="s">
        <v>4633</v>
      </c>
      <c r="D2291" s="102"/>
      <c r="E2291" s="102" t="s">
        <v>4634</v>
      </c>
      <c r="F2291" s="102" t="s">
        <v>4635</v>
      </c>
      <c r="G2291" s="102" t="s">
        <v>4478</v>
      </c>
      <c r="H2291" s="103">
        <v>39933</v>
      </c>
      <c r="I2291" s="104">
        <v>1</v>
      </c>
      <c r="J2291" s="105" t="s">
        <v>9531</v>
      </c>
      <c r="K2291" s="105" t="s">
        <v>4478</v>
      </c>
      <c r="L2291" s="103">
        <v>39933</v>
      </c>
      <c r="M2291" s="103">
        <v>44196</v>
      </c>
      <c r="N2291" s="103"/>
      <c r="O2291" s="106">
        <v>69000</v>
      </c>
      <c r="P2291" s="106">
        <v>69000</v>
      </c>
      <c r="Q2291" s="107">
        <v>0</v>
      </c>
      <c r="R2291" s="106">
        <v>0</v>
      </c>
      <c r="S2291" s="106">
        <v>0</v>
      </c>
      <c r="T2291" s="100">
        <f t="shared" si="35"/>
        <v>0</v>
      </c>
    </row>
    <row r="2292" spans="2:20" ht="15.5" x14ac:dyDescent="0.35">
      <c r="B2292" s="101" t="s">
        <v>9532</v>
      </c>
      <c r="C2292" s="102" t="s">
        <v>4633</v>
      </c>
      <c r="D2292" s="102"/>
      <c r="E2292" s="102" t="s">
        <v>4634</v>
      </c>
      <c r="F2292" s="102" t="s">
        <v>4635</v>
      </c>
      <c r="G2292" s="102" t="s">
        <v>4478</v>
      </c>
      <c r="H2292" s="103">
        <v>39933</v>
      </c>
      <c r="I2292" s="104">
        <v>1</v>
      </c>
      <c r="J2292" s="105" t="s">
        <v>9533</v>
      </c>
      <c r="K2292" s="105" t="s">
        <v>4478</v>
      </c>
      <c r="L2292" s="103">
        <v>39933</v>
      </c>
      <c r="M2292" s="103">
        <v>44196</v>
      </c>
      <c r="N2292" s="103"/>
      <c r="O2292" s="106">
        <v>69000</v>
      </c>
      <c r="P2292" s="106">
        <v>69000</v>
      </c>
      <c r="Q2292" s="107">
        <v>0</v>
      </c>
      <c r="R2292" s="106">
        <v>0</v>
      </c>
      <c r="S2292" s="106">
        <v>0</v>
      </c>
      <c r="T2292" s="100">
        <f t="shared" si="35"/>
        <v>0</v>
      </c>
    </row>
    <row r="2293" spans="2:20" ht="15.5" x14ac:dyDescent="0.35">
      <c r="B2293" s="101" t="s">
        <v>9534</v>
      </c>
      <c r="C2293" s="102" t="s">
        <v>4633</v>
      </c>
      <c r="D2293" s="102"/>
      <c r="E2293" s="102" t="s">
        <v>4634</v>
      </c>
      <c r="F2293" s="102" t="s">
        <v>4635</v>
      </c>
      <c r="G2293" s="102" t="s">
        <v>4478</v>
      </c>
      <c r="H2293" s="103">
        <v>39933</v>
      </c>
      <c r="I2293" s="104">
        <v>1</v>
      </c>
      <c r="J2293" s="105" t="s">
        <v>9535</v>
      </c>
      <c r="K2293" s="105" t="s">
        <v>4478</v>
      </c>
      <c r="L2293" s="103">
        <v>39933</v>
      </c>
      <c r="M2293" s="103">
        <v>44196</v>
      </c>
      <c r="N2293" s="103"/>
      <c r="O2293" s="106">
        <v>69000</v>
      </c>
      <c r="P2293" s="106">
        <v>69000</v>
      </c>
      <c r="Q2293" s="107">
        <v>0</v>
      </c>
      <c r="R2293" s="106">
        <v>0</v>
      </c>
      <c r="S2293" s="106">
        <v>0</v>
      </c>
      <c r="T2293" s="100">
        <f t="shared" si="35"/>
        <v>0</v>
      </c>
    </row>
    <row r="2294" spans="2:20" ht="15.5" x14ac:dyDescent="0.35">
      <c r="B2294" s="101" t="s">
        <v>9536</v>
      </c>
      <c r="C2294" s="102" t="s">
        <v>4633</v>
      </c>
      <c r="D2294" s="102"/>
      <c r="E2294" s="102" t="s">
        <v>4634</v>
      </c>
      <c r="F2294" s="102" t="s">
        <v>4635</v>
      </c>
      <c r="G2294" s="102" t="s">
        <v>4478</v>
      </c>
      <c r="H2294" s="103">
        <v>39933</v>
      </c>
      <c r="I2294" s="104">
        <v>1</v>
      </c>
      <c r="J2294" s="105" t="s">
        <v>9537</v>
      </c>
      <c r="K2294" s="105" t="s">
        <v>4478</v>
      </c>
      <c r="L2294" s="103">
        <v>39933</v>
      </c>
      <c r="M2294" s="103">
        <v>44196</v>
      </c>
      <c r="N2294" s="103"/>
      <c r="O2294" s="106">
        <v>69000</v>
      </c>
      <c r="P2294" s="106">
        <v>69000</v>
      </c>
      <c r="Q2294" s="107">
        <v>0</v>
      </c>
      <c r="R2294" s="106">
        <v>0</v>
      </c>
      <c r="S2294" s="106">
        <v>0</v>
      </c>
      <c r="T2294" s="100">
        <f t="shared" si="35"/>
        <v>0</v>
      </c>
    </row>
    <row r="2295" spans="2:20" ht="15.5" x14ac:dyDescent="0.35">
      <c r="B2295" s="101" t="s">
        <v>9538</v>
      </c>
      <c r="C2295" s="102" t="s">
        <v>4633</v>
      </c>
      <c r="D2295" s="102"/>
      <c r="E2295" s="102" t="s">
        <v>4634</v>
      </c>
      <c r="F2295" s="102" t="s">
        <v>4635</v>
      </c>
      <c r="G2295" s="102" t="s">
        <v>4478</v>
      </c>
      <c r="H2295" s="103">
        <v>39933</v>
      </c>
      <c r="I2295" s="104">
        <v>1</v>
      </c>
      <c r="J2295" s="105" t="s">
        <v>9539</v>
      </c>
      <c r="K2295" s="105" t="s">
        <v>4478</v>
      </c>
      <c r="L2295" s="103">
        <v>39933</v>
      </c>
      <c r="M2295" s="103">
        <v>44196</v>
      </c>
      <c r="N2295" s="103"/>
      <c r="O2295" s="106">
        <v>69000</v>
      </c>
      <c r="P2295" s="106">
        <v>69000</v>
      </c>
      <c r="Q2295" s="107">
        <v>0</v>
      </c>
      <c r="R2295" s="106">
        <v>0</v>
      </c>
      <c r="S2295" s="106">
        <v>0</v>
      </c>
      <c r="T2295" s="100">
        <f t="shared" si="35"/>
        <v>0</v>
      </c>
    </row>
    <row r="2296" spans="2:20" ht="15.5" x14ac:dyDescent="0.35">
      <c r="B2296" s="101" t="s">
        <v>9540</v>
      </c>
      <c r="C2296" s="102" t="s">
        <v>4633</v>
      </c>
      <c r="D2296" s="102"/>
      <c r="E2296" s="102" t="s">
        <v>4634</v>
      </c>
      <c r="F2296" s="102" t="s">
        <v>4635</v>
      </c>
      <c r="G2296" s="102" t="s">
        <v>4478</v>
      </c>
      <c r="H2296" s="103">
        <v>39933</v>
      </c>
      <c r="I2296" s="104">
        <v>1</v>
      </c>
      <c r="J2296" s="105" t="s">
        <v>9541</v>
      </c>
      <c r="K2296" s="105" t="s">
        <v>4478</v>
      </c>
      <c r="L2296" s="103">
        <v>39933</v>
      </c>
      <c r="M2296" s="103">
        <v>44196</v>
      </c>
      <c r="N2296" s="103"/>
      <c r="O2296" s="106">
        <v>69000</v>
      </c>
      <c r="P2296" s="106">
        <v>69000</v>
      </c>
      <c r="Q2296" s="107">
        <v>0</v>
      </c>
      <c r="R2296" s="106">
        <v>0</v>
      </c>
      <c r="S2296" s="106">
        <v>0</v>
      </c>
      <c r="T2296" s="100">
        <f t="shared" si="35"/>
        <v>0</v>
      </c>
    </row>
    <row r="2297" spans="2:20" ht="15.5" x14ac:dyDescent="0.35">
      <c r="B2297" s="101" t="s">
        <v>9542</v>
      </c>
      <c r="C2297" s="102" t="s">
        <v>4633</v>
      </c>
      <c r="D2297" s="102"/>
      <c r="E2297" s="102" t="s">
        <v>4634</v>
      </c>
      <c r="F2297" s="102" t="s">
        <v>4635</v>
      </c>
      <c r="G2297" s="102" t="s">
        <v>4478</v>
      </c>
      <c r="H2297" s="103">
        <v>39933</v>
      </c>
      <c r="I2297" s="104">
        <v>1</v>
      </c>
      <c r="J2297" s="105" t="s">
        <v>9543</v>
      </c>
      <c r="K2297" s="105" t="s">
        <v>4478</v>
      </c>
      <c r="L2297" s="103">
        <v>39933</v>
      </c>
      <c r="M2297" s="103">
        <v>44196</v>
      </c>
      <c r="N2297" s="103"/>
      <c r="O2297" s="106">
        <v>69000</v>
      </c>
      <c r="P2297" s="106">
        <v>69000</v>
      </c>
      <c r="Q2297" s="107">
        <v>0</v>
      </c>
      <c r="R2297" s="106">
        <v>0</v>
      </c>
      <c r="S2297" s="106">
        <v>0</v>
      </c>
      <c r="T2297" s="100">
        <f t="shared" si="35"/>
        <v>0</v>
      </c>
    </row>
    <row r="2298" spans="2:20" ht="15.5" x14ac:dyDescent="0.35">
      <c r="B2298" s="101" t="s">
        <v>9544</v>
      </c>
      <c r="C2298" s="102" t="s">
        <v>4633</v>
      </c>
      <c r="D2298" s="102"/>
      <c r="E2298" s="102" t="s">
        <v>4634</v>
      </c>
      <c r="F2298" s="102" t="s">
        <v>4635</v>
      </c>
      <c r="G2298" s="102" t="s">
        <v>4478</v>
      </c>
      <c r="H2298" s="103">
        <v>39933</v>
      </c>
      <c r="I2298" s="104">
        <v>1</v>
      </c>
      <c r="J2298" s="105" t="s">
        <v>9545</v>
      </c>
      <c r="K2298" s="105" t="s">
        <v>4478</v>
      </c>
      <c r="L2298" s="103">
        <v>39933</v>
      </c>
      <c r="M2298" s="103">
        <v>44196</v>
      </c>
      <c r="N2298" s="103"/>
      <c r="O2298" s="106">
        <v>69000</v>
      </c>
      <c r="P2298" s="106">
        <v>69000</v>
      </c>
      <c r="Q2298" s="107">
        <v>0</v>
      </c>
      <c r="R2298" s="106">
        <v>0</v>
      </c>
      <c r="S2298" s="106">
        <v>0</v>
      </c>
      <c r="T2298" s="100">
        <f t="shared" si="35"/>
        <v>0</v>
      </c>
    </row>
    <row r="2299" spans="2:20" ht="15.5" x14ac:dyDescent="0.35">
      <c r="B2299" s="101" t="s">
        <v>9546</v>
      </c>
      <c r="C2299" s="102" t="s">
        <v>4633</v>
      </c>
      <c r="D2299" s="102"/>
      <c r="E2299" s="102" t="s">
        <v>4634</v>
      </c>
      <c r="F2299" s="102" t="s">
        <v>4635</v>
      </c>
      <c r="G2299" s="102" t="s">
        <v>4478</v>
      </c>
      <c r="H2299" s="103">
        <v>39933</v>
      </c>
      <c r="I2299" s="104">
        <v>1</v>
      </c>
      <c r="J2299" s="105" t="s">
        <v>9547</v>
      </c>
      <c r="K2299" s="105" t="s">
        <v>4478</v>
      </c>
      <c r="L2299" s="103">
        <v>39933</v>
      </c>
      <c r="M2299" s="103">
        <v>44196</v>
      </c>
      <c r="N2299" s="103"/>
      <c r="O2299" s="106">
        <v>69000</v>
      </c>
      <c r="P2299" s="106">
        <v>69000</v>
      </c>
      <c r="Q2299" s="107">
        <v>0</v>
      </c>
      <c r="R2299" s="106">
        <v>0</v>
      </c>
      <c r="S2299" s="106">
        <v>0</v>
      </c>
      <c r="T2299" s="100">
        <f t="shared" si="35"/>
        <v>0</v>
      </c>
    </row>
    <row r="2300" spans="2:20" ht="15.5" x14ac:dyDescent="0.35">
      <c r="B2300" s="101" t="s">
        <v>9548</v>
      </c>
      <c r="C2300" s="102" t="s">
        <v>4633</v>
      </c>
      <c r="D2300" s="102"/>
      <c r="E2300" s="102" t="s">
        <v>4634</v>
      </c>
      <c r="F2300" s="102" t="s">
        <v>4635</v>
      </c>
      <c r="G2300" s="102" t="s">
        <v>4478</v>
      </c>
      <c r="H2300" s="103">
        <v>39933</v>
      </c>
      <c r="I2300" s="104">
        <v>1</v>
      </c>
      <c r="J2300" s="105" t="s">
        <v>9549</v>
      </c>
      <c r="K2300" s="105" t="s">
        <v>4478</v>
      </c>
      <c r="L2300" s="103">
        <v>39933</v>
      </c>
      <c r="M2300" s="103">
        <v>44196</v>
      </c>
      <c r="N2300" s="103"/>
      <c r="O2300" s="106">
        <v>69000</v>
      </c>
      <c r="P2300" s="106">
        <v>69000</v>
      </c>
      <c r="Q2300" s="107">
        <v>0</v>
      </c>
      <c r="R2300" s="106">
        <v>0</v>
      </c>
      <c r="S2300" s="106">
        <v>0</v>
      </c>
      <c r="T2300" s="100">
        <f t="shared" si="35"/>
        <v>0</v>
      </c>
    </row>
    <row r="2301" spans="2:20" ht="15.5" x14ac:dyDescent="0.35">
      <c r="B2301" s="101" t="s">
        <v>9550</v>
      </c>
      <c r="C2301" s="102" t="s">
        <v>4633</v>
      </c>
      <c r="D2301" s="102"/>
      <c r="E2301" s="102" t="s">
        <v>4634</v>
      </c>
      <c r="F2301" s="102" t="s">
        <v>4635</v>
      </c>
      <c r="G2301" s="102" t="s">
        <v>4478</v>
      </c>
      <c r="H2301" s="103">
        <v>39685</v>
      </c>
      <c r="I2301" s="104">
        <v>1</v>
      </c>
      <c r="J2301" s="105" t="s">
        <v>9551</v>
      </c>
      <c r="K2301" s="105" t="s">
        <v>4478</v>
      </c>
      <c r="L2301" s="103">
        <v>39685</v>
      </c>
      <c r="M2301" s="103">
        <v>44196</v>
      </c>
      <c r="N2301" s="103"/>
      <c r="O2301" s="106">
        <v>75000</v>
      </c>
      <c r="P2301" s="106">
        <v>75000</v>
      </c>
      <c r="Q2301" s="107">
        <v>0</v>
      </c>
      <c r="R2301" s="106">
        <v>0</v>
      </c>
      <c r="S2301" s="106">
        <v>0</v>
      </c>
      <c r="T2301" s="100">
        <f t="shared" si="35"/>
        <v>0</v>
      </c>
    </row>
    <row r="2302" spans="2:20" ht="15.5" x14ac:dyDescent="0.35">
      <c r="B2302" s="101" t="s">
        <v>9552</v>
      </c>
      <c r="C2302" s="102" t="s">
        <v>4633</v>
      </c>
      <c r="D2302" s="102"/>
      <c r="E2302" s="102" t="s">
        <v>4634</v>
      </c>
      <c r="F2302" s="102" t="s">
        <v>4635</v>
      </c>
      <c r="G2302" s="102" t="s">
        <v>4478</v>
      </c>
      <c r="H2302" s="103">
        <v>39685</v>
      </c>
      <c r="I2302" s="104">
        <v>1</v>
      </c>
      <c r="J2302" s="105" t="s">
        <v>9553</v>
      </c>
      <c r="K2302" s="105" t="s">
        <v>4478</v>
      </c>
      <c r="L2302" s="103">
        <v>39685</v>
      </c>
      <c r="M2302" s="103">
        <v>44196</v>
      </c>
      <c r="N2302" s="103"/>
      <c r="O2302" s="106">
        <v>75000</v>
      </c>
      <c r="P2302" s="106">
        <v>75000</v>
      </c>
      <c r="Q2302" s="107">
        <v>0</v>
      </c>
      <c r="R2302" s="106">
        <v>0</v>
      </c>
      <c r="S2302" s="106">
        <v>0</v>
      </c>
      <c r="T2302" s="100">
        <f t="shared" si="35"/>
        <v>0</v>
      </c>
    </row>
    <row r="2303" spans="2:20" ht="15.5" x14ac:dyDescent="0.35">
      <c r="B2303" s="101" t="s">
        <v>9554</v>
      </c>
      <c r="C2303" s="102" t="s">
        <v>4633</v>
      </c>
      <c r="D2303" s="102"/>
      <c r="E2303" s="102" t="s">
        <v>4634</v>
      </c>
      <c r="F2303" s="102" t="s">
        <v>4635</v>
      </c>
      <c r="G2303" s="102" t="s">
        <v>4478</v>
      </c>
      <c r="H2303" s="103">
        <v>39685</v>
      </c>
      <c r="I2303" s="104">
        <v>1</v>
      </c>
      <c r="J2303" s="105" t="s">
        <v>9555</v>
      </c>
      <c r="K2303" s="105" t="s">
        <v>4478</v>
      </c>
      <c r="L2303" s="103">
        <v>39685</v>
      </c>
      <c r="M2303" s="103">
        <v>44196</v>
      </c>
      <c r="N2303" s="103"/>
      <c r="O2303" s="106">
        <v>75000</v>
      </c>
      <c r="P2303" s="106">
        <v>75000</v>
      </c>
      <c r="Q2303" s="107">
        <v>0</v>
      </c>
      <c r="R2303" s="106">
        <v>0</v>
      </c>
      <c r="S2303" s="106">
        <v>0</v>
      </c>
      <c r="T2303" s="100">
        <f t="shared" si="35"/>
        <v>0</v>
      </c>
    </row>
    <row r="2304" spans="2:20" ht="15.5" x14ac:dyDescent="0.35">
      <c r="B2304" s="101" t="s">
        <v>9556</v>
      </c>
      <c r="C2304" s="102" t="s">
        <v>4633</v>
      </c>
      <c r="D2304" s="102"/>
      <c r="E2304" s="102" t="s">
        <v>4634</v>
      </c>
      <c r="F2304" s="102" t="s">
        <v>4635</v>
      </c>
      <c r="G2304" s="102" t="s">
        <v>4478</v>
      </c>
      <c r="H2304" s="103">
        <v>39685</v>
      </c>
      <c r="I2304" s="104">
        <v>1</v>
      </c>
      <c r="J2304" s="105" t="s">
        <v>9557</v>
      </c>
      <c r="K2304" s="105" t="s">
        <v>4478</v>
      </c>
      <c r="L2304" s="103">
        <v>39685</v>
      </c>
      <c r="M2304" s="103">
        <v>44196</v>
      </c>
      <c r="N2304" s="103"/>
      <c r="O2304" s="106">
        <v>75000</v>
      </c>
      <c r="P2304" s="106">
        <v>75000</v>
      </c>
      <c r="Q2304" s="107">
        <v>0</v>
      </c>
      <c r="R2304" s="106">
        <v>0</v>
      </c>
      <c r="S2304" s="106">
        <v>0</v>
      </c>
      <c r="T2304" s="100">
        <f t="shared" si="35"/>
        <v>0</v>
      </c>
    </row>
    <row r="2305" spans="2:20" ht="15.5" x14ac:dyDescent="0.35">
      <c r="B2305" s="101" t="s">
        <v>9558</v>
      </c>
      <c r="C2305" s="102" t="s">
        <v>4633</v>
      </c>
      <c r="D2305" s="102"/>
      <c r="E2305" s="102" t="s">
        <v>4634</v>
      </c>
      <c r="F2305" s="102" t="s">
        <v>4635</v>
      </c>
      <c r="G2305" s="102" t="s">
        <v>4478</v>
      </c>
      <c r="H2305" s="103">
        <v>39685</v>
      </c>
      <c r="I2305" s="104">
        <v>1</v>
      </c>
      <c r="J2305" s="105" t="s">
        <v>9559</v>
      </c>
      <c r="K2305" s="105" t="s">
        <v>4478</v>
      </c>
      <c r="L2305" s="103">
        <v>39685</v>
      </c>
      <c r="M2305" s="103">
        <v>44196</v>
      </c>
      <c r="N2305" s="103"/>
      <c r="O2305" s="106">
        <v>75000</v>
      </c>
      <c r="P2305" s="106">
        <v>75000</v>
      </c>
      <c r="Q2305" s="107">
        <v>0</v>
      </c>
      <c r="R2305" s="106">
        <v>0</v>
      </c>
      <c r="S2305" s="106">
        <v>0</v>
      </c>
      <c r="T2305" s="100">
        <f t="shared" si="35"/>
        <v>0</v>
      </c>
    </row>
    <row r="2306" spans="2:20" ht="15.5" x14ac:dyDescent="0.35">
      <c r="B2306" s="101" t="s">
        <v>9560</v>
      </c>
      <c r="C2306" s="102" t="s">
        <v>4633</v>
      </c>
      <c r="D2306" s="102"/>
      <c r="E2306" s="102" t="s">
        <v>4634</v>
      </c>
      <c r="F2306" s="102" t="s">
        <v>4635</v>
      </c>
      <c r="G2306" s="102" t="s">
        <v>4478</v>
      </c>
      <c r="H2306" s="103">
        <v>39685</v>
      </c>
      <c r="I2306" s="104">
        <v>1</v>
      </c>
      <c r="J2306" s="105" t="s">
        <v>9561</v>
      </c>
      <c r="K2306" s="105" t="s">
        <v>4478</v>
      </c>
      <c r="L2306" s="103">
        <v>39685</v>
      </c>
      <c r="M2306" s="103">
        <v>44196</v>
      </c>
      <c r="N2306" s="103"/>
      <c r="O2306" s="106">
        <v>75000</v>
      </c>
      <c r="P2306" s="106">
        <v>75000</v>
      </c>
      <c r="Q2306" s="107">
        <v>0</v>
      </c>
      <c r="R2306" s="106">
        <v>0</v>
      </c>
      <c r="S2306" s="106">
        <v>0</v>
      </c>
      <c r="T2306" s="100">
        <f t="shared" si="35"/>
        <v>0</v>
      </c>
    </row>
    <row r="2307" spans="2:20" ht="15.5" x14ac:dyDescent="0.35">
      <c r="B2307" s="101" t="s">
        <v>9562</v>
      </c>
      <c r="C2307" s="102" t="s">
        <v>4633</v>
      </c>
      <c r="D2307" s="102"/>
      <c r="E2307" s="102" t="s">
        <v>4634</v>
      </c>
      <c r="F2307" s="102" t="s">
        <v>4635</v>
      </c>
      <c r="G2307" s="102" t="s">
        <v>4478</v>
      </c>
      <c r="H2307" s="103">
        <v>39685</v>
      </c>
      <c r="I2307" s="104">
        <v>1</v>
      </c>
      <c r="J2307" s="105" t="s">
        <v>9563</v>
      </c>
      <c r="K2307" s="105" t="s">
        <v>4478</v>
      </c>
      <c r="L2307" s="103">
        <v>39685</v>
      </c>
      <c r="M2307" s="103">
        <v>44196</v>
      </c>
      <c r="N2307" s="103"/>
      <c r="O2307" s="106">
        <v>75000</v>
      </c>
      <c r="P2307" s="106">
        <v>75000</v>
      </c>
      <c r="Q2307" s="107">
        <v>0</v>
      </c>
      <c r="R2307" s="106">
        <v>0</v>
      </c>
      <c r="S2307" s="106">
        <v>0</v>
      </c>
      <c r="T2307" s="100">
        <f t="shared" si="35"/>
        <v>0</v>
      </c>
    </row>
    <row r="2308" spans="2:20" ht="15.5" x14ac:dyDescent="0.35">
      <c r="B2308" s="101" t="s">
        <v>9564</v>
      </c>
      <c r="C2308" s="102" t="s">
        <v>4633</v>
      </c>
      <c r="D2308" s="102"/>
      <c r="E2308" s="102" t="s">
        <v>4634</v>
      </c>
      <c r="F2308" s="102" t="s">
        <v>4635</v>
      </c>
      <c r="G2308" s="102" t="s">
        <v>4478</v>
      </c>
      <c r="H2308" s="103">
        <v>39685</v>
      </c>
      <c r="I2308" s="104">
        <v>1</v>
      </c>
      <c r="J2308" s="105" t="s">
        <v>9565</v>
      </c>
      <c r="K2308" s="105" t="s">
        <v>4478</v>
      </c>
      <c r="L2308" s="103">
        <v>39685</v>
      </c>
      <c r="M2308" s="103">
        <v>44196</v>
      </c>
      <c r="N2308" s="103"/>
      <c r="O2308" s="106">
        <v>75000</v>
      </c>
      <c r="P2308" s="106">
        <v>75000</v>
      </c>
      <c r="Q2308" s="107">
        <v>0</v>
      </c>
      <c r="R2308" s="106">
        <v>0</v>
      </c>
      <c r="S2308" s="106">
        <v>0</v>
      </c>
      <c r="T2308" s="100">
        <f t="shared" si="35"/>
        <v>0</v>
      </c>
    </row>
    <row r="2309" spans="2:20" ht="15.5" x14ac:dyDescent="0.35">
      <c r="B2309" s="101" t="s">
        <v>9566</v>
      </c>
      <c r="C2309" s="102" t="s">
        <v>4633</v>
      </c>
      <c r="D2309" s="102"/>
      <c r="E2309" s="102" t="s">
        <v>4634</v>
      </c>
      <c r="F2309" s="102" t="s">
        <v>4635</v>
      </c>
      <c r="G2309" s="102" t="s">
        <v>4478</v>
      </c>
      <c r="H2309" s="103">
        <v>39685</v>
      </c>
      <c r="I2309" s="104">
        <v>1</v>
      </c>
      <c r="J2309" s="105" t="s">
        <v>9567</v>
      </c>
      <c r="K2309" s="105" t="s">
        <v>4478</v>
      </c>
      <c r="L2309" s="103">
        <v>39685</v>
      </c>
      <c r="M2309" s="103">
        <v>44196</v>
      </c>
      <c r="N2309" s="103"/>
      <c r="O2309" s="106">
        <v>75000</v>
      </c>
      <c r="P2309" s="106">
        <v>75000</v>
      </c>
      <c r="Q2309" s="107">
        <v>0</v>
      </c>
      <c r="R2309" s="106">
        <v>0</v>
      </c>
      <c r="S2309" s="106">
        <v>0</v>
      </c>
      <c r="T2309" s="100">
        <f t="shared" si="35"/>
        <v>0</v>
      </c>
    </row>
    <row r="2310" spans="2:20" ht="15.5" x14ac:dyDescent="0.35">
      <c r="B2310" s="101" t="s">
        <v>9568</v>
      </c>
      <c r="C2310" s="102" t="s">
        <v>4633</v>
      </c>
      <c r="D2310" s="102"/>
      <c r="E2310" s="102" t="s">
        <v>4634</v>
      </c>
      <c r="F2310" s="102" t="s">
        <v>4635</v>
      </c>
      <c r="G2310" s="102" t="s">
        <v>4478</v>
      </c>
      <c r="H2310" s="103">
        <v>39685</v>
      </c>
      <c r="I2310" s="104">
        <v>1</v>
      </c>
      <c r="J2310" s="105" t="s">
        <v>9569</v>
      </c>
      <c r="K2310" s="105" t="s">
        <v>4478</v>
      </c>
      <c r="L2310" s="103">
        <v>39685</v>
      </c>
      <c r="M2310" s="103">
        <v>44196</v>
      </c>
      <c r="N2310" s="103"/>
      <c r="O2310" s="106">
        <v>75000</v>
      </c>
      <c r="P2310" s="106">
        <v>75000</v>
      </c>
      <c r="Q2310" s="107">
        <v>0</v>
      </c>
      <c r="R2310" s="106">
        <v>0</v>
      </c>
      <c r="S2310" s="106">
        <v>0</v>
      </c>
      <c r="T2310" s="100">
        <f t="shared" si="35"/>
        <v>0</v>
      </c>
    </row>
    <row r="2311" spans="2:20" ht="15.5" x14ac:dyDescent="0.35">
      <c r="B2311" s="101" t="s">
        <v>9570</v>
      </c>
      <c r="C2311" s="102" t="s">
        <v>4633</v>
      </c>
      <c r="D2311" s="102"/>
      <c r="E2311" s="102" t="s">
        <v>4634</v>
      </c>
      <c r="F2311" s="102" t="s">
        <v>4635</v>
      </c>
      <c r="G2311" s="102" t="s">
        <v>4478</v>
      </c>
      <c r="H2311" s="103">
        <v>39685</v>
      </c>
      <c r="I2311" s="104">
        <v>1</v>
      </c>
      <c r="J2311" s="105" t="s">
        <v>9571</v>
      </c>
      <c r="K2311" s="105" t="s">
        <v>4478</v>
      </c>
      <c r="L2311" s="103">
        <v>39685</v>
      </c>
      <c r="M2311" s="103">
        <v>44196</v>
      </c>
      <c r="N2311" s="103"/>
      <c r="O2311" s="106">
        <v>75000</v>
      </c>
      <c r="P2311" s="106">
        <v>75000</v>
      </c>
      <c r="Q2311" s="107">
        <v>0</v>
      </c>
      <c r="R2311" s="106">
        <v>0</v>
      </c>
      <c r="S2311" s="106">
        <v>0</v>
      </c>
      <c r="T2311" s="100">
        <f t="shared" si="35"/>
        <v>0</v>
      </c>
    </row>
    <row r="2312" spans="2:20" ht="15.5" x14ac:dyDescent="0.35">
      <c r="B2312" s="101" t="s">
        <v>9572</v>
      </c>
      <c r="C2312" s="102" t="s">
        <v>4633</v>
      </c>
      <c r="D2312" s="102"/>
      <c r="E2312" s="102" t="s">
        <v>4634</v>
      </c>
      <c r="F2312" s="102" t="s">
        <v>4635</v>
      </c>
      <c r="G2312" s="102" t="s">
        <v>4478</v>
      </c>
      <c r="H2312" s="103">
        <v>39685</v>
      </c>
      <c r="I2312" s="104">
        <v>1</v>
      </c>
      <c r="J2312" s="105" t="s">
        <v>9573</v>
      </c>
      <c r="K2312" s="105" t="s">
        <v>4478</v>
      </c>
      <c r="L2312" s="103">
        <v>39685</v>
      </c>
      <c r="M2312" s="103">
        <v>44196</v>
      </c>
      <c r="N2312" s="103"/>
      <c r="O2312" s="106">
        <v>75000</v>
      </c>
      <c r="P2312" s="106">
        <v>75000</v>
      </c>
      <c r="Q2312" s="107">
        <v>0</v>
      </c>
      <c r="R2312" s="106">
        <v>0</v>
      </c>
      <c r="S2312" s="106">
        <v>0</v>
      </c>
      <c r="T2312" s="100">
        <f t="shared" si="35"/>
        <v>0</v>
      </c>
    </row>
    <row r="2313" spans="2:20" ht="15.5" x14ac:dyDescent="0.35">
      <c r="B2313" s="101" t="s">
        <v>9574</v>
      </c>
      <c r="C2313" s="102" t="s">
        <v>4633</v>
      </c>
      <c r="D2313" s="102"/>
      <c r="E2313" s="102" t="s">
        <v>4634</v>
      </c>
      <c r="F2313" s="102" t="s">
        <v>4635</v>
      </c>
      <c r="G2313" s="102" t="s">
        <v>4478</v>
      </c>
      <c r="H2313" s="103">
        <v>39685</v>
      </c>
      <c r="I2313" s="104">
        <v>1</v>
      </c>
      <c r="J2313" s="105" t="s">
        <v>9575</v>
      </c>
      <c r="K2313" s="105" t="s">
        <v>4478</v>
      </c>
      <c r="L2313" s="103">
        <v>39685</v>
      </c>
      <c r="M2313" s="103">
        <v>44196</v>
      </c>
      <c r="N2313" s="103"/>
      <c r="O2313" s="106">
        <v>75000</v>
      </c>
      <c r="P2313" s="106">
        <v>75000</v>
      </c>
      <c r="Q2313" s="107">
        <v>0</v>
      </c>
      <c r="R2313" s="106">
        <v>0</v>
      </c>
      <c r="S2313" s="106">
        <v>0</v>
      </c>
      <c r="T2313" s="100">
        <f t="shared" si="35"/>
        <v>0</v>
      </c>
    </row>
    <row r="2314" spans="2:20" ht="15.5" x14ac:dyDescent="0.35">
      <c r="B2314" s="101" t="s">
        <v>9576</v>
      </c>
      <c r="C2314" s="102" t="s">
        <v>4633</v>
      </c>
      <c r="D2314" s="102"/>
      <c r="E2314" s="102" t="s">
        <v>4634</v>
      </c>
      <c r="F2314" s="102" t="s">
        <v>4635</v>
      </c>
      <c r="G2314" s="102" t="s">
        <v>4478</v>
      </c>
      <c r="H2314" s="103">
        <v>39685</v>
      </c>
      <c r="I2314" s="104">
        <v>1</v>
      </c>
      <c r="J2314" s="105" t="s">
        <v>9577</v>
      </c>
      <c r="K2314" s="105" t="s">
        <v>4478</v>
      </c>
      <c r="L2314" s="103">
        <v>39685</v>
      </c>
      <c r="M2314" s="103">
        <v>44196</v>
      </c>
      <c r="N2314" s="103"/>
      <c r="O2314" s="106">
        <v>75000</v>
      </c>
      <c r="P2314" s="106">
        <v>75000</v>
      </c>
      <c r="Q2314" s="107">
        <v>0</v>
      </c>
      <c r="R2314" s="106">
        <v>0</v>
      </c>
      <c r="S2314" s="106">
        <v>0</v>
      </c>
      <c r="T2314" s="100">
        <f t="shared" ref="T2314:T2377" si="36">SUM(Q2314,R2314,S2314)</f>
        <v>0</v>
      </c>
    </row>
    <row r="2315" spans="2:20" ht="15.5" x14ac:dyDescent="0.35">
      <c r="B2315" s="101" t="s">
        <v>9578</v>
      </c>
      <c r="C2315" s="102" t="s">
        <v>4633</v>
      </c>
      <c r="D2315" s="102"/>
      <c r="E2315" s="102" t="s">
        <v>4634</v>
      </c>
      <c r="F2315" s="102" t="s">
        <v>4635</v>
      </c>
      <c r="G2315" s="102" t="s">
        <v>4478</v>
      </c>
      <c r="H2315" s="103">
        <v>39685</v>
      </c>
      <c r="I2315" s="104">
        <v>1</v>
      </c>
      <c r="J2315" s="105" t="s">
        <v>9579</v>
      </c>
      <c r="K2315" s="105" t="s">
        <v>4478</v>
      </c>
      <c r="L2315" s="103">
        <v>39685</v>
      </c>
      <c r="M2315" s="103">
        <v>44196</v>
      </c>
      <c r="N2315" s="103"/>
      <c r="O2315" s="106">
        <v>75000</v>
      </c>
      <c r="P2315" s="106">
        <v>75000</v>
      </c>
      <c r="Q2315" s="107">
        <v>0</v>
      </c>
      <c r="R2315" s="106">
        <v>0</v>
      </c>
      <c r="S2315" s="106">
        <v>0</v>
      </c>
      <c r="T2315" s="100">
        <f t="shared" si="36"/>
        <v>0</v>
      </c>
    </row>
    <row r="2316" spans="2:20" ht="15.5" x14ac:dyDescent="0.35">
      <c r="B2316" s="101" t="s">
        <v>9580</v>
      </c>
      <c r="C2316" s="102" t="s">
        <v>4633</v>
      </c>
      <c r="D2316" s="102"/>
      <c r="E2316" s="102" t="s">
        <v>4634</v>
      </c>
      <c r="F2316" s="102" t="s">
        <v>4635</v>
      </c>
      <c r="G2316" s="102" t="s">
        <v>4478</v>
      </c>
      <c r="H2316" s="103">
        <v>39685</v>
      </c>
      <c r="I2316" s="104">
        <v>1</v>
      </c>
      <c r="J2316" s="105" t="s">
        <v>9581</v>
      </c>
      <c r="K2316" s="105" t="s">
        <v>4478</v>
      </c>
      <c r="L2316" s="103">
        <v>39685</v>
      </c>
      <c r="M2316" s="103">
        <v>44196</v>
      </c>
      <c r="N2316" s="103"/>
      <c r="O2316" s="106">
        <v>75000</v>
      </c>
      <c r="P2316" s="106">
        <v>75000</v>
      </c>
      <c r="Q2316" s="107">
        <v>0</v>
      </c>
      <c r="R2316" s="106">
        <v>0</v>
      </c>
      <c r="S2316" s="106">
        <v>0</v>
      </c>
      <c r="T2316" s="100">
        <f t="shared" si="36"/>
        <v>0</v>
      </c>
    </row>
    <row r="2317" spans="2:20" ht="15.5" x14ac:dyDescent="0.35">
      <c r="B2317" s="101" t="s">
        <v>9582</v>
      </c>
      <c r="C2317" s="102" t="s">
        <v>4633</v>
      </c>
      <c r="D2317" s="102"/>
      <c r="E2317" s="102" t="s">
        <v>4634</v>
      </c>
      <c r="F2317" s="102" t="s">
        <v>4635</v>
      </c>
      <c r="G2317" s="102" t="s">
        <v>4478</v>
      </c>
      <c r="H2317" s="103">
        <v>39685</v>
      </c>
      <c r="I2317" s="104">
        <v>1</v>
      </c>
      <c r="J2317" s="105" t="s">
        <v>9583</v>
      </c>
      <c r="K2317" s="105" t="s">
        <v>4478</v>
      </c>
      <c r="L2317" s="103">
        <v>39685</v>
      </c>
      <c r="M2317" s="103">
        <v>44196</v>
      </c>
      <c r="N2317" s="103"/>
      <c r="O2317" s="106">
        <v>75000</v>
      </c>
      <c r="P2317" s="106">
        <v>75000</v>
      </c>
      <c r="Q2317" s="107">
        <v>0</v>
      </c>
      <c r="R2317" s="106">
        <v>0</v>
      </c>
      <c r="S2317" s="106">
        <v>0</v>
      </c>
      <c r="T2317" s="100">
        <f t="shared" si="36"/>
        <v>0</v>
      </c>
    </row>
    <row r="2318" spans="2:20" ht="15.5" x14ac:dyDescent="0.35">
      <c r="B2318" s="101" t="s">
        <v>9584</v>
      </c>
      <c r="C2318" s="102" t="s">
        <v>4633</v>
      </c>
      <c r="D2318" s="102"/>
      <c r="E2318" s="102" t="s">
        <v>4634</v>
      </c>
      <c r="F2318" s="102" t="s">
        <v>4635</v>
      </c>
      <c r="G2318" s="102" t="s">
        <v>4478</v>
      </c>
      <c r="H2318" s="103">
        <v>39685</v>
      </c>
      <c r="I2318" s="104">
        <v>1</v>
      </c>
      <c r="J2318" s="105" t="s">
        <v>9585</v>
      </c>
      <c r="K2318" s="105" t="s">
        <v>4478</v>
      </c>
      <c r="L2318" s="103">
        <v>39685</v>
      </c>
      <c r="M2318" s="103">
        <v>44196</v>
      </c>
      <c r="N2318" s="103"/>
      <c r="O2318" s="106">
        <v>75000</v>
      </c>
      <c r="P2318" s="106">
        <v>75000</v>
      </c>
      <c r="Q2318" s="107">
        <v>0</v>
      </c>
      <c r="R2318" s="106">
        <v>0</v>
      </c>
      <c r="S2318" s="106">
        <v>0</v>
      </c>
      <c r="T2318" s="100">
        <f t="shared" si="36"/>
        <v>0</v>
      </c>
    </row>
    <row r="2319" spans="2:20" ht="15.5" x14ac:dyDescent="0.35">
      <c r="B2319" s="101" t="s">
        <v>9586</v>
      </c>
      <c r="C2319" s="102" t="s">
        <v>4633</v>
      </c>
      <c r="D2319" s="102"/>
      <c r="E2319" s="102" t="s">
        <v>4634</v>
      </c>
      <c r="F2319" s="102" t="s">
        <v>4635</v>
      </c>
      <c r="G2319" s="102" t="s">
        <v>4478</v>
      </c>
      <c r="H2319" s="103">
        <v>39685</v>
      </c>
      <c r="I2319" s="104">
        <v>1</v>
      </c>
      <c r="J2319" s="105" t="s">
        <v>9587</v>
      </c>
      <c r="K2319" s="105" t="s">
        <v>4478</v>
      </c>
      <c r="L2319" s="103">
        <v>39685</v>
      </c>
      <c r="M2319" s="103">
        <v>44196</v>
      </c>
      <c r="N2319" s="103"/>
      <c r="O2319" s="106">
        <v>75000</v>
      </c>
      <c r="P2319" s="106">
        <v>75000</v>
      </c>
      <c r="Q2319" s="107">
        <v>0</v>
      </c>
      <c r="R2319" s="106">
        <v>0</v>
      </c>
      <c r="S2319" s="106">
        <v>0</v>
      </c>
      <c r="T2319" s="100">
        <f t="shared" si="36"/>
        <v>0</v>
      </c>
    </row>
    <row r="2320" spans="2:20" ht="15.5" x14ac:dyDescent="0.35">
      <c r="B2320" s="101" t="s">
        <v>9588</v>
      </c>
      <c r="C2320" s="102" t="s">
        <v>4633</v>
      </c>
      <c r="D2320" s="102"/>
      <c r="E2320" s="102" t="s">
        <v>4634</v>
      </c>
      <c r="F2320" s="102" t="s">
        <v>4635</v>
      </c>
      <c r="G2320" s="102" t="s">
        <v>4478</v>
      </c>
      <c r="H2320" s="103">
        <v>39685</v>
      </c>
      <c r="I2320" s="104">
        <v>1</v>
      </c>
      <c r="J2320" s="105" t="s">
        <v>9589</v>
      </c>
      <c r="K2320" s="105" t="s">
        <v>4478</v>
      </c>
      <c r="L2320" s="103">
        <v>39685</v>
      </c>
      <c r="M2320" s="103">
        <v>44196</v>
      </c>
      <c r="N2320" s="103"/>
      <c r="O2320" s="106">
        <v>75000</v>
      </c>
      <c r="P2320" s="106">
        <v>75000</v>
      </c>
      <c r="Q2320" s="107">
        <v>0</v>
      </c>
      <c r="R2320" s="106">
        <v>0</v>
      </c>
      <c r="S2320" s="106">
        <v>0</v>
      </c>
      <c r="T2320" s="100">
        <f t="shared" si="36"/>
        <v>0</v>
      </c>
    </row>
    <row r="2321" spans="2:20" ht="15.5" x14ac:dyDescent="0.35">
      <c r="B2321" s="101" t="s">
        <v>9590</v>
      </c>
      <c r="C2321" s="102" t="s">
        <v>5681</v>
      </c>
      <c r="D2321" s="102"/>
      <c r="E2321" s="102" t="s">
        <v>4634</v>
      </c>
      <c r="F2321" s="102" t="s">
        <v>4635</v>
      </c>
      <c r="G2321" s="102" t="s">
        <v>4478</v>
      </c>
      <c r="H2321" s="103">
        <v>39496</v>
      </c>
      <c r="I2321" s="104">
        <v>1</v>
      </c>
      <c r="J2321" s="105" t="s">
        <v>9591</v>
      </c>
      <c r="K2321" s="105" t="s">
        <v>4478</v>
      </c>
      <c r="L2321" s="103">
        <v>39496</v>
      </c>
      <c r="M2321" s="103">
        <v>44196</v>
      </c>
      <c r="N2321" s="103"/>
      <c r="O2321" s="106">
        <v>1740000</v>
      </c>
      <c r="P2321" s="106">
        <v>1740000</v>
      </c>
      <c r="Q2321" s="107">
        <v>0</v>
      </c>
      <c r="R2321" s="106">
        <v>0</v>
      </c>
      <c r="S2321" s="106">
        <v>0</v>
      </c>
      <c r="T2321" s="100">
        <f t="shared" si="36"/>
        <v>0</v>
      </c>
    </row>
    <row r="2322" spans="2:20" ht="15.5" x14ac:dyDescent="0.35">
      <c r="B2322" s="101" t="s">
        <v>9592</v>
      </c>
      <c r="C2322" s="102" t="s">
        <v>5681</v>
      </c>
      <c r="D2322" s="102"/>
      <c r="E2322" s="102" t="s">
        <v>4634</v>
      </c>
      <c r="F2322" s="102" t="s">
        <v>4635</v>
      </c>
      <c r="G2322" s="102" t="s">
        <v>4478</v>
      </c>
      <c r="H2322" s="103">
        <v>39496</v>
      </c>
      <c r="I2322" s="104">
        <v>1</v>
      </c>
      <c r="J2322" s="105" t="s">
        <v>9593</v>
      </c>
      <c r="K2322" s="105" t="s">
        <v>4478</v>
      </c>
      <c r="L2322" s="103">
        <v>39496</v>
      </c>
      <c r="M2322" s="103">
        <v>44196</v>
      </c>
      <c r="N2322" s="103"/>
      <c r="O2322" s="106">
        <v>1740000</v>
      </c>
      <c r="P2322" s="106">
        <v>1740000</v>
      </c>
      <c r="Q2322" s="107">
        <v>0</v>
      </c>
      <c r="R2322" s="106">
        <v>0</v>
      </c>
      <c r="S2322" s="106">
        <v>0</v>
      </c>
      <c r="T2322" s="100">
        <f t="shared" si="36"/>
        <v>0</v>
      </c>
    </row>
    <row r="2323" spans="2:20" ht="15.5" x14ac:dyDescent="0.35">
      <c r="B2323" s="101" t="s">
        <v>9594</v>
      </c>
      <c r="C2323" s="102" t="s">
        <v>4633</v>
      </c>
      <c r="D2323" s="102"/>
      <c r="E2323" s="102" t="s">
        <v>4634</v>
      </c>
      <c r="F2323" s="102" t="s">
        <v>4635</v>
      </c>
      <c r="G2323" s="102" t="s">
        <v>4478</v>
      </c>
      <c r="H2323" s="103">
        <v>39507</v>
      </c>
      <c r="I2323" s="104">
        <v>1</v>
      </c>
      <c r="J2323" s="105" t="s">
        <v>9595</v>
      </c>
      <c r="K2323" s="105" t="s">
        <v>4478</v>
      </c>
      <c r="L2323" s="103">
        <v>39507</v>
      </c>
      <c r="M2323" s="103">
        <v>44196</v>
      </c>
      <c r="N2323" s="103"/>
      <c r="O2323" s="106">
        <v>4968000</v>
      </c>
      <c r="P2323" s="106">
        <v>4968000</v>
      </c>
      <c r="Q2323" s="107">
        <v>0</v>
      </c>
      <c r="R2323" s="106">
        <v>0</v>
      </c>
      <c r="S2323" s="106">
        <v>0</v>
      </c>
      <c r="T2323" s="100">
        <f t="shared" si="36"/>
        <v>0</v>
      </c>
    </row>
    <row r="2324" spans="2:20" ht="15.5" x14ac:dyDescent="0.35">
      <c r="B2324" s="101" t="s">
        <v>9601</v>
      </c>
      <c r="C2324" s="102" t="s">
        <v>9602</v>
      </c>
      <c r="D2324" s="102"/>
      <c r="E2324" s="102" t="s">
        <v>4634</v>
      </c>
      <c r="F2324" s="102" t="s">
        <v>4635</v>
      </c>
      <c r="G2324" s="102" t="s">
        <v>4518</v>
      </c>
      <c r="H2324" s="103">
        <v>41028</v>
      </c>
      <c r="I2324" s="104">
        <v>1</v>
      </c>
      <c r="J2324" s="105" t="s">
        <v>9603</v>
      </c>
      <c r="K2324" s="105" t="s">
        <v>4518</v>
      </c>
      <c r="L2324" s="103">
        <v>41028</v>
      </c>
      <c r="M2324" s="103">
        <v>44196</v>
      </c>
      <c r="N2324" s="103"/>
      <c r="O2324" s="106">
        <v>37886600</v>
      </c>
      <c r="P2324" s="106">
        <v>35382928.810000002</v>
      </c>
      <c r="Q2324" s="107">
        <v>2503671.19</v>
      </c>
      <c r="R2324" s="106">
        <v>0</v>
      </c>
      <c r="S2324" s="106">
        <v>0</v>
      </c>
      <c r="T2324" s="100">
        <f t="shared" si="36"/>
        <v>2503671.19</v>
      </c>
    </row>
    <row r="2325" spans="2:20" ht="15.5" x14ac:dyDescent="0.35">
      <c r="B2325" s="101" t="s">
        <v>7242</v>
      </c>
      <c r="C2325" s="102" t="s">
        <v>7243</v>
      </c>
      <c r="D2325" s="102"/>
      <c r="E2325" s="102" t="s">
        <v>4634</v>
      </c>
      <c r="F2325" s="102" t="s">
        <v>4635</v>
      </c>
      <c r="G2325" s="102" t="s">
        <v>4518</v>
      </c>
      <c r="H2325" s="103">
        <v>41080</v>
      </c>
      <c r="I2325" s="104">
        <v>1</v>
      </c>
      <c r="J2325" s="105" t="s">
        <v>7244</v>
      </c>
      <c r="K2325" s="105" t="s">
        <v>4518</v>
      </c>
      <c r="L2325" s="103">
        <v>41080</v>
      </c>
      <c r="M2325" s="103">
        <v>44196</v>
      </c>
      <c r="N2325" s="103"/>
      <c r="O2325" s="106">
        <v>5091240</v>
      </c>
      <c r="P2325" s="106">
        <v>4682667.99</v>
      </c>
      <c r="Q2325" s="107">
        <v>408572.01</v>
      </c>
      <c r="R2325" s="106">
        <v>0</v>
      </c>
      <c r="S2325" s="106">
        <v>0</v>
      </c>
      <c r="T2325" s="100">
        <f t="shared" si="36"/>
        <v>408572.01</v>
      </c>
    </row>
    <row r="2326" spans="2:20" ht="15.5" x14ac:dyDescent="0.35">
      <c r="B2326" s="101" t="s">
        <v>10327</v>
      </c>
      <c r="C2326" s="102" t="s">
        <v>8872</v>
      </c>
      <c r="D2326" s="102"/>
      <c r="E2326" s="102" t="s">
        <v>4634</v>
      </c>
      <c r="F2326" s="102" t="s">
        <v>4635</v>
      </c>
      <c r="G2326" s="102" t="s">
        <v>4518</v>
      </c>
      <c r="H2326" s="103">
        <v>41216</v>
      </c>
      <c r="I2326" s="104">
        <v>1</v>
      </c>
      <c r="J2326" s="105" t="s">
        <v>10328</v>
      </c>
      <c r="K2326" s="105" t="s">
        <v>4518</v>
      </c>
      <c r="L2326" s="103">
        <v>41216</v>
      </c>
      <c r="M2326" s="103">
        <v>44196</v>
      </c>
      <c r="N2326" s="103"/>
      <c r="O2326" s="106">
        <v>46666667</v>
      </c>
      <c r="P2326" s="106">
        <v>41195003.939999998</v>
      </c>
      <c r="Q2326" s="107">
        <v>5471663.0599999996</v>
      </c>
      <c r="R2326" s="106">
        <v>0</v>
      </c>
      <c r="S2326" s="106">
        <v>0</v>
      </c>
      <c r="T2326" s="100">
        <f t="shared" si="36"/>
        <v>5471663.0599999996</v>
      </c>
    </row>
    <row r="2327" spans="2:20" ht="15.5" x14ac:dyDescent="0.35">
      <c r="B2327" s="101" t="s">
        <v>10335</v>
      </c>
      <c r="C2327" s="102" t="s">
        <v>4814</v>
      </c>
      <c r="D2327" s="102"/>
      <c r="E2327" s="102" t="s">
        <v>4634</v>
      </c>
      <c r="F2327" s="102" t="s">
        <v>4635</v>
      </c>
      <c r="G2327" s="102" t="s">
        <v>4518</v>
      </c>
      <c r="H2327" s="103">
        <v>41333</v>
      </c>
      <c r="I2327" s="104">
        <v>1</v>
      </c>
      <c r="J2327" s="105" t="s">
        <v>10336</v>
      </c>
      <c r="K2327" s="105" t="s">
        <v>4518</v>
      </c>
      <c r="L2327" s="103">
        <v>41333</v>
      </c>
      <c r="M2327" s="103">
        <v>44196</v>
      </c>
      <c r="N2327" s="103"/>
      <c r="O2327" s="106">
        <v>426880</v>
      </c>
      <c r="P2327" s="106">
        <v>362987.62</v>
      </c>
      <c r="Q2327" s="107">
        <v>63892.38</v>
      </c>
      <c r="R2327" s="106">
        <v>0</v>
      </c>
      <c r="S2327" s="106">
        <v>0</v>
      </c>
      <c r="T2327" s="100">
        <f t="shared" si="36"/>
        <v>63892.38</v>
      </c>
    </row>
    <row r="2328" spans="2:20" ht="15.5" x14ac:dyDescent="0.35">
      <c r="B2328" s="101" t="s">
        <v>9612</v>
      </c>
      <c r="C2328" s="102" t="s">
        <v>4814</v>
      </c>
      <c r="D2328" s="102"/>
      <c r="E2328" s="102" t="s">
        <v>4634</v>
      </c>
      <c r="F2328" s="102" t="s">
        <v>4635</v>
      </c>
      <c r="G2328" s="102" t="s">
        <v>4518</v>
      </c>
      <c r="H2328" s="103">
        <v>41333</v>
      </c>
      <c r="I2328" s="104">
        <v>1</v>
      </c>
      <c r="J2328" s="105" t="s">
        <v>9613</v>
      </c>
      <c r="K2328" s="105" t="s">
        <v>4518</v>
      </c>
      <c r="L2328" s="103">
        <v>41333</v>
      </c>
      <c r="M2328" s="103">
        <v>44196</v>
      </c>
      <c r="N2328" s="103"/>
      <c r="O2328" s="106">
        <v>426880</v>
      </c>
      <c r="P2328" s="106">
        <v>362987.62</v>
      </c>
      <c r="Q2328" s="107">
        <v>63892.38</v>
      </c>
      <c r="R2328" s="106">
        <v>0</v>
      </c>
      <c r="S2328" s="106">
        <v>0</v>
      </c>
      <c r="T2328" s="100">
        <f t="shared" si="36"/>
        <v>63892.38</v>
      </c>
    </row>
    <row r="2329" spans="2:20" ht="15.5" x14ac:dyDescent="0.35">
      <c r="B2329" s="101" t="s">
        <v>8075</v>
      </c>
      <c r="C2329" s="102" t="s">
        <v>4814</v>
      </c>
      <c r="D2329" s="102"/>
      <c r="E2329" s="102" t="s">
        <v>4634</v>
      </c>
      <c r="F2329" s="102" t="s">
        <v>4635</v>
      </c>
      <c r="G2329" s="102" t="s">
        <v>4518</v>
      </c>
      <c r="H2329" s="103">
        <v>41333</v>
      </c>
      <c r="I2329" s="104">
        <v>1</v>
      </c>
      <c r="J2329" s="105" t="s">
        <v>8076</v>
      </c>
      <c r="K2329" s="105" t="s">
        <v>4518</v>
      </c>
      <c r="L2329" s="103">
        <v>41333</v>
      </c>
      <c r="M2329" s="103">
        <v>44196</v>
      </c>
      <c r="N2329" s="103"/>
      <c r="O2329" s="106">
        <v>426880</v>
      </c>
      <c r="P2329" s="106">
        <v>362987.62</v>
      </c>
      <c r="Q2329" s="107">
        <v>63892.38</v>
      </c>
      <c r="R2329" s="106">
        <v>0</v>
      </c>
      <c r="S2329" s="106">
        <v>0</v>
      </c>
      <c r="T2329" s="100">
        <f t="shared" si="36"/>
        <v>63892.38</v>
      </c>
    </row>
    <row r="2330" spans="2:20" ht="15.5" x14ac:dyDescent="0.35">
      <c r="B2330" s="101" t="s">
        <v>9616</v>
      </c>
      <c r="C2330" s="102" t="s">
        <v>6485</v>
      </c>
      <c r="D2330" s="102"/>
      <c r="E2330" s="102" t="s">
        <v>4887</v>
      </c>
      <c r="F2330" s="102" t="s">
        <v>4477</v>
      </c>
      <c r="G2330" s="102" t="s">
        <v>4518</v>
      </c>
      <c r="H2330" s="103">
        <v>42600</v>
      </c>
      <c r="I2330" s="104">
        <v>1</v>
      </c>
      <c r="J2330" s="105" t="s">
        <v>9617</v>
      </c>
      <c r="K2330" s="105" t="s">
        <v>4518</v>
      </c>
      <c r="L2330" s="103">
        <v>42600</v>
      </c>
      <c r="M2330" s="103">
        <v>44196</v>
      </c>
      <c r="N2330" s="103"/>
      <c r="O2330" s="106">
        <v>450382</v>
      </c>
      <c r="P2330" s="106">
        <v>226873.46</v>
      </c>
      <c r="Q2330" s="107">
        <v>223508.54</v>
      </c>
      <c r="R2330" s="106">
        <v>0</v>
      </c>
      <c r="S2330" s="106">
        <v>0</v>
      </c>
      <c r="T2330" s="100">
        <f t="shared" si="36"/>
        <v>223508.54</v>
      </c>
    </row>
    <row r="2331" spans="2:20" ht="15.5" x14ac:dyDescent="0.35">
      <c r="B2331" s="101" t="s">
        <v>8081</v>
      </c>
      <c r="C2331" s="102" t="s">
        <v>4820</v>
      </c>
      <c r="D2331" s="102"/>
      <c r="E2331" s="102" t="s">
        <v>4821</v>
      </c>
      <c r="F2331" s="102" t="s">
        <v>4822</v>
      </c>
      <c r="G2331" s="102" t="s">
        <v>4518</v>
      </c>
      <c r="H2331" s="103">
        <v>42614</v>
      </c>
      <c r="I2331" s="104">
        <v>1</v>
      </c>
      <c r="J2331" s="105" t="s">
        <v>8082</v>
      </c>
      <c r="K2331" s="105" t="s">
        <v>4518</v>
      </c>
      <c r="L2331" s="103">
        <v>42614</v>
      </c>
      <c r="M2331" s="103">
        <v>44196</v>
      </c>
      <c r="N2331" s="103"/>
      <c r="O2331" s="106">
        <v>130848</v>
      </c>
      <c r="P2331" s="106">
        <v>65418.05</v>
      </c>
      <c r="Q2331" s="107">
        <v>65429.95</v>
      </c>
      <c r="R2331" s="106">
        <v>0</v>
      </c>
      <c r="S2331" s="106">
        <v>0</v>
      </c>
      <c r="T2331" s="100">
        <f t="shared" si="36"/>
        <v>65429.95</v>
      </c>
    </row>
    <row r="2332" spans="2:20" ht="15.5" x14ac:dyDescent="0.35">
      <c r="B2332" s="101" t="s">
        <v>7256</v>
      </c>
      <c r="C2332" s="102" t="s">
        <v>4820</v>
      </c>
      <c r="D2332" s="102"/>
      <c r="E2332" s="102" t="s">
        <v>4821</v>
      </c>
      <c r="F2332" s="102" t="s">
        <v>4822</v>
      </c>
      <c r="G2332" s="102" t="s">
        <v>4518</v>
      </c>
      <c r="H2332" s="103">
        <v>42614</v>
      </c>
      <c r="I2332" s="104">
        <v>1</v>
      </c>
      <c r="J2332" s="105" t="s">
        <v>7257</v>
      </c>
      <c r="K2332" s="105" t="s">
        <v>4518</v>
      </c>
      <c r="L2332" s="103">
        <v>42614</v>
      </c>
      <c r="M2332" s="103">
        <v>44196</v>
      </c>
      <c r="N2332" s="103"/>
      <c r="O2332" s="106">
        <v>130848</v>
      </c>
      <c r="P2332" s="106">
        <v>65418.05</v>
      </c>
      <c r="Q2332" s="107">
        <v>65429.95</v>
      </c>
      <c r="R2332" s="106">
        <v>0</v>
      </c>
      <c r="S2332" s="106">
        <v>0</v>
      </c>
      <c r="T2332" s="100">
        <f t="shared" si="36"/>
        <v>65429.95</v>
      </c>
    </row>
    <row r="2333" spans="2:20" ht="15.5" x14ac:dyDescent="0.35">
      <c r="B2333" s="101" t="s">
        <v>9624</v>
      </c>
      <c r="C2333" s="102" t="s">
        <v>4814</v>
      </c>
      <c r="D2333" s="102"/>
      <c r="E2333" s="102" t="s">
        <v>4634</v>
      </c>
      <c r="F2333" s="102" t="s">
        <v>4635</v>
      </c>
      <c r="G2333" s="102" t="s">
        <v>4518</v>
      </c>
      <c r="H2333" s="103">
        <v>41333</v>
      </c>
      <c r="I2333" s="104">
        <v>1</v>
      </c>
      <c r="J2333" s="105" t="s">
        <v>9625</v>
      </c>
      <c r="K2333" s="105" t="s">
        <v>4518</v>
      </c>
      <c r="L2333" s="103">
        <v>41333</v>
      </c>
      <c r="M2333" s="103">
        <v>44196</v>
      </c>
      <c r="N2333" s="103"/>
      <c r="O2333" s="106">
        <v>426880</v>
      </c>
      <c r="P2333" s="106">
        <v>362987.62</v>
      </c>
      <c r="Q2333" s="107">
        <v>63892.38</v>
      </c>
      <c r="R2333" s="106">
        <v>0</v>
      </c>
      <c r="S2333" s="106">
        <v>0</v>
      </c>
      <c r="T2333" s="100">
        <f t="shared" si="36"/>
        <v>63892.38</v>
      </c>
    </row>
    <row r="2334" spans="2:20" ht="15.5" x14ac:dyDescent="0.35">
      <c r="B2334" s="101" t="s">
        <v>8093</v>
      </c>
      <c r="C2334" s="102" t="s">
        <v>4814</v>
      </c>
      <c r="D2334" s="102"/>
      <c r="E2334" s="102" t="s">
        <v>4634</v>
      </c>
      <c r="F2334" s="102" t="s">
        <v>4635</v>
      </c>
      <c r="G2334" s="102" t="s">
        <v>4518</v>
      </c>
      <c r="H2334" s="103">
        <v>41333</v>
      </c>
      <c r="I2334" s="104">
        <v>1</v>
      </c>
      <c r="J2334" s="105" t="s">
        <v>8094</v>
      </c>
      <c r="K2334" s="105" t="s">
        <v>4518</v>
      </c>
      <c r="L2334" s="103">
        <v>41333</v>
      </c>
      <c r="M2334" s="103">
        <v>44196</v>
      </c>
      <c r="N2334" s="103"/>
      <c r="O2334" s="106">
        <v>426880</v>
      </c>
      <c r="P2334" s="106">
        <v>362987.62</v>
      </c>
      <c r="Q2334" s="107">
        <v>63892.38</v>
      </c>
      <c r="R2334" s="106">
        <v>0</v>
      </c>
      <c r="S2334" s="106">
        <v>0</v>
      </c>
      <c r="T2334" s="100">
        <f t="shared" si="36"/>
        <v>63892.38</v>
      </c>
    </row>
    <row r="2335" spans="2:20" ht="15.5" x14ac:dyDescent="0.35">
      <c r="B2335" s="101" t="s">
        <v>9630</v>
      </c>
      <c r="C2335" s="102" t="s">
        <v>4839</v>
      </c>
      <c r="D2335" s="102"/>
      <c r="E2335" s="102" t="s">
        <v>4835</v>
      </c>
      <c r="F2335" s="102" t="s">
        <v>4836</v>
      </c>
      <c r="G2335" s="102" t="s">
        <v>4478</v>
      </c>
      <c r="H2335" s="103">
        <v>40511</v>
      </c>
      <c r="I2335" s="104">
        <v>1</v>
      </c>
      <c r="J2335" s="105" t="s">
        <v>9631</v>
      </c>
      <c r="K2335" s="105" t="s">
        <v>4478</v>
      </c>
      <c r="L2335" s="103">
        <v>40511</v>
      </c>
      <c r="M2335" s="103">
        <v>44196</v>
      </c>
      <c r="N2335" s="103"/>
      <c r="O2335" s="106">
        <v>10311111</v>
      </c>
      <c r="P2335" s="106">
        <v>10311111</v>
      </c>
      <c r="Q2335" s="107">
        <v>0</v>
      </c>
      <c r="R2335" s="106">
        <v>0</v>
      </c>
      <c r="S2335" s="106">
        <v>0</v>
      </c>
      <c r="T2335" s="100">
        <f t="shared" si="36"/>
        <v>0</v>
      </c>
    </row>
    <row r="2336" spans="2:20" ht="15.5" x14ac:dyDescent="0.35">
      <c r="B2336" s="101" t="s">
        <v>6508</v>
      </c>
      <c r="C2336" s="102" t="s">
        <v>4851</v>
      </c>
      <c r="D2336" s="102"/>
      <c r="E2336" s="102" t="s">
        <v>4634</v>
      </c>
      <c r="F2336" s="102" t="s">
        <v>4635</v>
      </c>
      <c r="G2336" s="102" t="s">
        <v>4518</v>
      </c>
      <c r="H2336" s="103">
        <v>41787</v>
      </c>
      <c r="I2336" s="104">
        <v>1</v>
      </c>
      <c r="J2336" s="105" t="s">
        <v>6509</v>
      </c>
      <c r="K2336" s="105" t="s">
        <v>4518</v>
      </c>
      <c r="L2336" s="103">
        <v>41787</v>
      </c>
      <c r="M2336" s="103">
        <v>44196</v>
      </c>
      <c r="N2336" s="103"/>
      <c r="O2336" s="106">
        <v>68909</v>
      </c>
      <c r="P2336" s="106">
        <v>50025.18</v>
      </c>
      <c r="Q2336" s="107">
        <v>18883.82</v>
      </c>
      <c r="R2336" s="106">
        <v>0</v>
      </c>
      <c r="S2336" s="106">
        <v>0</v>
      </c>
      <c r="T2336" s="100">
        <f t="shared" si="36"/>
        <v>18883.82</v>
      </c>
    </row>
    <row r="2337" spans="2:20" ht="15.5" x14ac:dyDescent="0.35">
      <c r="B2337" s="101" t="s">
        <v>9636</v>
      </c>
      <c r="C2337" s="102" t="s">
        <v>4851</v>
      </c>
      <c r="D2337" s="102"/>
      <c r="E2337" s="102" t="s">
        <v>4634</v>
      </c>
      <c r="F2337" s="102" t="s">
        <v>4635</v>
      </c>
      <c r="G2337" s="102" t="s">
        <v>4518</v>
      </c>
      <c r="H2337" s="103">
        <v>41787</v>
      </c>
      <c r="I2337" s="104">
        <v>1</v>
      </c>
      <c r="J2337" s="105" t="s">
        <v>9637</v>
      </c>
      <c r="K2337" s="105" t="s">
        <v>4518</v>
      </c>
      <c r="L2337" s="103">
        <v>41787</v>
      </c>
      <c r="M2337" s="103">
        <v>44196</v>
      </c>
      <c r="N2337" s="103"/>
      <c r="O2337" s="106">
        <v>68909</v>
      </c>
      <c r="P2337" s="106">
        <v>50025.18</v>
      </c>
      <c r="Q2337" s="107">
        <v>18883.82</v>
      </c>
      <c r="R2337" s="106">
        <v>0</v>
      </c>
      <c r="S2337" s="106">
        <v>0</v>
      </c>
      <c r="T2337" s="100">
        <f t="shared" si="36"/>
        <v>18883.82</v>
      </c>
    </row>
    <row r="2338" spans="2:20" ht="15.5" x14ac:dyDescent="0.35">
      <c r="B2338" s="101" t="s">
        <v>10361</v>
      </c>
      <c r="C2338" s="102" t="s">
        <v>4851</v>
      </c>
      <c r="D2338" s="102"/>
      <c r="E2338" s="102" t="s">
        <v>4634</v>
      </c>
      <c r="F2338" s="102" t="s">
        <v>4635</v>
      </c>
      <c r="G2338" s="102" t="s">
        <v>4518</v>
      </c>
      <c r="H2338" s="103">
        <v>41787</v>
      </c>
      <c r="I2338" s="104">
        <v>1</v>
      </c>
      <c r="J2338" s="105" t="s">
        <v>10362</v>
      </c>
      <c r="K2338" s="105" t="s">
        <v>4518</v>
      </c>
      <c r="L2338" s="103">
        <v>41787</v>
      </c>
      <c r="M2338" s="103">
        <v>44196</v>
      </c>
      <c r="N2338" s="103"/>
      <c r="O2338" s="106">
        <v>68909</v>
      </c>
      <c r="P2338" s="106">
        <v>50025.18</v>
      </c>
      <c r="Q2338" s="107">
        <v>18883.82</v>
      </c>
      <c r="R2338" s="106">
        <v>0</v>
      </c>
      <c r="S2338" s="106">
        <v>0</v>
      </c>
      <c r="T2338" s="100">
        <f t="shared" si="36"/>
        <v>18883.82</v>
      </c>
    </row>
    <row r="2339" spans="2:20" ht="15.5" x14ac:dyDescent="0.35">
      <c r="B2339" s="101" t="s">
        <v>5728</v>
      </c>
      <c r="C2339" s="102" t="s">
        <v>4851</v>
      </c>
      <c r="D2339" s="102"/>
      <c r="E2339" s="102" t="s">
        <v>4634</v>
      </c>
      <c r="F2339" s="102" t="s">
        <v>4635</v>
      </c>
      <c r="G2339" s="102" t="s">
        <v>4518</v>
      </c>
      <c r="H2339" s="103">
        <v>41787</v>
      </c>
      <c r="I2339" s="104">
        <v>1</v>
      </c>
      <c r="J2339" s="105" t="s">
        <v>5729</v>
      </c>
      <c r="K2339" s="105" t="s">
        <v>4518</v>
      </c>
      <c r="L2339" s="103">
        <v>41787</v>
      </c>
      <c r="M2339" s="103">
        <v>44196</v>
      </c>
      <c r="N2339" s="103"/>
      <c r="O2339" s="106">
        <v>68909</v>
      </c>
      <c r="P2339" s="106">
        <v>50025.18</v>
      </c>
      <c r="Q2339" s="107">
        <v>18883.82</v>
      </c>
      <c r="R2339" s="106">
        <v>0</v>
      </c>
      <c r="S2339" s="106">
        <v>0</v>
      </c>
      <c r="T2339" s="100">
        <f t="shared" si="36"/>
        <v>18883.82</v>
      </c>
    </row>
    <row r="2340" spans="2:20" ht="15.5" x14ac:dyDescent="0.35">
      <c r="B2340" s="101" t="s">
        <v>4857</v>
      </c>
      <c r="C2340" s="102" t="s">
        <v>4858</v>
      </c>
      <c r="D2340" s="102"/>
      <c r="E2340" s="102" t="s">
        <v>4634</v>
      </c>
      <c r="F2340" s="102" t="s">
        <v>4635</v>
      </c>
      <c r="G2340" s="102" t="s">
        <v>4518</v>
      </c>
      <c r="H2340" s="103">
        <v>41995</v>
      </c>
      <c r="I2340" s="104">
        <v>1</v>
      </c>
      <c r="J2340" s="105" t="s">
        <v>4859</v>
      </c>
      <c r="K2340" s="105" t="s">
        <v>4518</v>
      </c>
      <c r="L2340" s="103">
        <v>41995</v>
      </c>
      <c r="M2340" s="103">
        <v>44196</v>
      </c>
      <c r="N2340" s="103"/>
      <c r="O2340" s="106">
        <v>12390139</v>
      </c>
      <c r="P2340" s="106">
        <v>8293127.5899999999</v>
      </c>
      <c r="Q2340" s="107">
        <v>4097011.41</v>
      </c>
      <c r="R2340" s="106">
        <v>0</v>
      </c>
      <c r="S2340" s="106">
        <v>0</v>
      </c>
      <c r="T2340" s="100">
        <f t="shared" si="36"/>
        <v>4097011.41</v>
      </c>
    </row>
    <row r="2341" spans="2:20" ht="15.5" x14ac:dyDescent="0.35">
      <c r="B2341" s="101" t="s">
        <v>8116</v>
      </c>
      <c r="C2341" s="102" t="s">
        <v>4916</v>
      </c>
      <c r="D2341" s="102"/>
      <c r="E2341" s="102" t="s">
        <v>4835</v>
      </c>
      <c r="F2341" s="102" t="s">
        <v>4836</v>
      </c>
      <c r="G2341" s="102" t="s">
        <v>4518</v>
      </c>
      <c r="H2341" s="103">
        <v>41901</v>
      </c>
      <c r="I2341" s="104">
        <v>1</v>
      </c>
      <c r="J2341" s="105" t="s">
        <v>8117</v>
      </c>
      <c r="K2341" s="105" t="s">
        <v>4518</v>
      </c>
      <c r="L2341" s="103">
        <v>41901</v>
      </c>
      <c r="M2341" s="103">
        <v>44196</v>
      </c>
      <c r="N2341" s="103"/>
      <c r="O2341" s="106">
        <v>2900000</v>
      </c>
      <c r="P2341" s="106">
        <v>2015505.73</v>
      </c>
      <c r="Q2341" s="107">
        <v>884494.27</v>
      </c>
      <c r="R2341" s="106">
        <v>0</v>
      </c>
      <c r="S2341" s="106">
        <v>0</v>
      </c>
      <c r="T2341" s="100">
        <f t="shared" si="36"/>
        <v>884494.27</v>
      </c>
    </row>
    <row r="2342" spans="2:20" ht="15.5" x14ac:dyDescent="0.35">
      <c r="B2342" s="101" t="s">
        <v>9640</v>
      </c>
      <c r="C2342" s="102" t="s">
        <v>4633</v>
      </c>
      <c r="D2342" s="102"/>
      <c r="E2342" s="102" t="s">
        <v>4634</v>
      </c>
      <c r="F2342" s="102" t="s">
        <v>4635</v>
      </c>
      <c r="G2342" s="102" t="s">
        <v>4478</v>
      </c>
      <c r="H2342" s="103">
        <v>39933</v>
      </c>
      <c r="I2342" s="104">
        <v>1</v>
      </c>
      <c r="J2342" s="105" t="s">
        <v>9641</v>
      </c>
      <c r="K2342" s="105" t="s">
        <v>4478</v>
      </c>
      <c r="L2342" s="103">
        <v>39933</v>
      </c>
      <c r="M2342" s="103">
        <v>44196</v>
      </c>
      <c r="N2342" s="103"/>
      <c r="O2342" s="106">
        <v>69000</v>
      </c>
      <c r="P2342" s="106">
        <v>69000</v>
      </c>
      <c r="Q2342" s="107">
        <v>0</v>
      </c>
      <c r="R2342" s="106">
        <v>0</v>
      </c>
      <c r="S2342" s="106">
        <v>0</v>
      </c>
      <c r="T2342" s="100">
        <f t="shared" si="36"/>
        <v>0</v>
      </c>
    </row>
    <row r="2343" spans="2:20" ht="15.5" x14ac:dyDescent="0.35">
      <c r="B2343" s="101" t="s">
        <v>9642</v>
      </c>
      <c r="C2343" s="102" t="s">
        <v>4633</v>
      </c>
      <c r="D2343" s="102"/>
      <c r="E2343" s="102" t="s">
        <v>4634</v>
      </c>
      <c r="F2343" s="102" t="s">
        <v>4635</v>
      </c>
      <c r="G2343" s="102" t="s">
        <v>4478</v>
      </c>
      <c r="H2343" s="103">
        <v>39933</v>
      </c>
      <c r="I2343" s="104">
        <v>1</v>
      </c>
      <c r="J2343" s="105" t="s">
        <v>9643</v>
      </c>
      <c r="K2343" s="105" t="s">
        <v>4478</v>
      </c>
      <c r="L2343" s="103">
        <v>39933</v>
      </c>
      <c r="M2343" s="103">
        <v>44196</v>
      </c>
      <c r="N2343" s="103"/>
      <c r="O2343" s="106">
        <v>69000</v>
      </c>
      <c r="P2343" s="106">
        <v>69000</v>
      </c>
      <c r="Q2343" s="107">
        <v>0</v>
      </c>
      <c r="R2343" s="106">
        <v>0</v>
      </c>
      <c r="S2343" s="106">
        <v>0</v>
      </c>
      <c r="T2343" s="100">
        <f t="shared" si="36"/>
        <v>0</v>
      </c>
    </row>
    <row r="2344" spans="2:20" ht="15.5" x14ac:dyDescent="0.35">
      <c r="B2344" s="101" t="s">
        <v>9644</v>
      </c>
      <c r="C2344" s="102" t="s">
        <v>4633</v>
      </c>
      <c r="D2344" s="102"/>
      <c r="E2344" s="102" t="s">
        <v>4634</v>
      </c>
      <c r="F2344" s="102" t="s">
        <v>4635</v>
      </c>
      <c r="G2344" s="102" t="s">
        <v>4478</v>
      </c>
      <c r="H2344" s="103">
        <v>39933</v>
      </c>
      <c r="I2344" s="104">
        <v>1</v>
      </c>
      <c r="J2344" s="105" t="s">
        <v>9645</v>
      </c>
      <c r="K2344" s="105" t="s">
        <v>4478</v>
      </c>
      <c r="L2344" s="103">
        <v>39933</v>
      </c>
      <c r="M2344" s="103">
        <v>44196</v>
      </c>
      <c r="N2344" s="103"/>
      <c r="O2344" s="106">
        <v>69000</v>
      </c>
      <c r="P2344" s="106">
        <v>69000</v>
      </c>
      <c r="Q2344" s="107">
        <v>0</v>
      </c>
      <c r="R2344" s="106">
        <v>0</v>
      </c>
      <c r="S2344" s="106">
        <v>0</v>
      </c>
      <c r="T2344" s="100">
        <f t="shared" si="36"/>
        <v>0</v>
      </c>
    </row>
    <row r="2345" spans="2:20" ht="15.5" x14ac:dyDescent="0.35">
      <c r="B2345" s="101" t="s">
        <v>9646</v>
      </c>
      <c r="C2345" s="102" t="s">
        <v>4633</v>
      </c>
      <c r="D2345" s="102"/>
      <c r="E2345" s="102" t="s">
        <v>4634</v>
      </c>
      <c r="F2345" s="102" t="s">
        <v>4635</v>
      </c>
      <c r="G2345" s="102" t="s">
        <v>4478</v>
      </c>
      <c r="H2345" s="103">
        <v>39933</v>
      </c>
      <c r="I2345" s="104">
        <v>1</v>
      </c>
      <c r="J2345" s="105" t="s">
        <v>9647</v>
      </c>
      <c r="K2345" s="105" t="s">
        <v>4478</v>
      </c>
      <c r="L2345" s="103">
        <v>39933</v>
      </c>
      <c r="M2345" s="103">
        <v>44196</v>
      </c>
      <c r="N2345" s="103"/>
      <c r="O2345" s="106">
        <v>69000</v>
      </c>
      <c r="P2345" s="106">
        <v>69000</v>
      </c>
      <c r="Q2345" s="107">
        <v>0</v>
      </c>
      <c r="R2345" s="106">
        <v>0</v>
      </c>
      <c r="S2345" s="106">
        <v>0</v>
      </c>
      <c r="T2345" s="100">
        <f t="shared" si="36"/>
        <v>0</v>
      </c>
    </row>
    <row r="2346" spans="2:20" ht="15.5" x14ac:dyDescent="0.35">
      <c r="B2346" s="101" t="s">
        <v>9648</v>
      </c>
      <c r="C2346" s="102" t="s">
        <v>4633</v>
      </c>
      <c r="D2346" s="102"/>
      <c r="E2346" s="102" t="s">
        <v>4634</v>
      </c>
      <c r="F2346" s="102" t="s">
        <v>4635</v>
      </c>
      <c r="G2346" s="102" t="s">
        <v>4478</v>
      </c>
      <c r="H2346" s="103">
        <v>39933</v>
      </c>
      <c r="I2346" s="104">
        <v>1</v>
      </c>
      <c r="J2346" s="105" t="s">
        <v>9649</v>
      </c>
      <c r="K2346" s="105" t="s">
        <v>4478</v>
      </c>
      <c r="L2346" s="103">
        <v>39933</v>
      </c>
      <c r="M2346" s="103">
        <v>44196</v>
      </c>
      <c r="N2346" s="103"/>
      <c r="O2346" s="106">
        <v>69000</v>
      </c>
      <c r="P2346" s="106">
        <v>69000</v>
      </c>
      <c r="Q2346" s="107">
        <v>0</v>
      </c>
      <c r="R2346" s="106">
        <v>0</v>
      </c>
      <c r="S2346" s="106">
        <v>0</v>
      </c>
      <c r="T2346" s="100">
        <f t="shared" si="36"/>
        <v>0</v>
      </c>
    </row>
    <row r="2347" spans="2:20" ht="15.5" x14ac:dyDescent="0.35">
      <c r="B2347" s="101" t="s">
        <v>9650</v>
      </c>
      <c r="C2347" s="102" t="s">
        <v>4633</v>
      </c>
      <c r="D2347" s="102"/>
      <c r="E2347" s="102" t="s">
        <v>4634</v>
      </c>
      <c r="F2347" s="102" t="s">
        <v>4635</v>
      </c>
      <c r="G2347" s="102" t="s">
        <v>4478</v>
      </c>
      <c r="H2347" s="103">
        <v>39933</v>
      </c>
      <c r="I2347" s="104">
        <v>1</v>
      </c>
      <c r="J2347" s="105" t="s">
        <v>9651</v>
      </c>
      <c r="K2347" s="105" t="s">
        <v>4478</v>
      </c>
      <c r="L2347" s="103">
        <v>39933</v>
      </c>
      <c r="M2347" s="103">
        <v>44196</v>
      </c>
      <c r="N2347" s="103"/>
      <c r="O2347" s="106">
        <v>69000</v>
      </c>
      <c r="P2347" s="106">
        <v>69000</v>
      </c>
      <c r="Q2347" s="107">
        <v>0</v>
      </c>
      <c r="R2347" s="106">
        <v>0</v>
      </c>
      <c r="S2347" s="106">
        <v>0</v>
      </c>
      <c r="T2347" s="100">
        <f t="shared" si="36"/>
        <v>0</v>
      </c>
    </row>
    <row r="2348" spans="2:20" ht="15.5" x14ac:dyDescent="0.35">
      <c r="B2348" s="101" t="s">
        <v>9652</v>
      </c>
      <c r="C2348" s="102" t="s">
        <v>4633</v>
      </c>
      <c r="D2348" s="102"/>
      <c r="E2348" s="102" t="s">
        <v>4634</v>
      </c>
      <c r="F2348" s="102" t="s">
        <v>4635</v>
      </c>
      <c r="G2348" s="102" t="s">
        <v>4478</v>
      </c>
      <c r="H2348" s="103">
        <v>39933</v>
      </c>
      <c r="I2348" s="104">
        <v>1</v>
      </c>
      <c r="J2348" s="105" t="s">
        <v>9653</v>
      </c>
      <c r="K2348" s="105" t="s">
        <v>4478</v>
      </c>
      <c r="L2348" s="103">
        <v>39933</v>
      </c>
      <c r="M2348" s="103">
        <v>44196</v>
      </c>
      <c r="N2348" s="103"/>
      <c r="O2348" s="106">
        <v>69000</v>
      </c>
      <c r="P2348" s="106">
        <v>69000</v>
      </c>
      <c r="Q2348" s="107">
        <v>0</v>
      </c>
      <c r="R2348" s="106">
        <v>0</v>
      </c>
      <c r="S2348" s="106">
        <v>0</v>
      </c>
      <c r="T2348" s="100">
        <f t="shared" si="36"/>
        <v>0</v>
      </c>
    </row>
    <row r="2349" spans="2:20" ht="15.5" x14ac:dyDescent="0.35">
      <c r="B2349" s="101" t="s">
        <v>9654</v>
      </c>
      <c r="C2349" s="102" t="s">
        <v>4633</v>
      </c>
      <c r="D2349" s="102"/>
      <c r="E2349" s="102" t="s">
        <v>4634</v>
      </c>
      <c r="F2349" s="102" t="s">
        <v>4635</v>
      </c>
      <c r="G2349" s="102" t="s">
        <v>4478</v>
      </c>
      <c r="H2349" s="103">
        <v>39933</v>
      </c>
      <c r="I2349" s="104">
        <v>1</v>
      </c>
      <c r="J2349" s="105" t="s">
        <v>9655</v>
      </c>
      <c r="K2349" s="105" t="s">
        <v>4478</v>
      </c>
      <c r="L2349" s="103">
        <v>39933</v>
      </c>
      <c r="M2349" s="103">
        <v>44196</v>
      </c>
      <c r="N2349" s="103"/>
      <c r="O2349" s="106">
        <v>69000</v>
      </c>
      <c r="P2349" s="106">
        <v>69000</v>
      </c>
      <c r="Q2349" s="107">
        <v>0</v>
      </c>
      <c r="R2349" s="106">
        <v>0</v>
      </c>
      <c r="S2349" s="106">
        <v>0</v>
      </c>
      <c r="T2349" s="100">
        <f t="shared" si="36"/>
        <v>0</v>
      </c>
    </row>
    <row r="2350" spans="2:20" ht="15.5" x14ac:dyDescent="0.35">
      <c r="B2350" s="101" t="s">
        <v>9656</v>
      </c>
      <c r="C2350" s="102" t="s">
        <v>5681</v>
      </c>
      <c r="D2350" s="102"/>
      <c r="E2350" s="102" t="s">
        <v>4634</v>
      </c>
      <c r="F2350" s="102" t="s">
        <v>4635</v>
      </c>
      <c r="G2350" s="102" t="s">
        <v>4478</v>
      </c>
      <c r="H2350" s="103">
        <v>39496</v>
      </c>
      <c r="I2350" s="104">
        <v>1</v>
      </c>
      <c r="J2350" s="105" t="s">
        <v>9657</v>
      </c>
      <c r="K2350" s="105" t="s">
        <v>4478</v>
      </c>
      <c r="L2350" s="103">
        <v>39496</v>
      </c>
      <c r="M2350" s="103">
        <v>44196</v>
      </c>
      <c r="N2350" s="103"/>
      <c r="O2350" s="106">
        <v>1740000</v>
      </c>
      <c r="P2350" s="106">
        <v>1740000</v>
      </c>
      <c r="Q2350" s="107">
        <v>0</v>
      </c>
      <c r="R2350" s="106">
        <v>0</v>
      </c>
      <c r="S2350" s="106">
        <v>0</v>
      </c>
      <c r="T2350" s="100">
        <f t="shared" si="36"/>
        <v>0</v>
      </c>
    </row>
    <row r="2351" spans="2:20" ht="15.5" x14ac:dyDescent="0.35">
      <c r="B2351" s="101" t="s">
        <v>5765</v>
      </c>
      <c r="C2351" s="102" t="s">
        <v>4814</v>
      </c>
      <c r="D2351" s="102"/>
      <c r="E2351" s="102" t="s">
        <v>4887</v>
      </c>
      <c r="F2351" s="102" t="s">
        <v>4477</v>
      </c>
      <c r="G2351" s="102" t="s">
        <v>4518</v>
      </c>
      <c r="H2351" s="103">
        <v>41516</v>
      </c>
      <c r="I2351" s="104">
        <v>1</v>
      </c>
      <c r="J2351" s="105" t="s">
        <v>5766</v>
      </c>
      <c r="K2351" s="105" t="s">
        <v>4518</v>
      </c>
      <c r="L2351" s="103">
        <v>41516</v>
      </c>
      <c r="M2351" s="103">
        <v>44196</v>
      </c>
      <c r="N2351" s="103"/>
      <c r="O2351" s="106">
        <v>215517</v>
      </c>
      <c r="P2351" s="106">
        <v>172522.23</v>
      </c>
      <c r="Q2351" s="107">
        <v>42994.77</v>
      </c>
      <c r="R2351" s="106">
        <v>0</v>
      </c>
      <c r="S2351" s="106">
        <v>0</v>
      </c>
      <c r="T2351" s="100">
        <f t="shared" si="36"/>
        <v>42994.77</v>
      </c>
    </row>
    <row r="2352" spans="2:20" ht="15.5" x14ac:dyDescent="0.35">
      <c r="B2352" s="101" t="s">
        <v>6536</v>
      </c>
      <c r="C2352" s="102" t="s">
        <v>4814</v>
      </c>
      <c r="D2352" s="102"/>
      <c r="E2352" s="102" t="s">
        <v>4887</v>
      </c>
      <c r="F2352" s="102" t="s">
        <v>4477</v>
      </c>
      <c r="G2352" s="102" t="s">
        <v>4518</v>
      </c>
      <c r="H2352" s="103">
        <v>41516</v>
      </c>
      <c r="I2352" s="104">
        <v>1</v>
      </c>
      <c r="J2352" s="105" t="s">
        <v>6537</v>
      </c>
      <c r="K2352" s="105" t="s">
        <v>4518</v>
      </c>
      <c r="L2352" s="103">
        <v>41516</v>
      </c>
      <c r="M2352" s="103">
        <v>44196</v>
      </c>
      <c r="N2352" s="103"/>
      <c r="O2352" s="106">
        <v>215517</v>
      </c>
      <c r="P2352" s="106">
        <v>172522.23</v>
      </c>
      <c r="Q2352" s="107">
        <v>42994.77</v>
      </c>
      <c r="R2352" s="106">
        <v>0</v>
      </c>
      <c r="S2352" s="106">
        <v>0</v>
      </c>
      <c r="T2352" s="100">
        <f t="shared" si="36"/>
        <v>42994.77</v>
      </c>
    </row>
    <row r="2353" spans="2:20" ht="15.5" x14ac:dyDescent="0.35">
      <c r="B2353" s="101" t="s">
        <v>8931</v>
      </c>
      <c r="C2353" s="102" t="s">
        <v>4814</v>
      </c>
      <c r="D2353" s="102"/>
      <c r="E2353" s="102" t="s">
        <v>4887</v>
      </c>
      <c r="F2353" s="102" t="s">
        <v>4477</v>
      </c>
      <c r="G2353" s="102" t="s">
        <v>4518</v>
      </c>
      <c r="H2353" s="103">
        <v>41516</v>
      </c>
      <c r="I2353" s="104">
        <v>1</v>
      </c>
      <c r="J2353" s="105" t="s">
        <v>8932</v>
      </c>
      <c r="K2353" s="105" t="s">
        <v>4518</v>
      </c>
      <c r="L2353" s="103">
        <v>41516</v>
      </c>
      <c r="M2353" s="103">
        <v>44196</v>
      </c>
      <c r="N2353" s="103"/>
      <c r="O2353" s="106">
        <v>215517</v>
      </c>
      <c r="P2353" s="106">
        <v>172522.23</v>
      </c>
      <c r="Q2353" s="107">
        <v>42994.77</v>
      </c>
      <c r="R2353" s="106">
        <v>0</v>
      </c>
      <c r="S2353" s="106">
        <v>0</v>
      </c>
      <c r="T2353" s="100">
        <f t="shared" si="36"/>
        <v>42994.77</v>
      </c>
    </row>
    <row r="2354" spans="2:20" ht="15.5" x14ac:dyDescent="0.35">
      <c r="B2354" s="101" t="s">
        <v>8939</v>
      </c>
      <c r="C2354" s="102" t="s">
        <v>4814</v>
      </c>
      <c r="D2354" s="102"/>
      <c r="E2354" s="102" t="s">
        <v>4887</v>
      </c>
      <c r="F2354" s="102" t="s">
        <v>4477</v>
      </c>
      <c r="G2354" s="102" t="s">
        <v>4518</v>
      </c>
      <c r="H2354" s="103">
        <v>41516</v>
      </c>
      <c r="I2354" s="104">
        <v>1</v>
      </c>
      <c r="J2354" s="105" t="s">
        <v>8940</v>
      </c>
      <c r="K2354" s="105" t="s">
        <v>4518</v>
      </c>
      <c r="L2354" s="103">
        <v>41516</v>
      </c>
      <c r="M2354" s="103">
        <v>44196</v>
      </c>
      <c r="N2354" s="103"/>
      <c r="O2354" s="106">
        <v>211283</v>
      </c>
      <c r="P2354" s="106">
        <v>169136.66</v>
      </c>
      <c r="Q2354" s="107">
        <v>42146.34</v>
      </c>
      <c r="R2354" s="106">
        <v>0</v>
      </c>
      <c r="S2354" s="106">
        <v>0</v>
      </c>
      <c r="T2354" s="100">
        <f t="shared" si="36"/>
        <v>42146.34</v>
      </c>
    </row>
    <row r="2355" spans="2:20" ht="15.5" x14ac:dyDescent="0.35">
      <c r="B2355" s="101" t="s">
        <v>8142</v>
      </c>
      <c r="C2355" s="102" t="s">
        <v>4814</v>
      </c>
      <c r="D2355" s="102"/>
      <c r="E2355" s="102" t="s">
        <v>4887</v>
      </c>
      <c r="F2355" s="102" t="s">
        <v>4477</v>
      </c>
      <c r="G2355" s="102" t="s">
        <v>4518</v>
      </c>
      <c r="H2355" s="103">
        <v>41516</v>
      </c>
      <c r="I2355" s="104">
        <v>1</v>
      </c>
      <c r="J2355" s="105" t="s">
        <v>8143</v>
      </c>
      <c r="K2355" s="105" t="s">
        <v>4518</v>
      </c>
      <c r="L2355" s="103">
        <v>41516</v>
      </c>
      <c r="M2355" s="103">
        <v>44196</v>
      </c>
      <c r="N2355" s="103"/>
      <c r="O2355" s="106">
        <v>211283</v>
      </c>
      <c r="P2355" s="106">
        <v>169136.66</v>
      </c>
      <c r="Q2355" s="107">
        <v>42146.34</v>
      </c>
      <c r="R2355" s="106">
        <v>0</v>
      </c>
      <c r="S2355" s="106">
        <v>0</v>
      </c>
      <c r="T2355" s="100">
        <f t="shared" si="36"/>
        <v>42146.34</v>
      </c>
    </row>
    <row r="2356" spans="2:20" ht="15.5" x14ac:dyDescent="0.35">
      <c r="B2356" s="101" t="s">
        <v>7329</v>
      </c>
      <c r="C2356" s="102" t="s">
        <v>4814</v>
      </c>
      <c r="D2356" s="102"/>
      <c r="E2356" s="102" t="s">
        <v>4887</v>
      </c>
      <c r="F2356" s="102" t="s">
        <v>4477</v>
      </c>
      <c r="G2356" s="102" t="s">
        <v>4518</v>
      </c>
      <c r="H2356" s="103">
        <v>41516</v>
      </c>
      <c r="I2356" s="104">
        <v>1</v>
      </c>
      <c r="J2356" s="105" t="s">
        <v>7330</v>
      </c>
      <c r="K2356" s="105" t="s">
        <v>4518</v>
      </c>
      <c r="L2356" s="103">
        <v>41516</v>
      </c>
      <c r="M2356" s="103">
        <v>44196</v>
      </c>
      <c r="N2356" s="103"/>
      <c r="O2356" s="106">
        <v>211283</v>
      </c>
      <c r="P2356" s="106">
        <v>169136.66</v>
      </c>
      <c r="Q2356" s="107">
        <v>42146.34</v>
      </c>
      <c r="R2356" s="106">
        <v>0</v>
      </c>
      <c r="S2356" s="106">
        <v>0</v>
      </c>
      <c r="T2356" s="100">
        <f t="shared" si="36"/>
        <v>42146.34</v>
      </c>
    </row>
    <row r="2357" spans="2:20" ht="15.5" x14ac:dyDescent="0.35">
      <c r="B2357" s="101" t="s">
        <v>4904</v>
      </c>
      <c r="C2357" s="102" t="s">
        <v>4902</v>
      </c>
      <c r="D2357" s="102"/>
      <c r="E2357" s="102" t="s">
        <v>4821</v>
      </c>
      <c r="F2357" s="102" t="s">
        <v>4822</v>
      </c>
      <c r="G2357" s="102" t="s">
        <v>4518</v>
      </c>
      <c r="H2357" s="103">
        <v>41579</v>
      </c>
      <c r="I2357" s="104">
        <v>1</v>
      </c>
      <c r="J2357" s="105" t="s">
        <v>4905</v>
      </c>
      <c r="K2357" s="105" t="s">
        <v>4518</v>
      </c>
      <c r="L2357" s="103">
        <v>41579</v>
      </c>
      <c r="M2357" s="103">
        <v>44196</v>
      </c>
      <c r="N2357" s="103"/>
      <c r="O2357" s="106">
        <v>870000</v>
      </c>
      <c r="P2357" s="106">
        <v>681500</v>
      </c>
      <c r="Q2357" s="107">
        <v>188500</v>
      </c>
      <c r="R2357" s="106">
        <v>0</v>
      </c>
      <c r="S2357" s="106">
        <v>0</v>
      </c>
      <c r="T2357" s="100">
        <f t="shared" si="36"/>
        <v>188500</v>
      </c>
    </row>
    <row r="2358" spans="2:20" ht="15.5" x14ac:dyDescent="0.35">
      <c r="B2358" s="101" t="s">
        <v>7335</v>
      </c>
      <c r="C2358" s="102" t="s">
        <v>4902</v>
      </c>
      <c r="D2358" s="102"/>
      <c r="E2358" s="102" t="s">
        <v>4821</v>
      </c>
      <c r="F2358" s="102" t="s">
        <v>4822</v>
      </c>
      <c r="G2358" s="102" t="s">
        <v>4518</v>
      </c>
      <c r="H2358" s="103">
        <v>41579</v>
      </c>
      <c r="I2358" s="104">
        <v>1</v>
      </c>
      <c r="J2358" s="105" t="s">
        <v>7336</v>
      </c>
      <c r="K2358" s="105" t="s">
        <v>4518</v>
      </c>
      <c r="L2358" s="103">
        <v>41579</v>
      </c>
      <c r="M2358" s="103">
        <v>44196</v>
      </c>
      <c r="N2358" s="103"/>
      <c r="O2358" s="106">
        <v>870000</v>
      </c>
      <c r="P2358" s="106">
        <v>681500</v>
      </c>
      <c r="Q2358" s="107">
        <v>188500</v>
      </c>
      <c r="R2358" s="106">
        <v>0</v>
      </c>
      <c r="S2358" s="106">
        <v>0</v>
      </c>
      <c r="T2358" s="100">
        <f t="shared" si="36"/>
        <v>188500</v>
      </c>
    </row>
    <row r="2359" spans="2:20" ht="15.5" x14ac:dyDescent="0.35">
      <c r="B2359" s="101" t="s">
        <v>9689</v>
      </c>
      <c r="C2359" s="102" t="s">
        <v>9690</v>
      </c>
      <c r="D2359" s="102"/>
      <c r="E2359" s="102" t="s">
        <v>4887</v>
      </c>
      <c r="F2359" s="102" t="s">
        <v>4477</v>
      </c>
      <c r="G2359" s="102" t="s">
        <v>4518</v>
      </c>
      <c r="H2359" s="103">
        <v>42200</v>
      </c>
      <c r="I2359" s="104">
        <v>1</v>
      </c>
      <c r="J2359" s="105" t="s">
        <v>9691</v>
      </c>
      <c r="K2359" s="105" t="s">
        <v>4518</v>
      </c>
      <c r="L2359" s="103">
        <v>42200</v>
      </c>
      <c r="M2359" s="103">
        <v>44196</v>
      </c>
      <c r="N2359" s="103"/>
      <c r="O2359" s="106">
        <v>3280805</v>
      </c>
      <c r="P2359" s="106">
        <v>2010858.55</v>
      </c>
      <c r="Q2359" s="107">
        <v>1269946.45</v>
      </c>
      <c r="R2359" s="106">
        <v>0</v>
      </c>
      <c r="S2359" s="106">
        <v>0</v>
      </c>
      <c r="T2359" s="100">
        <f t="shared" si="36"/>
        <v>1269946.45</v>
      </c>
    </row>
    <row r="2360" spans="2:20" ht="15.5" x14ac:dyDescent="0.35">
      <c r="B2360" s="101" t="s">
        <v>5783</v>
      </c>
      <c r="C2360" s="102" t="s">
        <v>4817</v>
      </c>
      <c r="D2360" s="102"/>
      <c r="E2360" s="102" t="s">
        <v>4516</v>
      </c>
      <c r="F2360" s="102" t="s">
        <v>4517</v>
      </c>
      <c r="G2360" s="102" t="s">
        <v>4518</v>
      </c>
      <c r="H2360" s="103">
        <v>42394</v>
      </c>
      <c r="I2360" s="104">
        <v>1</v>
      </c>
      <c r="J2360" s="105" t="s">
        <v>5784</v>
      </c>
      <c r="K2360" s="105" t="s">
        <v>4518</v>
      </c>
      <c r="L2360" s="103">
        <v>42394</v>
      </c>
      <c r="M2360" s="103">
        <v>44196</v>
      </c>
      <c r="N2360" s="103"/>
      <c r="O2360" s="106">
        <v>313200</v>
      </c>
      <c r="P2360" s="106">
        <v>175470.3</v>
      </c>
      <c r="Q2360" s="107">
        <v>137729.70000000001</v>
      </c>
      <c r="R2360" s="106">
        <v>0</v>
      </c>
      <c r="S2360" s="106">
        <v>0</v>
      </c>
      <c r="T2360" s="100">
        <f t="shared" si="36"/>
        <v>137729.70000000001</v>
      </c>
    </row>
    <row r="2361" spans="2:20" ht="15.5" x14ac:dyDescent="0.35">
      <c r="B2361" s="101" t="s">
        <v>8168</v>
      </c>
      <c r="C2361" s="102" t="s">
        <v>4817</v>
      </c>
      <c r="D2361" s="102"/>
      <c r="E2361" s="102" t="s">
        <v>4516</v>
      </c>
      <c r="F2361" s="102" t="s">
        <v>4517</v>
      </c>
      <c r="G2361" s="102" t="s">
        <v>4518</v>
      </c>
      <c r="H2361" s="103">
        <v>42394</v>
      </c>
      <c r="I2361" s="104">
        <v>1</v>
      </c>
      <c r="J2361" s="105" t="s">
        <v>8169</v>
      </c>
      <c r="K2361" s="105" t="s">
        <v>4518</v>
      </c>
      <c r="L2361" s="103">
        <v>42394</v>
      </c>
      <c r="M2361" s="103">
        <v>44196</v>
      </c>
      <c r="N2361" s="103"/>
      <c r="O2361" s="106">
        <v>313200</v>
      </c>
      <c r="P2361" s="106">
        <v>175470.3</v>
      </c>
      <c r="Q2361" s="107">
        <v>137729.70000000001</v>
      </c>
      <c r="R2361" s="106">
        <v>0</v>
      </c>
      <c r="S2361" s="106">
        <v>0</v>
      </c>
      <c r="T2361" s="100">
        <f t="shared" si="36"/>
        <v>137729.70000000001</v>
      </c>
    </row>
    <row r="2362" spans="2:20" ht="15.5" x14ac:dyDescent="0.35">
      <c r="B2362" s="101" t="s">
        <v>6554</v>
      </c>
      <c r="C2362" s="102" t="s">
        <v>4817</v>
      </c>
      <c r="D2362" s="102"/>
      <c r="E2362" s="102" t="s">
        <v>4516</v>
      </c>
      <c r="F2362" s="102" t="s">
        <v>4517</v>
      </c>
      <c r="G2362" s="102" t="s">
        <v>4518</v>
      </c>
      <c r="H2362" s="103">
        <v>42394</v>
      </c>
      <c r="I2362" s="104">
        <v>1</v>
      </c>
      <c r="J2362" s="105" t="s">
        <v>6555</v>
      </c>
      <c r="K2362" s="105" t="s">
        <v>4518</v>
      </c>
      <c r="L2362" s="103">
        <v>42394</v>
      </c>
      <c r="M2362" s="103">
        <v>44196</v>
      </c>
      <c r="N2362" s="103"/>
      <c r="O2362" s="106">
        <v>313200</v>
      </c>
      <c r="P2362" s="106">
        <v>175470.3</v>
      </c>
      <c r="Q2362" s="107">
        <v>137729.70000000001</v>
      </c>
      <c r="R2362" s="106">
        <v>0</v>
      </c>
      <c r="S2362" s="106">
        <v>0</v>
      </c>
      <c r="T2362" s="100">
        <f t="shared" si="36"/>
        <v>137729.70000000001</v>
      </c>
    </row>
    <row r="2363" spans="2:20" ht="15.5" x14ac:dyDescent="0.35">
      <c r="B2363" s="101" t="s">
        <v>8958</v>
      </c>
      <c r="C2363" s="102" t="s">
        <v>4817</v>
      </c>
      <c r="D2363" s="102"/>
      <c r="E2363" s="102" t="s">
        <v>4516</v>
      </c>
      <c r="F2363" s="102" t="s">
        <v>4517</v>
      </c>
      <c r="G2363" s="102" t="s">
        <v>4518</v>
      </c>
      <c r="H2363" s="103">
        <v>42415</v>
      </c>
      <c r="I2363" s="104">
        <v>1</v>
      </c>
      <c r="J2363" s="105" t="s">
        <v>8959</v>
      </c>
      <c r="K2363" s="105" t="s">
        <v>4518</v>
      </c>
      <c r="L2363" s="103">
        <v>42415</v>
      </c>
      <c r="M2363" s="103">
        <v>44196</v>
      </c>
      <c r="N2363" s="103"/>
      <c r="O2363" s="106">
        <v>313200</v>
      </c>
      <c r="P2363" s="106">
        <v>173617.2</v>
      </c>
      <c r="Q2363" s="107">
        <v>139582.79999999999</v>
      </c>
      <c r="R2363" s="106">
        <v>0</v>
      </c>
      <c r="S2363" s="106">
        <v>0</v>
      </c>
      <c r="T2363" s="100">
        <f t="shared" si="36"/>
        <v>139582.79999999999</v>
      </c>
    </row>
    <row r="2364" spans="2:20" ht="15.5" x14ac:dyDescent="0.35">
      <c r="B2364" s="101" t="s">
        <v>10403</v>
      </c>
      <c r="C2364" s="102" t="s">
        <v>10404</v>
      </c>
      <c r="D2364" s="102"/>
      <c r="E2364" s="102" t="s">
        <v>4821</v>
      </c>
      <c r="F2364" s="102" t="s">
        <v>4822</v>
      </c>
      <c r="G2364" s="102" t="s">
        <v>4518</v>
      </c>
      <c r="H2364" s="103">
        <v>42416</v>
      </c>
      <c r="I2364" s="104">
        <v>1</v>
      </c>
      <c r="J2364" s="105" t="s">
        <v>10405</v>
      </c>
      <c r="K2364" s="105" t="s">
        <v>4518</v>
      </c>
      <c r="L2364" s="103">
        <v>42416</v>
      </c>
      <c r="M2364" s="103">
        <v>44196</v>
      </c>
      <c r="N2364" s="103"/>
      <c r="O2364" s="106">
        <v>1600000</v>
      </c>
      <c r="P2364" s="106">
        <v>886391.28</v>
      </c>
      <c r="Q2364" s="107">
        <v>713608.72</v>
      </c>
      <c r="R2364" s="106">
        <v>0</v>
      </c>
      <c r="S2364" s="106">
        <v>0</v>
      </c>
      <c r="T2364" s="100">
        <f t="shared" si="36"/>
        <v>713608.72</v>
      </c>
    </row>
    <row r="2365" spans="2:20" ht="15.5" x14ac:dyDescent="0.35">
      <c r="B2365" s="101" t="s">
        <v>8960</v>
      </c>
      <c r="C2365" s="102" t="s">
        <v>4916</v>
      </c>
      <c r="D2365" s="102"/>
      <c r="E2365" s="102" t="s">
        <v>4835</v>
      </c>
      <c r="F2365" s="102" t="s">
        <v>4836</v>
      </c>
      <c r="G2365" s="102" t="s">
        <v>4518</v>
      </c>
      <c r="H2365" s="103">
        <v>41928</v>
      </c>
      <c r="I2365" s="104">
        <v>1</v>
      </c>
      <c r="J2365" s="105" t="s">
        <v>8961</v>
      </c>
      <c r="K2365" s="105" t="s">
        <v>4518</v>
      </c>
      <c r="L2365" s="103">
        <v>41928</v>
      </c>
      <c r="M2365" s="103">
        <v>44196</v>
      </c>
      <c r="N2365" s="103"/>
      <c r="O2365" s="106">
        <v>2900000</v>
      </c>
      <c r="P2365" s="106">
        <v>1994240.07</v>
      </c>
      <c r="Q2365" s="107">
        <v>905759.93</v>
      </c>
      <c r="R2365" s="106">
        <v>0</v>
      </c>
      <c r="S2365" s="106">
        <v>0</v>
      </c>
      <c r="T2365" s="100">
        <f t="shared" si="36"/>
        <v>905759.93</v>
      </c>
    </row>
    <row r="2366" spans="2:20" ht="15.5" x14ac:dyDescent="0.35">
      <c r="B2366" s="101" t="s">
        <v>7356</v>
      </c>
      <c r="C2366" s="102" t="s">
        <v>4916</v>
      </c>
      <c r="D2366" s="102"/>
      <c r="E2366" s="102" t="s">
        <v>4835</v>
      </c>
      <c r="F2366" s="102" t="s">
        <v>4836</v>
      </c>
      <c r="G2366" s="102" t="s">
        <v>4518</v>
      </c>
      <c r="H2366" s="103">
        <v>41947</v>
      </c>
      <c r="I2366" s="104">
        <v>1</v>
      </c>
      <c r="J2366" s="105" t="s">
        <v>7357</v>
      </c>
      <c r="K2366" s="105" t="s">
        <v>4518</v>
      </c>
      <c r="L2366" s="103">
        <v>41947</v>
      </c>
      <c r="M2366" s="103">
        <v>44196</v>
      </c>
      <c r="N2366" s="103"/>
      <c r="O2366" s="106">
        <v>2900000</v>
      </c>
      <c r="P2366" s="106">
        <v>1979256.73</v>
      </c>
      <c r="Q2366" s="107">
        <v>920743.27</v>
      </c>
      <c r="R2366" s="106">
        <v>0</v>
      </c>
      <c r="S2366" s="106">
        <v>0</v>
      </c>
      <c r="T2366" s="100">
        <f t="shared" si="36"/>
        <v>920743.27</v>
      </c>
    </row>
    <row r="2367" spans="2:20" ht="15.5" x14ac:dyDescent="0.35">
      <c r="B2367" s="101" t="s">
        <v>5785</v>
      </c>
      <c r="C2367" s="102" t="s">
        <v>4916</v>
      </c>
      <c r="D2367" s="102"/>
      <c r="E2367" s="102" t="s">
        <v>4835</v>
      </c>
      <c r="F2367" s="102" t="s">
        <v>4836</v>
      </c>
      <c r="G2367" s="102" t="s">
        <v>4518</v>
      </c>
      <c r="H2367" s="103">
        <v>41974</v>
      </c>
      <c r="I2367" s="104">
        <v>1</v>
      </c>
      <c r="J2367" s="105" t="s">
        <v>5786</v>
      </c>
      <c r="K2367" s="105" t="s">
        <v>4518</v>
      </c>
      <c r="L2367" s="103">
        <v>41974</v>
      </c>
      <c r="M2367" s="103">
        <v>44196</v>
      </c>
      <c r="N2367" s="103"/>
      <c r="O2367" s="106">
        <v>2900000</v>
      </c>
      <c r="P2367" s="106">
        <v>1957506.74</v>
      </c>
      <c r="Q2367" s="107">
        <v>942493.26</v>
      </c>
      <c r="R2367" s="106">
        <v>0</v>
      </c>
      <c r="S2367" s="106">
        <v>0</v>
      </c>
      <c r="T2367" s="100">
        <f t="shared" si="36"/>
        <v>942493.26</v>
      </c>
    </row>
    <row r="2368" spans="2:20" ht="15.5" x14ac:dyDescent="0.35">
      <c r="B2368" s="101" t="s">
        <v>8174</v>
      </c>
      <c r="C2368" s="102" t="s">
        <v>8175</v>
      </c>
      <c r="D2368" s="102"/>
      <c r="E2368" s="102" t="s">
        <v>4634</v>
      </c>
      <c r="F2368" s="102" t="s">
        <v>4635</v>
      </c>
      <c r="G2368" s="102" t="s">
        <v>4518</v>
      </c>
      <c r="H2368" s="103">
        <v>41826</v>
      </c>
      <c r="I2368" s="104">
        <v>1</v>
      </c>
      <c r="J2368" s="105" t="s">
        <v>8176</v>
      </c>
      <c r="K2368" s="105" t="s">
        <v>4518</v>
      </c>
      <c r="L2368" s="103">
        <v>41826</v>
      </c>
      <c r="M2368" s="103">
        <v>44196</v>
      </c>
      <c r="N2368" s="103"/>
      <c r="O2368" s="106">
        <v>1805716</v>
      </c>
      <c r="P2368" s="106">
        <v>1291693.5</v>
      </c>
      <c r="Q2368" s="107">
        <v>514022.5</v>
      </c>
      <c r="R2368" s="106">
        <v>0</v>
      </c>
      <c r="S2368" s="106">
        <v>0</v>
      </c>
      <c r="T2368" s="100">
        <f t="shared" si="36"/>
        <v>514022.5</v>
      </c>
    </row>
    <row r="2369" spans="2:20" ht="15.5" x14ac:dyDescent="0.35">
      <c r="B2369" s="101" t="s">
        <v>5789</v>
      </c>
      <c r="C2369" s="102" t="s">
        <v>4916</v>
      </c>
      <c r="D2369" s="102"/>
      <c r="E2369" s="102" t="s">
        <v>4835</v>
      </c>
      <c r="F2369" s="102" t="s">
        <v>4836</v>
      </c>
      <c r="G2369" s="102" t="s">
        <v>4518</v>
      </c>
      <c r="H2369" s="103">
        <v>42072</v>
      </c>
      <c r="I2369" s="104">
        <v>1</v>
      </c>
      <c r="J2369" s="105" t="s">
        <v>5790</v>
      </c>
      <c r="K2369" s="105" t="s">
        <v>4518</v>
      </c>
      <c r="L2369" s="103">
        <v>42072</v>
      </c>
      <c r="M2369" s="103">
        <v>44196</v>
      </c>
      <c r="N2369" s="103"/>
      <c r="O2369" s="106">
        <v>2900000</v>
      </c>
      <c r="P2369" s="106">
        <v>1878723.41</v>
      </c>
      <c r="Q2369" s="107">
        <v>1021276.59</v>
      </c>
      <c r="R2369" s="106">
        <v>0</v>
      </c>
      <c r="S2369" s="106">
        <v>0</v>
      </c>
      <c r="T2369" s="100">
        <f t="shared" si="36"/>
        <v>1021276.59</v>
      </c>
    </row>
    <row r="2370" spans="2:20" ht="15.5" x14ac:dyDescent="0.35">
      <c r="B2370" s="101" t="s">
        <v>6571</v>
      </c>
      <c r="C2370" s="102" t="s">
        <v>6572</v>
      </c>
      <c r="D2370" s="102"/>
      <c r="E2370" s="102" t="s">
        <v>4634</v>
      </c>
      <c r="F2370" s="102" t="s">
        <v>4635</v>
      </c>
      <c r="G2370" s="102" t="s">
        <v>4518</v>
      </c>
      <c r="H2370" s="103">
        <v>42247</v>
      </c>
      <c r="I2370" s="104">
        <v>1</v>
      </c>
      <c r="J2370" s="105" t="s">
        <v>6573</v>
      </c>
      <c r="K2370" s="105" t="s">
        <v>4518</v>
      </c>
      <c r="L2370" s="103">
        <v>42247</v>
      </c>
      <c r="M2370" s="103">
        <v>44196</v>
      </c>
      <c r="N2370" s="103"/>
      <c r="O2370" s="106">
        <v>3828000</v>
      </c>
      <c r="P2370" s="106">
        <v>2297757</v>
      </c>
      <c r="Q2370" s="107">
        <v>1530243</v>
      </c>
      <c r="R2370" s="106">
        <v>0</v>
      </c>
      <c r="S2370" s="106">
        <v>0</v>
      </c>
      <c r="T2370" s="100">
        <f t="shared" si="36"/>
        <v>1530243</v>
      </c>
    </row>
    <row r="2371" spans="2:20" ht="15.5" x14ac:dyDescent="0.35">
      <c r="B2371" s="101" t="s">
        <v>7368</v>
      </c>
      <c r="C2371" s="102" t="s">
        <v>4921</v>
      </c>
      <c r="D2371" s="102"/>
      <c r="E2371" s="102" t="s">
        <v>4835</v>
      </c>
      <c r="F2371" s="102" t="s">
        <v>4836</v>
      </c>
      <c r="G2371" s="102" t="s">
        <v>4518</v>
      </c>
      <c r="H2371" s="103">
        <v>42388</v>
      </c>
      <c r="I2371" s="104">
        <v>1</v>
      </c>
      <c r="J2371" s="105" t="s">
        <v>7369</v>
      </c>
      <c r="K2371" s="105" t="s">
        <v>4518</v>
      </c>
      <c r="L2371" s="103">
        <v>42388</v>
      </c>
      <c r="M2371" s="103">
        <v>44196</v>
      </c>
      <c r="N2371" s="103"/>
      <c r="O2371" s="106">
        <v>94200</v>
      </c>
      <c r="P2371" s="106">
        <v>52924.7</v>
      </c>
      <c r="Q2371" s="107">
        <v>41275.300000000003</v>
      </c>
      <c r="R2371" s="106">
        <v>0</v>
      </c>
      <c r="S2371" s="106">
        <v>0</v>
      </c>
      <c r="T2371" s="100">
        <f t="shared" si="36"/>
        <v>41275.300000000003</v>
      </c>
    </row>
    <row r="2372" spans="2:20" ht="15.5" x14ac:dyDescent="0.35">
      <c r="B2372" s="101" t="s">
        <v>10415</v>
      </c>
      <c r="C2372" s="102" t="s">
        <v>4921</v>
      </c>
      <c r="D2372" s="102"/>
      <c r="E2372" s="102" t="s">
        <v>4835</v>
      </c>
      <c r="F2372" s="102" t="s">
        <v>4836</v>
      </c>
      <c r="G2372" s="102" t="s">
        <v>4518</v>
      </c>
      <c r="H2372" s="103">
        <v>42388</v>
      </c>
      <c r="I2372" s="104">
        <v>1</v>
      </c>
      <c r="J2372" s="105" t="s">
        <v>10416</v>
      </c>
      <c r="K2372" s="105" t="s">
        <v>4518</v>
      </c>
      <c r="L2372" s="103">
        <v>42388</v>
      </c>
      <c r="M2372" s="103">
        <v>44196</v>
      </c>
      <c r="N2372" s="103"/>
      <c r="O2372" s="106">
        <v>94200</v>
      </c>
      <c r="P2372" s="106">
        <v>52924.7</v>
      </c>
      <c r="Q2372" s="107">
        <v>41275.300000000003</v>
      </c>
      <c r="R2372" s="106">
        <v>0</v>
      </c>
      <c r="S2372" s="106">
        <v>0</v>
      </c>
      <c r="T2372" s="100">
        <f t="shared" si="36"/>
        <v>41275.300000000003</v>
      </c>
    </row>
    <row r="2373" spans="2:20" ht="15.5" x14ac:dyDescent="0.35">
      <c r="B2373" s="101" t="s">
        <v>9708</v>
      </c>
      <c r="C2373" s="102" t="s">
        <v>4926</v>
      </c>
      <c r="D2373" s="102"/>
      <c r="E2373" s="102" t="s">
        <v>4835</v>
      </c>
      <c r="F2373" s="102" t="s">
        <v>4836</v>
      </c>
      <c r="G2373" s="102" t="s">
        <v>4518</v>
      </c>
      <c r="H2373" s="103">
        <v>42415</v>
      </c>
      <c r="I2373" s="104">
        <v>1</v>
      </c>
      <c r="J2373" s="105" t="s">
        <v>9709</v>
      </c>
      <c r="K2373" s="105" t="s">
        <v>4518</v>
      </c>
      <c r="L2373" s="103">
        <v>42415</v>
      </c>
      <c r="M2373" s="103">
        <v>44196</v>
      </c>
      <c r="N2373" s="103"/>
      <c r="O2373" s="106">
        <v>38148</v>
      </c>
      <c r="P2373" s="106">
        <v>21150.2</v>
      </c>
      <c r="Q2373" s="107">
        <v>16997.8</v>
      </c>
      <c r="R2373" s="106">
        <v>0</v>
      </c>
      <c r="S2373" s="106">
        <v>0</v>
      </c>
      <c r="T2373" s="100">
        <f t="shared" si="36"/>
        <v>16997.8</v>
      </c>
    </row>
    <row r="2374" spans="2:20" ht="15.5" x14ac:dyDescent="0.35">
      <c r="B2374" s="101" t="s">
        <v>7372</v>
      </c>
      <c r="C2374" s="102" t="s">
        <v>4926</v>
      </c>
      <c r="D2374" s="102"/>
      <c r="E2374" s="102" t="s">
        <v>4835</v>
      </c>
      <c r="F2374" s="102" t="s">
        <v>4836</v>
      </c>
      <c r="G2374" s="102" t="s">
        <v>4518</v>
      </c>
      <c r="H2374" s="103">
        <v>42415</v>
      </c>
      <c r="I2374" s="104">
        <v>1</v>
      </c>
      <c r="J2374" s="105" t="s">
        <v>7373</v>
      </c>
      <c r="K2374" s="105" t="s">
        <v>4518</v>
      </c>
      <c r="L2374" s="103">
        <v>42415</v>
      </c>
      <c r="M2374" s="103">
        <v>44196</v>
      </c>
      <c r="N2374" s="103"/>
      <c r="O2374" s="106">
        <v>38148</v>
      </c>
      <c r="P2374" s="106">
        <v>21150.2</v>
      </c>
      <c r="Q2374" s="107">
        <v>16997.8</v>
      </c>
      <c r="R2374" s="106">
        <v>0</v>
      </c>
      <c r="S2374" s="106">
        <v>0</v>
      </c>
      <c r="T2374" s="100">
        <f t="shared" si="36"/>
        <v>16997.8</v>
      </c>
    </row>
    <row r="2375" spans="2:20" ht="15.5" x14ac:dyDescent="0.35">
      <c r="B2375" s="101" t="s">
        <v>9718</v>
      </c>
      <c r="C2375" s="102" t="s">
        <v>4926</v>
      </c>
      <c r="D2375" s="102"/>
      <c r="E2375" s="102" t="s">
        <v>4835</v>
      </c>
      <c r="F2375" s="102" t="s">
        <v>4836</v>
      </c>
      <c r="G2375" s="102" t="s">
        <v>4518</v>
      </c>
      <c r="H2375" s="103">
        <v>42415</v>
      </c>
      <c r="I2375" s="104">
        <v>1</v>
      </c>
      <c r="J2375" s="105" t="s">
        <v>9719</v>
      </c>
      <c r="K2375" s="105" t="s">
        <v>4518</v>
      </c>
      <c r="L2375" s="103">
        <v>42415</v>
      </c>
      <c r="M2375" s="103">
        <v>44196</v>
      </c>
      <c r="N2375" s="103"/>
      <c r="O2375" s="106">
        <v>38148</v>
      </c>
      <c r="P2375" s="106">
        <v>21150.2</v>
      </c>
      <c r="Q2375" s="107">
        <v>16997.8</v>
      </c>
      <c r="R2375" s="106">
        <v>0</v>
      </c>
      <c r="S2375" s="106">
        <v>0</v>
      </c>
      <c r="T2375" s="100">
        <f t="shared" si="36"/>
        <v>16997.8</v>
      </c>
    </row>
    <row r="2376" spans="2:20" ht="15.5" x14ac:dyDescent="0.35">
      <c r="B2376" s="101" t="s">
        <v>9722</v>
      </c>
      <c r="C2376" s="102" t="s">
        <v>9723</v>
      </c>
      <c r="D2376" s="102"/>
      <c r="E2376" s="102" t="s">
        <v>4516</v>
      </c>
      <c r="F2376" s="102" t="s">
        <v>4517</v>
      </c>
      <c r="G2376" s="102" t="s">
        <v>4544</v>
      </c>
      <c r="H2376" s="103">
        <v>38013</v>
      </c>
      <c r="I2376" s="104">
        <v>1</v>
      </c>
      <c r="J2376" s="105" t="s">
        <v>9724</v>
      </c>
      <c r="K2376" s="105" t="s">
        <v>4544</v>
      </c>
      <c r="L2376" s="103">
        <v>38013</v>
      </c>
      <c r="M2376" s="103">
        <v>43343</v>
      </c>
      <c r="N2376" s="103">
        <v>43382</v>
      </c>
      <c r="O2376" s="106">
        <v>0</v>
      </c>
      <c r="P2376" s="106">
        <v>0</v>
      </c>
      <c r="Q2376" s="107">
        <v>0</v>
      </c>
      <c r="R2376" s="106">
        <v>0</v>
      </c>
      <c r="S2376" s="106">
        <v>0</v>
      </c>
      <c r="T2376" s="100">
        <f t="shared" si="36"/>
        <v>0</v>
      </c>
    </row>
    <row r="2377" spans="2:20" ht="15.5" x14ac:dyDescent="0.35">
      <c r="B2377" s="101" t="s">
        <v>9725</v>
      </c>
      <c r="C2377" s="102" t="s">
        <v>9726</v>
      </c>
      <c r="D2377" s="102"/>
      <c r="E2377" s="102" t="s">
        <v>4516</v>
      </c>
      <c r="F2377" s="102" t="s">
        <v>4517</v>
      </c>
      <c r="G2377" s="102" t="s">
        <v>4478</v>
      </c>
      <c r="H2377" s="103">
        <v>38868</v>
      </c>
      <c r="I2377" s="104">
        <v>1</v>
      </c>
      <c r="J2377" s="105" t="s">
        <v>9727</v>
      </c>
      <c r="K2377" s="105" t="s">
        <v>4478</v>
      </c>
      <c r="L2377" s="103">
        <v>38868</v>
      </c>
      <c r="M2377" s="103">
        <v>44196</v>
      </c>
      <c r="N2377" s="103"/>
      <c r="O2377" s="106">
        <v>684660</v>
      </c>
      <c r="P2377" s="106">
        <v>684660</v>
      </c>
      <c r="Q2377" s="107">
        <v>0</v>
      </c>
      <c r="R2377" s="106">
        <v>0</v>
      </c>
      <c r="S2377" s="106">
        <v>0</v>
      </c>
      <c r="T2377" s="100">
        <f t="shared" si="36"/>
        <v>0</v>
      </c>
    </row>
    <row r="2378" spans="2:20" ht="15.5" x14ac:dyDescent="0.35">
      <c r="B2378" s="101" t="s">
        <v>9728</v>
      </c>
      <c r="C2378" s="102" t="s">
        <v>9729</v>
      </c>
      <c r="D2378" s="102"/>
      <c r="E2378" s="102" t="s">
        <v>4821</v>
      </c>
      <c r="F2378" s="102" t="s">
        <v>4822</v>
      </c>
      <c r="G2378" s="102" t="s">
        <v>4478</v>
      </c>
      <c r="H2378" s="103">
        <v>38928</v>
      </c>
      <c r="I2378" s="104">
        <v>1</v>
      </c>
      <c r="J2378" s="105" t="s">
        <v>9730</v>
      </c>
      <c r="K2378" s="105" t="s">
        <v>4478</v>
      </c>
      <c r="L2378" s="103">
        <v>38928</v>
      </c>
      <c r="M2378" s="103">
        <v>44196</v>
      </c>
      <c r="N2378" s="103"/>
      <c r="O2378" s="106">
        <v>1314164</v>
      </c>
      <c r="P2378" s="106">
        <v>1314164</v>
      </c>
      <c r="Q2378" s="107">
        <v>0</v>
      </c>
      <c r="R2378" s="106">
        <v>0</v>
      </c>
      <c r="S2378" s="106">
        <v>0</v>
      </c>
      <c r="T2378" s="100">
        <f t="shared" ref="T2378:T2441" si="37">SUM(Q2378,R2378,S2378)</f>
        <v>0</v>
      </c>
    </row>
    <row r="2379" spans="2:20" ht="15.5" x14ac:dyDescent="0.35">
      <c r="B2379" s="101" t="s">
        <v>9731</v>
      </c>
      <c r="C2379" s="102" t="s">
        <v>9732</v>
      </c>
      <c r="D2379" s="102"/>
      <c r="E2379" s="102" t="s">
        <v>4516</v>
      </c>
      <c r="F2379" s="102" t="s">
        <v>4517</v>
      </c>
      <c r="G2379" s="102" t="s">
        <v>4478</v>
      </c>
      <c r="H2379" s="103">
        <v>39484</v>
      </c>
      <c r="I2379" s="104">
        <v>1</v>
      </c>
      <c r="J2379" s="105" t="s">
        <v>9733</v>
      </c>
      <c r="K2379" s="105" t="s">
        <v>4478</v>
      </c>
      <c r="L2379" s="103">
        <v>39484</v>
      </c>
      <c r="M2379" s="103">
        <v>44196</v>
      </c>
      <c r="N2379" s="103"/>
      <c r="O2379" s="106">
        <v>2494000</v>
      </c>
      <c r="P2379" s="106">
        <v>2494000</v>
      </c>
      <c r="Q2379" s="107">
        <v>0</v>
      </c>
      <c r="R2379" s="106">
        <v>0</v>
      </c>
      <c r="S2379" s="106">
        <v>0</v>
      </c>
      <c r="T2379" s="100">
        <f t="shared" si="37"/>
        <v>0</v>
      </c>
    </row>
    <row r="2380" spans="2:20" ht="15.5" x14ac:dyDescent="0.35">
      <c r="B2380" s="101" t="s">
        <v>9734</v>
      </c>
      <c r="C2380" s="102" t="s">
        <v>9735</v>
      </c>
      <c r="D2380" s="102"/>
      <c r="E2380" s="102" t="s">
        <v>4887</v>
      </c>
      <c r="F2380" s="102" t="s">
        <v>4477</v>
      </c>
      <c r="G2380" s="102" t="s">
        <v>4478</v>
      </c>
      <c r="H2380" s="103">
        <v>39484</v>
      </c>
      <c r="I2380" s="104">
        <v>1</v>
      </c>
      <c r="J2380" s="105" t="s">
        <v>9736</v>
      </c>
      <c r="K2380" s="105" t="s">
        <v>4478</v>
      </c>
      <c r="L2380" s="103">
        <v>39484</v>
      </c>
      <c r="M2380" s="103">
        <v>44196</v>
      </c>
      <c r="N2380" s="103"/>
      <c r="O2380" s="106">
        <v>1626000</v>
      </c>
      <c r="P2380" s="106">
        <v>1626000</v>
      </c>
      <c r="Q2380" s="107">
        <v>0</v>
      </c>
      <c r="R2380" s="106">
        <v>0</v>
      </c>
      <c r="S2380" s="106">
        <v>0</v>
      </c>
      <c r="T2380" s="100">
        <f t="shared" si="37"/>
        <v>0</v>
      </c>
    </row>
    <row r="2381" spans="2:20" ht="15.5" x14ac:dyDescent="0.35">
      <c r="B2381" s="101" t="s">
        <v>9737</v>
      </c>
      <c r="C2381" s="102" t="s">
        <v>9738</v>
      </c>
      <c r="D2381" s="102"/>
      <c r="E2381" s="102" t="s">
        <v>4821</v>
      </c>
      <c r="F2381" s="102" t="s">
        <v>4822</v>
      </c>
      <c r="G2381" s="102" t="s">
        <v>4478</v>
      </c>
      <c r="H2381" s="103">
        <v>39904</v>
      </c>
      <c r="I2381" s="104">
        <v>1</v>
      </c>
      <c r="J2381" s="105" t="s">
        <v>9739</v>
      </c>
      <c r="K2381" s="105" t="s">
        <v>4478</v>
      </c>
      <c r="L2381" s="103">
        <v>39904</v>
      </c>
      <c r="M2381" s="103">
        <v>44196</v>
      </c>
      <c r="N2381" s="103"/>
      <c r="O2381" s="106">
        <v>3400000</v>
      </c>
      <c r="P2381" s="106">
        <v>3400000</v>
      </c>
      <c r="Q2381" s="107">
        <v>0</v>
      </c>
      <c r="R2381" s="106">
        <v>0</v>
      </c>
      <c r="S2381" s="106">
        <v>0</v>
      </c>
      <c r="T2381" s="100">
        <f t="shared" si="37"/>
        <v>0</v>
      </c>
    </row>
    <row r="2382" spans="2:20" ht="15.5" x14ac:dyDescent="0.35">
      <c r="B2382" s="101" t="s">
        <v>10458</v>
      </c>
      <c r="C2382" s="102" t="s">
        <v>4814</v>
      </c>
      <c r="D2382" s="102"/>
      <c r="E2382" s="102" t="s">
        <v>4887</v>
      </c>
      <c r="F2382" s="102" t="s">
        <v>4477</v>
      </c>
      <c r="G2382" s="102" t="s">
        <v>4518</v>
      </c>
      <c r="H2382" s="103">
        <v>41516</v>
      </c>
      <c r="I2382" s="104">
        <v>1</v>
      </c>
      <c r="J2382" s="105" t="s">
        <v>10459</v>
      </c>
      <c r="K2382" s="105" t="s">
        <v>4518</v>
      </c>
      <c r="L2382" s="103">
        <v>41516</v>
      </c>
      <c r="M2382" s="103">
        <v>44196</v>
      </c>
      <c r="N2382" s="103"/>
      <c r="O2382" s="106">
        <v>213440</v>
      </c>
      <c r="P2382" s="106">
        <v>170862.41</v>
      </c>
      <c r="Q2382" s="107">
        <v>42577.59</v>
      </c>
      <c r="R2382" s="106">
        <v>0</v>
      </c>
      <c r="S2382" s="106">
        <v>0</v>
      </c>
      <c r="T2382" s="100">
        <f t="shared" si="37"/>
        <v>42577.59</v>
      </c>
    </row>
    <row r="2383" spans="2:20" ht="15.5" x14ac:dyDescent="0.35">
      <c r="B2383" s="101" t="s">
        <v>6611</v>
      </c>
      <c r="C2383" s="102" t="s">
        <v>4814</v>
      </c>
      <c r="D2383" s="102"/>
      <c r="E2383" s="102" t="s">
        <v>4887</v>
      </c>
      <c r="F2383" s="102" t="s">
        <v>4477</v>
      </c>
      <c r="G2383" s="102" t="s">
        <v>4518</v>
      </c>
      <c r="H2383" s="103">
        <v>41516</v>
      </c>
      <c r="I2383" s="104">
        <v>1</v>
      </c>
      <c r="J2383" s="105" t="s">
        <v>6612</v>
      </c>
      <c r="K2383" s="105" t="s">
        <v>4518</v>
      </c>
      <c r="L2383" s="103">
        <v>41516</v>
      </c>
      <c r="M2383" s="103">
        <v>44196</v>
      </c>
      <c r="N2383" s="103"/>
      <c r="O2383" s="106">
        <v>213440</v>
      </c>
      <c r="P2383" s="106">
        <v>170862.41</v>
      </c>
      <c r="Q2383" s="107">
        <v>42577.59</v>
      </c>
      <c r="R2383" s="106">
        <v>0</v>
      </c>
      <c r="S2383" s="106">
        <v>0</v>
      </c>
      <c r="T2383" s="100">
        <f t="shared" si="37"/>
        <v>42577.59</v>
      </c>
    </row>
    <row r="2384" spans="2:20" ht="15.5" x14ac:dyDescent="0.35">
      <c r="B2384" s="101" t="s">
        <v>8217</v>
      </c>
      <c r="C2384" s="102" t="s">
        <v>4814</v>
      </c>
      <c r="D2384" s="102"/>
      <c r="E2384" s="102" t="s">
        <v>4887</v>
      </c>
      <c r="F2384" s="102" t="s">
        <v>4477</v>
      </c>
      <c r="G2384" s="102" t="s">
        <v>4518</v>
      </c>
      <c r="H2384" s="103">
        <v>41516</v>
      </c>
      <c r="I2384" s="104">
        <v>1</v>
      </c>
      <c r="J2384" s="105" t="s">
        <v>8218</v>
      </c>
      <c r="K2384" s="105" t="s">
        <v>4518</v>
      </c>
      <c r="L2384" s="103">
        <v>41516</v>
      </c>
      <c r="M2384" s="103">
        <v>44196</v>
      </c>
      <c r="N2384" s="103"/>
      <c r="O2384" s="106">
        <v>213440</v>
      </c>
      <c r="P2384" s="106">
        <v>170862.41</v>
      </c>
      <c r="Q2384" s="107">
        <v>42577.59</v>
      </c>
      <c r="R2384" s="106">
        <v>0</v>
      </c>
      <c r="S2384" s="106">
        <v>0</v>
      </c>
      <c r="T2384" s="100">
        <f t="shared" si="37"/>
        <v>42577.59</v>
      </c>
    </row>
    <row r="2385" spans="2:20" ht="15.5" x14ac:dyDescent="0.35">
      <c r="B2385" s="101" t="s">
        <v>9018</v>
      </c>
      <c r="C2385" s="102" t="s">
        <v>4814</v>
      </c>
      <c r="D2385" s="102"/>
      <c r="E2385" s="102" t="s">
        <v>4887</v>
      </c>
      <c r="F2385" s="102" t="s">
        <v>4477</v>
      </c>
      <c r="G2385" s="102" t="s">
        <v>4518</v>
      </c>
      <c r="H2385" s="103">
        <v>41516</v>
      </c>
      <c r="I2385" s="104">
        <v>1</v>
      </c>
      <c r="J2385" s="105" t="s">
        <v>9019</v>
      </c>
      <c r="K2385" s="105" t="s">
        <v>4518</v>
      </c>
      <c r="L2385" s="103">
        <v>41516</v>
      </c>
      <c r="M2385" s="103">
        <v>44196</v>
      </c>
      <c r="N2385" s="103"/>
      <c r="O2385" s="106">
        <v>215517</v>
      </c>
      <c r="P2385" s="106">
        <v>172522.23</v>
      </c>
      <c r="Q2385" s="107">
        <v>42994.77</v>
      </c>
      <c r="R2385" s="106">
        <v>0</v>
      </c>
      <c r="S2385" s="106">
        <v>0</v>
      </c>
      <c r="T2385" s="100">
        <f t="shared" si="37"/>
        <v>42994.77</v>
      </c>
    </row>
    <row r="2386" spans="2:20" ht="15.5" x14ac:dyDescent="0.35">
      <c r="B2386" s="101" t="s">
        <v>9020</v>
      </c>
      <c r="C2386" s="102" t="s">
        <v>4814</v>
      </c>
      <c r="D2386" s="102"/>
      <c r="E2386" s="102" t="s">
        <v>4887</v>
      </c>
      <c r="F2386" s="102" t="s">
        <v>4477</v>
      </c>
      <c r="G2386" s="102" t="s">
        <v>4518</v>
      </c>
      <c r="H2386" s="103">
        <v>41516</v>
      </c>
      <c r="I2386" s="104">
        <v>1</v>
      </c>
      <c r="J2386" s="105" t="s">
        <v>9021</v>
      </c>
      <c r="K2386" s="105" t="s">
        <v>4518</v>
      </c>
      <c r="L2386" s="103">
        <v>41516</v>
      </c>
      <c r="M2386" s="103">
        <v>44196</v>
      </c>
      <c r="N2386" s="103"/>
      <c r="O2386" s="106">
        <v>215517</v>
      </c>
      <c r="P2386" s="106">
        <v>172522.23</v>
      </c>
      <c r="Q2386" s="107">
        <v>42994.77</v>
      </c>
      <c r="R2386" s="106">
        <v>0</v>
      </c>
      <c r="S2386" s="106">
        <v>0</v>
      </c>
      <c r="T2386" s="100">
        <f t="shared" si="37"/>
        <v>42994.77</v>
      </c>
    </row>
    <row r="2387" spans="2:20" ht="15.5" x14ac:dyDescent="0.35">
      <c r="B2387" s="101" t="s">
        <v>6613</v>
      </c>
      <c r="C2387" s="102" t="s">
        <v>4814</v>
      </c>
      <c r="D2387" s="102"/>
      <c r="E2387" s="102" t="s">
        <v>4887</v>
      </c>
      <c r="F2387" s="102" t="s">
        <v>4477</v>
      </c>
      <c r="G2387" s="102" t="s">
        <v>4518</v>
      </c>
      <c r="H2387" s="103">
        <v>41516</v>
      </c>
      <c r="I2387" s="104">
        <v>1</v>
      </c>
      <c r="J2387" s="105" t="s">
        <v>6614</v>
      </c>
      <c r="K2387" s="105" t="s">
        <v>4518</v>
      </c>
      <c r="L2387" s="103">
        <v>41516</v>
      </c>
      <c r="M2387" s="103">
        <v>44196</v>
      </c>
      <c r="N2387" s="103"/>
      <c r="O2387" s="106">
        <v>215517</v>
      </c>
      <c r="P2387" s="106">
        <v>172522.23</v>
      </c>
      <c r="Q2387" s="107">
        <v>42994.77</v>
      </c>
      <c r="R2387" s="106">
        <v>0</v>
      </c>
      <c r="S2387" s="106">
        <v>0</v>
      </c>
      <c r="T2387" s="100">
        <f t="shared" si="37"/>
        <v>42994.77</v>
      </c>
    </row>
    <row r="2388" spans="2:20" ht="15.5" x14ac:dyDescent="0.35">
      <c r="B2388" s="101" t="s">
        <v>9022</v>
      </c>
      <c r="C2388" s="102" t="s">
        <v>4814</v>
      </c>
      <c r="D2388" s="102"/>
      <c r="E2388" s="102" t="s">
        <v>4887</v>
      </c>
      <c r="F2388" s="102" t="s">
        <v>4477</v>
      </c>
      <c r="G2388" s="102" t="s">
        <v>4518</v>
      </c>
      <c r="H2388" s="103">
        <v>41516</v>
      </c>
      <c r="I2388" s="104">
        <v>1</v>
      </c>
      <c r="J2388" s="105" t="s">
        <v>9023</v>
      </c>
      <c r="K2388" s="105" t="s">
        <v>4518</v>
      </c>
      <c r="L2388" s="103">
        <v>41516</v>
      </c>
      <c r="M2388" s="103">
        <v>44196</v>
      </c>
      <c r="N2388" s="103"/>
      <c r="O2388" s="106">
        <v>215517</v>
      </c>
      <c r="P2388" s="106">
        <v>172522.23</v>
      </c>
      <c r="Q2388" s="107">
        <v>42994.77</v>
      </c>
      <c r="R2388" s="106">
        <v>0</v>
      </c>
      <c r="S2388" s="106">
        <v>0</v>
      </c>
      <c r="T2388" s="100">
        <f t="shared" si="37"/>
        <v>42994.77</v>
      </c>
    </row>
    <row r="2389" spans="2:20" ht="15.5" x14ac:dyDescent="0.35">
      <c r="B2389" s="101" t="s">
        <v>7412</v>
      </c>
      <c r="C2389" s="102" t="s">
        <v>4814</v>
      </c>
      <c r="D2389" s="102"/>
      <c r="E2389" s="102" t="s">
        <v>4887</v>
      </c>
      <c r="F2389" s="102" t="s">
        <v>4477</v>
      </c>
      <c r="G2389" s="102" t="s">
        <v>4518</v>
      </c>
      <c r="H2389" s="103">
        <v>41516</v>
      </c>
      <c r="I2389" s="104">
        <v>1</v>
      </c>
      <c r="J2389" s="105" t="s">
        <v>7413</v>
      </c>
      <c r="K2389" s="105" t="s">
        <v>4518</v>
      </c>
      <c r="L2389" s="103">
        <v>41516</v>
      </c>
      <c r="M2389" s="103">
        <v>44196</v>
      </c>
      <c r="N2389" s="103"/>
      <c r="O2389" s="106">
        <v>215517</v>
      </c>
      <c r="P2389" s="106">
        <v>172522.23</v>
      </c>
      <c r="Q2389" s="107">
        <v>42994.77</v>
      </c>
      <c r="R2389" s="106">
        <v>0</v>
      </c>
      <c r="S2389" s="106">
        <v>0</v>
      </c>
      <c r="T2389" s="100">
        <f t="shared" si="37"/>
        <v>42994.77</v>
      </c>
    </row>
    <row r="2390" spans="2:20" ht="15.5" x14ac:dyDescent="0.35">
      <c r="B2390" s="101" t="s">
        <v>7416</v>
      </c>
      <c r="C2390" s="102" t="s">
        <v>4814</v>
      </c>
      <c r="D2390" s="102"/>
      <c r="E2390" s="102" t="s">
        <v>4887</v>
      </c>
      <c r="F2390" s="102" t="s">
        <v>4477</v>
      </c>
      <c r="G2390" s="102" t="s">
        <v>4518</v>
      </c>
      <c r="H2390" s="103">
        <v>41516</v>
      </c>
      <c r="I2390" s="104">
        <v>1</v>
      </c>
      <c r="J2390" s="105" t="s">
        <v>7417</v>
      </c>
      <c r="K2390" s="105" t="s">
        <v>4518</v>
      </c>
      <c r="L2390" s="103">
        <v>41516</v>
      </c>
      <c r="M2390" s="103">
        <v>44196</v>
      </c>
      <c r="N2390" s="103"/>
      <c r="O2390" s="106">
        <v>215517</v>
      </c>
      <c r="P2390" s="106">
        <v>172522.23</v>
      </c>
      <c r="Q2390" s="107">
        <v>42994.77</v>
      </c>
      <c r="R2390" s="106">
        <v>0</v>
      </c>
      <c r="S2390" s="106">
        <v>0</v>
      </c>
      <c r="T2390" s="100">
        <f t="shared" si="37"/>
        <v>42994.77</v>
      </c>
    </row>
    <row r="2391" spans="2:20" ht="15.5" x14ac:dyDescent="0.35">
      <c r="B2391" s="101" t="s">
        <v>9746</v>
      </c>
      <c r="C2391" s="102" t="s">
        <v>5316</v>
      </c>
      <c r="D2391" s="102"/>
      <c r="E2391" s="102" t="s">
        <v>4887</v>
      </c>
      <c r="F2391" s="102" t="s">
        <v>4477</v>
      </c>
      <c r="G2391" s="102" t="s">
        <v>4518</v>
      </c>
      <c r="H2391" s="103">
        <v>42542</v>
      </c>
      <c r="I2391" s="104">
        <v>1</v>
      </c>
      <c r="J2391" s="105" t="s">
        <v>9747</v>
      </c>
      <c r="K2391" s="105" t="s">
        <v>4518</v>
      </c>
      <c r="L2391" s="103">
        <v>42542</v>
      </c>
      <c r="M2391" s="103">
        <v>44196</v>
      </c>
      <c r="N2391" s="103"/>
      <c r="O2391" s="106">
        <v>449998</v>
      </c>
      <c r="P2391" s="106">
        <v>233736.95</v>
      </c>
      <c r="Q2391" s="107">
        <v>216261.05</v>
      </c>
      <c r="R2391" s="106">
        <v>0</v>
      </c>
      <c r="S2391" s="106">
        <v>0</v>
      </c>
      <c r="T2391" s="100">
        <f t="shared" si="37"/>
        <v>216261.05</v>
      </c>
    </row>
    <row r="2392" spans="2:20" ht="15.5" x14ac:dyDescent="0.35">
      <c r="B2392" s="101" t="s">
        <v>8233</v>
      </c>
      <c r="C2392" s="102" t="s">
        <v>4820</v>
      </c>
      <c r="D2392" s="102"/>
      <c r="E2392" s="102" t="s">
        <v>4821</v>
      </c>
      <c r="F2392" s="102" t="s">
        <v>4822</v>
      </c>
      <c r="G2392" s="102" t="s">
        <v>4518</v>
      </c>
      <c r="H2392" s="103">
        <v>42584</v>
      </c>
      <c r="I2392" s="104">
        <v>1</v>
      </c>
      <c r="J2392" s="105" t="s">
        <v>8234</v>
      </c>
      <c r="K2392" s="105" t="s">
        <v>4518</v>
      </c>
      <c r="L2392" s="103">
        <v>42584</v>
      </c>
      <c r="M2392" s="103">
        <v>44196</v>
      </c>
      <c r="N2392" s="103"/>
      <c r="O2392" s="106">
        <v>130848</v>
      </c>
      <c r="P2392" s="106">
        <v>66475.740000000005</v>
      </c>
      <c r="Q2392" s="107">
        <v>64372.26</v>
      </c>
      <c r="R2392" s="106">
        <v>0</v>
      </c>
      <c r="S2392" s="106">
        <v>0</v>
      </c>
      <c r="T2392" s="100">
        <f t="shared" si="37"/>
        <v>64372.26</v>
      </c>
    </row>
    <row r="2393" spans="2:20" ht="15.5" x14ac:dyDescent="0.35">
      <c r="B2393" s="101" t="s">
        <v>9756</v>
      </c>
      <c r="C2393" s="102" t="s">
        <v>4979</v>
      </c>
      <c r="D2393" s="102"/>
      <c r="E2393" s="102" t="s">
        <v>4634</v>
      </c>
      <c r="F2393" s="102" t="s">
        <v>4635</v>
      </c>
      <c r="G2393" s="102" t="s">
        <v>4478</v>
      </c>
      <c r="H2393" s="103">
        <v>40571</v>
      </c>
      <c r="I2393" s="104">
        <v>1</v>
      </c>
      <c r="J2393" s="105" t="s">
        <v>9757</v>
      </c>
      <c r="K2393" s="105" t="s">
        <v>4478</v>
      </c>
      <c r="L2393" s="103">
        <v>40571</v>
      </c>
      <c r="M2393" s="103">
        <v>44196</v>
      </c>
      <c r="N2393" s="103"/>
      <c r="O2393" s="106">
        <v>313000</v>
      </c>
      <c r="P2393" s="106">
        <v>313000</v>
      </c>
      <c r="Q2393" s="107">
        <v>0</v>
      </c>
      <c r="R2393" s="106">
        <v>0</v>
      </c>
      <c r="S2393" s="106">
        <v>0</v>
      </c>
      <c r="T2393" s="100">
        <f t="shared" si="37"/>
        <v>0</v>
      </c>
    </row>
    <row r="2394" spans="2:20" ht="15.5" x14ac:dyDescent="0.35">
      <c r="B2394" s="101" t="s">
        <v>9758</v>
      </c>
      <c r="C2394" s="102" t="s">
        <v>8388</v>
      </c>
      <c r="D2394" s="102"/>
      <c r="E2394" s="102" t="s">
        <v>4634</v>
      </c>
      <c r="F2394" s="102" t="s">
        <v>4635</v>
      </c>
      <c r="G2394" s="102" t="s">
        <v>4478</v>
      </c>
      <c r="H2394" s="103">
        <v>40627</v>
      </c>
      <c r="I2394" s="104">
        <v>1</v>
      </c>
      <c r="J2394" s="105" t="s">
        <v>9759</v>
      </c>
      <c r="K2394" s="105" t="s">
        <v>4478</v>
      </c>
      <c r="L2394" s="103">
        <v>40627</v>
      </c>
      <c r="M2394" s="103">
        <v>44196</v>
      </c>
      <c r="N2394" s="103"/>
      <c r="O2394" s="106">
        <v>6960000</v>
      </c>
      <c r="P2394" s="106">
        <v>6960000</v>
      </c>
      <c r="Q2394" s="107">
        <v>0</v>
      </c>
      <c r="R2394" s="106">
        <v>0</v>
      </c>
      <c r="S2394" s="106">
        <v>0</v>
      </c>
      <c r="T2394" s="100">
        <f t="shared" si="37"/>
        <v>0</v>
      </c>
    </row>
    <row r="2395" spans="2:20" ht="15.5" x14ac:dyDescent="0.35">
      <c r="B2395" s="101" t="s">
        <v>9760</v>
      </c>
      <c r="C2395" s="102" t="s">
        <v>4987</v>
      </c>
      <c r="D2395" s="102"/>
      <c r="E2395" s="102" t="s">
        <v>4634</v>
      </c>
      <c r="F2395" s="102" t="s">
        <v>4635</v>
      </c>
      <c r="G2395" s="102" t="s">
        <v>4478</v>
      </c>
      <c r="H2395" s="103">
        <v>40463</v>
      </c>
      <c r="I2395" s="104">
        <v>1</v>
      </c>
      <c r="J2395" s="105" t="s">
        <v>9761</v>
      </c>
      <c r="K2395" s="105" t="s">
        <v>4478</v>
      </c>
      <c r="L2395" s="103">
        <v>40463</v>
      </c>
      <c r="M2395" s="103">
        <v>44196</v>
      </c>
      <c r="N2395" s="103"/>
      <c r="O2395" s="106">
        <v>794600</v>
      </c>
      <c r="P2395" s="106">
        <v>794600</v>
      </c>
      <c r="Q2395" s="107">
        <v>0</v>
      </c>
      <c r="R2395" s="106">
        <v>0</v>
      </c>
      <c r="S2395" s="106">
        <v>0</v>
      </c>
      <c r="T2395" s="100">
        <f t="shared" si="37"/>
        <v>0</v>
      </c>
    </row>
    <row r="2396" spans="2:20" ht="15.5" x14ac:dyDescent="0.35">
      <c r="B2396" s="101" t="s">
        <v>9762</v>
      </c>
      <c r="C2396" s="102" t="s">
        <v>4987</v>
      </c>
      <c r="D2396" s="102"/>
      <c r="E2396" s="102" t="s">
        <v>4634</v>
      </c>
      <c r="F2396" s="102" t="s">
        <v>4635</v>
      </c>
      <c r="G2396" s="102" t="s">
        <v>4478</v>
      </c>
      <c r="H2396" s="103">
        <v>40463</v>
      </c>
      <c r="I2396" s="104">
        <v>1</v>
      </c>
      <c r="J2396" s="105" t="s">
        <v>9763</v>
      </c>
      <c r="K2396" s="105" t="s">
        <v>4478</v>
      </c>
      <c r="L2396" s="103">
        <v>40463</v>
      </c>
      <c r="M2396" s="103">
        <v>44196</v>
      </c>
      <c r="N2396" s="103"/>
      <c r="O2396" s="106">
        <v>794600</v>
      </c>
      <c r="P2396" s="106">
        <v>794600</v>
      </c>
      <c r="Q2396" s="107">
        <v>0</v>
      </c>
      <c r="R2396" s="106">
        <v>0</v>
      </c>
      <c r="S2396" s="106">
        <v>0</v>
      </c>
      <c r="T2396" s="100">
        <f t="shared" si="37"/>
        <v>0</v>
      </c>
    </row>
    <row r="2397" spans="2:20" ht="15.5" x14ac:dyDescent="0.35">
      <c r="B2397" s="101" t="s">
        <v>9764</v>
      </c>
      <c r="C2397" s="102" t="s">
        <v>4987</v>
      </c>
      <c r="D2397" s="102"/>
      <c r="E2397" s="102" t="s">
        <v>4634</v>
      </c>
      <c r="F2397" s="102" t="s">
        <v>4635</v>
      </c>
      <c r="G2397" s="102" t="s">
        <v>4478</v>
      </c>
      <c r="H2397" s="103">
        <v>40463</v>
      </c>
      <c r="I2397" s="104">
        <v>1</v>
      </c>
      <c r="J2397" s="105" t="s">
        <v>9765</v>
      </c>
      <c r="K2397" s="105" t="s">
        <v>4478</v>
      </c>
      <c r="L2397" s="103">
        <v>40463</v>
      </c>
      <c r="M2397" s="103">
        <v>44196</v>
      </c>
      <c r="N2397" s="103"/>
      <c r="O2397" s="106">
        <v>794600</v>
      </c>
      <c r="P2397" s="106">
        <v>794600</v>
      </c>
      <c r="Q2397" s="107">
        <v>0</v>
      </c>
      <c r="R2397" s="106">
        <v>0</v>
      </c>
      <c r="S2397" s="106">
        <v>0</v>
      </c>
      <c r="T2397" s="100">
        <f t="shared" si="37"/>
        <v>0</v>
      </c>
    </row>
    <row r="2398" spans="2:20" ht="15.5" x14ac:dyDescent="0.35">
      <c r="B2398" s="101" t="s">
        <v>9766</v>
      </c>
      <c r="C2398" s="102" t="s">
        <v>4987</v>
      </c>
      <c r="D2398" s="102"/>
      <c r="E2398" s="102" t="s">
        <v>4634</v>
      </c>
      <c r="F2398" s="102" t="s">
        <v>4635</v>
      </c>
      <c r="G2398" s="102" t="s">
        <v>4478</v>
      </c>
      <c r="H2398" s="103">
        <v>40463</v>
      </c>
      <c r="I2398" s="104">
        <v>1</v>
      </c>
      <c r="J2398" s="105" t="s">
        <v>9767</v>
      </c>
      <c r="K2398" s="105" t="s">
        <v>4478</v>
      </c>
      <c r="L2398" s="103">
        <v>40463</v>
      </c>
      <c r="M2398" s="103">
        <v>44196</v>
      </c>
      <c r="N2398" s="103"/>
      <c r="O2398" s="106">
        <v>794600</v>
      </c>
      <c r="P2398" s="106">
        <v>794600</v>
      </c>
      <c r="Q2398" s="107">
        <v>0</v>
      </c>
      <c r="R2398" s="106">
        <v>0</v>
      </c>
      <c r="S2398" s="106">
        <v>0</v>
      </c>
      <c r="T2398" s="100">
        <f t="shared" si="37"/>
        <v>0</v>
      </c>
    </row>
    <row r="2399" spans="2:20" ht="15.5" x14ac:dyDescent="0.35">
      <c r="B2399" s="101" t="s">
        <v>9768</v>
      </c>
      <c r="C2399" s="102" t="s">
        <v>9769</v>
      </c>
      <c r="D2399" s="102"/>
      <c r="E2399" s="102" t="s">
        <v>4634</v>
      </c>
      <c r="F2399" s="102" t="s">
        <v>4635</v>
      </c>
      <c r="G2399" s="102" t="s">
        <v>4478</v>
      </c>
      <c r="H2399" s="103">
        <v>40477</v>
      </c>
      <c r="I2399" s="104">
        <v>1</v>
      </c>
      <c r="J2399" s="105" t="s">
        <v>9770</v>
      </c>
      <c r="K2399" s="105" t="s">
        <v>4478</v>
      </c>
      <c r="L2399" s="103">
        <v>40477</v>
      </c>
      <c r="M2399" s="103">
        <v>44196</v>
      </c>
      <c r="N2399" s="103"/>
      <c r="O2399" s="106">
        <v>80250000</v>
      </c>
      <c r="P2399" s="106">
        <v>80250000</v>
      </c>
      <c r="Q2399" s="107">
        <v>0</v>
      </c>
      <c r="R2399" s="106">
        <v>0</v>
      </c>
      <c r="S2399" s="106">
        <v>0</v>
      </c>
      <c r="T2399" s="100">
        <f t="shared" si="37"/>
        <v>0</v>
      </c>
    </row>
    <row r="2400" spans="2:20" ht="15.5" x14ac:dyDescent="0.35">
      <c r="B2400" s="101" t="s">
        <v>9771</v>
      </c>
      <c r="C2400" s="102" t="s">
        <v>9772</v>
      </c>
      <c r="D2400" s="102"/>
      <c r="E2400" s="102" t="s">
        <v>4634</v>
      </c>
      <c r="F2400" s="102" t="s">
        <v>4635</v>
      </c>
      <c r="G2400" s="102" t="s">
        <v>4478</v>
      </c>
      <c r="H2400" s="103">
        <v>40481</v>
      </c>
      <c r="I2400" s="104">
        <v>1</v>
      </c>
      <c r="J2400" s="105" t="s">
        <v>9773</v>
      </c>
      <c r="K2400" s="105" t="s">
        <v>4478</v>
      </c>
      <c r="L2400" s="103">
        <v>40481</v>
      </c>
      <c r="M2400" s="103">
        <v>44196</v>
      </c>
      <c r="N2400" s="103"/>
      <c r="O2400" s="106">
        <v>18752082</v>
      </c>
      <c r="P2400" s="106">
        <v>18752082</v>
      </c>
      <c r="Q2400" s="107">
        <v>0</v>
      </c>
      <c r="R2400" s="106">
        <v>0</v>
      </c>
      <c r="S2400" s="106">
        <v>0</v>
      </c>
      <c r="T2400" s="100">
        <f t="shared" si="37"/>
        <v>0</v>
      </c>
    </row>
    <row r="2401" spans="2:20" ht="15.5" x14ac:dyDescent="0.35">
      <c r="B2401" s="101" t="s">
        <v>9774</v>
      </c>
      <c r="C2401" s="102" t="s">
        <v>9775</v>
      </c>
      <c r="D2401" s="102"/>
      <c r="E2401" s="102" t="s">
        <v>4634</v>
      </c>
      <c r="F2401" s="102" t="s">
        <v>4635</v>
      </c>
      <c r="G2401" s="102" t="s">
        <v>4478</v>
      </c>
      <c r="H2401" s="103">
        <v>40486</v>
      </c>
      <c r="I2401" s="104">
        <v>1</v>
      </c>
      <c r="J2401" s="105" t="s">
        <v>9776</v>
      </c>
      <c r="K2401" s="105" t="s">
        <v>4478</v>
      </c>
      <c r="L2401" s="103">
        <v>40486</v>
      </c>
      <c r="M2401" s="103">
        <v>44196</v>
      </c>
      <c r="N2401" s="103"/>
      <c r="O2401" s="106">
        <v>25521377</v>
      </c>
      <c r="P2401" s="106">
        <v>25521377</v>
      </c>
      <c r="Q2401" s="107">
        <v>0</v>
      </c>
      <c r="R2401" s="106">
        <v>0</v>
      </c>
      <c r="S2401" s="106">
        <v>0</v>
      </c>
      <c r="T2401" s="100">
        <f t="shared" si="37"/>
        <v>0</v>
      </c>
    </row>
    <row r="2402" spans="2:20" ht="15.5" x14ac:dyDescent="0.35">
      <c r="B2402" s="101" t="s">
        <v>9777</v>
      </c>
      <c r="C2402" s="102" t="s">
        <v>7451</v>
      </c>
      <c r="D2402" s="102"/>
      <c r="E2402" s="102" t="s">
        <v>4634</v>
      </c>
      <c r="F2402" s="102" t="s">
        <v>4635</v>
      </c>
      <c r="G2402" s="102" t="s">
        <v>4478</v>
      </c>
      <c r="H2402" s="103">
        <v>40525</v>
      </c>
      <c r="I2402" s="104">
        <v>1</v>
      </c>
      <c r="J2402" s="105" t="s">
        <v>9778</v>
      </c>
      <c r="K2402" s="105" t="s">
        <v>4478</v>
      </c>
      <c r="L2402" s="103">
        <v>40525</v>
      </c>
      <c r="M2402" s="103">
        <v>44196</v>
      </c>
      <c r="N2402" s="103"/>
      <c r="O2402" s="106">
        <v>19108750</v>
      </c>
      <c r="P2402" s="106">
        <v>19108750</v>
      </c>
      <c r="Q2402" s="107">
        <v>0</v>
      </c>
      <c r="R2402" s="106">
        <v>0</v>
      </c>
      <c r="S2402" s="106">
        <v>0</v>
      </c>
      <c r="T2402" s="100">
        <f t="shared" si="37"/>
        <v>0</v>
      </c>
    </row>
    <row r="2403" spans="2:20" ht="15.5" x14ac:dyDescent="0.35">
      <c r="B2403" s="101" t="s">
        <v>9779</v>
      </c>
      <c r="C2403" s="102" t="s">
        <v>4979</v>
      </c>
      <c r="D2403" s="102"/>
      <c r="E2403" s="102" t="s">
        <v>4634</v>
      </c>
      <c r="F2403" s="102" t="s">
        <v>4635</v>
      </c>
      <c r="G2403" s="102" t="s">
        <v>4478</v>
      </c>
      <c r="H2403" s="103">
        <v>40571</v>
      </c>
      <c r="I2403" s="104">
        <v>1</v>
      </c>
      <c r="J2403" s="105" t="s">
        <v>9780</v>
      </c>
      <c r="K2403" s="105" t="s">
        <v>4478</v>
      </c>
      <c r="L2403" s="103">
        <v>40571</v>
      </c>
      <c r="M2403" s="103">
        <v>44196</v>
      </c>
      <c r="N2403" s="103"/>
      <c r="O2403" s="106">
        <v>313000</v>
      </c>
      <c r="P2403" s="106">
        <v>313000</v>
      </c>
      <c r="Q2403" s="107">
        <v>0</v>
      </c>
      <c r="R2403" s="106">
        <v>0</v>
      </c>
      <c r="S2403" s="106">
        <v>0</v>
      </c>
      <c r="T2403" s="100">
        <f t="shared" si="37"/>
        <v>0</v>
      </c>
    </row>
    <row r="2404" spans="2:20" ht="15.5" x14ac:dyDescent="0.35">
      <c r="B2404" s="101" t="s">
        <v>9781</v>
      </c>
      <c r="C2404" s="102" t="s">
        <v>4633</v>
      </c>
      <c r="D2404" s="102"/>
      <c r="E2404" s="102" t="s">
        <v>4634</v>
      </c>
      <c r="F2404" s="102" t="s">
        <v>4635</v>
      </c>
      <c r="G2404" s="102" t="s">
        <v>4478</v>
      </c>
      <c r="H2404" s="103">
        <v>39933</v>
      </c>
      <c r="I2404" s="104">
        <v>1</v>
      </c>
      <c r="J2404" s="105" t="s">
        <v>9782</v>
      </c>
      <c r="K2404" s="105" t="s">
        <v>4478</v>
      </c>
      <c r="L2404" s="103">
        <v>39933</v>
      </c>
      <c r="M2404" s="103">
        <v>44196</v>
      </c>
      <c r="N2404" s="103"/>
      <c r="O2404" s="106">
        <v>69000</v>
      </c>
      <c r="P2404" s="106">
        <v>69000</v>
      </c>
      <c r="Q2404" s="107">
        <v>0</v>
      </c>
      <c r="R2404" s="106">
        <v>0</v>
      </c>
      <c r="S2404" s="106">
        <v>0</v>
      </c>
      <c r="T2404" s="100">
        <f t="shared" si="37"/>
        <v>0</v>
      </c>
    </row>
    <row r="2405" spans="2:20" ht="15.5" x14ac:dyDescent="0.35">
      <c r="B2405" s="101" t="s">
        <v>9783</v>
      </c>
      <c r="C2405" s="102" t="s">
        <v>4633</v>
      </c>
      <c r="D2405" s="102"/>
      <c r="E2405" s="102" t="s">
        <v>4634</v>
      </c>
      <c r="F2405" s="102" t="s">
        <v>4635</v>
      </c>
      <c r="G2405" s="102" t="s">
        <v>4478</v>
      </c>
      <c r="H2405" s="103">
        <v>39933</v>
      </c>
      <c r="I2405" s="104">
        <v>1</v>
      </c>
      <c r="J2405" s="105" t="s">
        <v>9784</v>
      </c>
      <c r="K2405" s="105" t="s">
        <v>4478</v>
      </c>
      <c r="L2405" s="103">
        <v>39933</v>
      </c>
      <c r="M2405" s="103">
        <v>44196</v>
      </c>
      <c r="N2405" s="103"/>
      <c r="O2405" s="106">
        <v>69000</v>
      </c>
      <c r="P2405" s="106">
        <v>69000</v>
      </c>
      <c r="Q2405" s="107">
        <v>0</v>
      </c>
      <c r="R2405" s="106">
        <v>0</v>
      </c>
      <c r="S2405" s="106">
        <v>0</v>
      </c>
      <c r="T2405" s="100">
        <f t="shared" si="37"/>
        <v>0</v>
      </c>
    </row>
    <row r="2406" spans="2:20" ht="15.5" x14ac:dyDescent="0.35">
      <c r="B2406" s="101" t="s">
        <v>9785</v>
      </c>
      <c r="C2406" s="102" t="s">
        <v>4633</v>
      </c>
      <c r="D2406" s="102"/>
      <c r="E2406" s="102" t="s">
        <v>4634</v>
      </c>
      <c r="F2406" s="102" t="s">
        <v>4635</v>
      </c>
      <c r="G2406" s="102" t="s">
        <v>4478</v>
      </c>
      <c r="H2406" s="103">
        <v>39933</v>
      </c>
      <c r="I2406" s="104">
        <v>1</v>
      </c>
      <c r="J2406" s="105" t="s">
        <v>9786</v>
      </c>
      <c r="K2406" s="105" t="s">
        <v>4478</v>
      </c>
      <c r="L2406" s="103">
        <v>39933</v>
      </c>
      <c r="M2406" s="103">
        <v>44196</v>
      </c>
      <c r="N2406" s="103"/>
      <c r="O2406" s="106">
        <v>69000</v>
      </c>
      <c r="P2406" s="106">
        <v>69000</v>
      </c>
      <c r="Q2406" s="107">
        <v>0</v>
      </c>
      <c r="R2406" s="106">
        <v>0</v>
      </c>
      <c r="S2406" s="106">
        <v>0</v>
      </c>
      <c r="T2406" s="100">
        <f t="shared" si="37"/>
        <v>0</v>
      </c>
    </row>
    <row r="2407" spans="2:20" ht="15.5" x14ac:dyDescent="0.35">
      <c r="B2407" s="101" t="s">
        <v>9787</v>
      </c>
      <c r="C2407" s="102" t="s">
        <v>4633</v>
      </c>
      <c r="D2407" s="102"/>
      <c r="E2407" s="102" t="s">
        <v>4634</v>
      </c>
      <c r="F2407" s="102" t="s">
        <v>4635</v>
      </c>
      <c r="G2407" s="102" t="s">
        <v>4478</v>
      </c>
      <c r="H2407" s="103">
        <v>39933</v>
      </c>
      <c r="I2407" s="104">
        <v>1</v>
      </c>
      <c r="J2407" s="105" t="s">
        <v>9788</v>
      </c>
      <c r="K2407" s="105" t="s">
        <v>4478</v>
      </c>
      <c r="L2407" s="103">
        <v>39933</v>
      </c>
      <c r="M2407" s="103">
        <v>44196</v>
      </c>
      <c r="N2407" s="103"/>
      <c r="O2407" s="106">
        <v>69000</v>
      </c>
      <c r="P2407" s="106">
        <v>69000</v>
      </c>
      <c r="Q2407" s="107">
        <v>0</v>
      </c>
      <c r="R2407" s="106">
        <v>0</v>
      </c>
      <c r="S2407" s="106">
        <v>0</v>
      </c>
      <c r="T2407" s="100">
        <f t="shared" si="37"/>
        <v>0</v>
      </c>
    </row>
    <row r="2408" spans="2:20" ht="15.5" x14ac:dyDescent="0.35">
      <c r="B2408" s="101" t="s">
        <v>9789</v>
      </c>
      <c r="C2408" s="102" t="s">
        <v>4633</v>
      </c>
      <c r="D2408" s="102"/>
      <c r="E2408" s="102" t="s">
        <v>4634</v>
      </c>
      <c r="F2408" s="102" t="s">
        <v>4635</v>
      </c>
      <c r="G2408" s="102" t="s">
        <v>4478</v>
      </c>
      <c r="H2408" s="103">
        <v>39933</v>
      </c>
      <c r="I2408" s="104">
        <v>1</v>
      </c>
      <c r="J2408" s="105" t="s">
        <v>9790</v>
      </c>
      <c r="K2408" s="105" t="s">
        <v>4478</v>
      </c>
      <c r="L2408" s="103">
        <v>39933</v>
      </c>
      <c r="M2408" s="103">
        <v>44196</v>
      </c>
      <c r="N2408" s="103"/>
      <c r="O2408" s="106">
        <v>69000</v>
      </c>
      <c r="P2408" s="106">
        <v>69000</v>
      </c>
      <c r="Q2408" s="107">
        <v>0</v>
      </c>
      <c r="R2408" s="106">
        <v>0</v>
      </c>
      <c r="S2408" s="106">
        <v>0</v>
      </c>
      <c r="T2408" s="100">
        <f t="shared" si="37"/>
        <v>0</v>
      </c>
    </row>
    <row r="2409" spans="2:20" ht="15.5" x14ac:dyDescent="0.35">
      <c r="B2409" s="101" t="s">
        <v>9791</v>
      </c>
      <c r="C2409" s="102" t="s">
        <v>4633</v>
      </c>
      <c r="D2409" s="102"/>
      <c r="E2409" s="102" t="s">
        <v>4634</v>
      </c>
      <c r="F2409" s="102" t="s">
        <v>4635</v>
      </c>
      <c r="G2409" s="102" t="s">
        <v>4478</v>
      </c>
      <c r="H2409" s="103">
        <v>39933</v>
      </c>
      <c r="I2409" s="104">
        <v>1</v>
      </c>
      <c r="J2409" s="105" t="s">
        <v>9792</v>
      </c>
      <c r="K2409" s="105" t="s">
        <v>4478</v>
      </c>
      <c r="L2409" s="103">
        <v>39933</v>
      </c>
      <c r="M2409" s="103">
        <v>44196</v>
      </c>
      <c r="N2409" s="103"/>
      <c r="O2409" s="106">
        <v>69000</v>
      </c>
      <c r="P2409" s="106">
        <v>69000</v>
      </c>
      <c r="Q2409" s="107">
        <v>0</v>
      </c>
      <c r="R2409" s="106">
        <v>0</v>
      </c>
      <c r="S2409" s="106">
        <v>0</v>
      </c>
      <c r="T2409" s="100">
        <f t="shared" si="37"/>
        <v>0</v>
      </c>
    </row>
    <row r="2410" spans="2:20" ht="15.5" x14ac:dyDescent="0.35">
      <c r="B2410" s="101" t="s">
        <v>9793</v>
      </c>
      <c r="C2410" s="102" t="s">
        <v>4633</v>
      </c>
      <c r="D2410" s="102"/>
      <c r="E2410" s="102" t="s">
        <v>4634</v>
      </c>
      <c r="F2410" s="102" t="s">
        <v>4635</v>
      </c>
      <c r="G2410" s="102" t="s">
        <v>4478</v>
      </c>
      <c r="H2410" s="103">
        <v>39933</v>
      </c>
      <c r="I2410" s="104">
        <v>1</v>
      </c>
      <c r="J2410" s="105" t="s">
        <v>9794</v>
      </c>
      <c r="K2410" s="105" t="s">
        <v>4478</v>
      </c>
      <c r="L2410" s="103">
        <v>39933</v>
      </c>
      <c r="M2410" s="103">
        <v>44196</v>
      </c>
      <c r="N2410" s="103"/>
      <c r="O2410" s="106">
        <v>69000</v>
      </c>
      <c r="P2410" s="106">
        <v>69000</v>
      </c>
      <c r="Q2410" s="107">
        <v>0</v>
      </c>
      <c r="R2410" s="106">
        <v>0</v>
      </c>
      <c r="S2410" s="106">
        <v>0</v>
      </c>
      <c r="T2410" s="100">
        <f t="shared" si="37"/>
        <v>0</v>
      </c>
    </row>
    <row r="2411" spans="2:20" ht="15.5" x14ac:dyDescent="0.35">
      <c r="B2411" s="101" t="s">
        <v>9795</v>
      </c>
      <c r="C2411" s="102" t="s">
        <v>4633</v>
      </c>
      <c r="D2411" s="102"/>
      <c r="E2411" s="102" t="s">
        <v>4634</v>
      </c>
      <c r="F2411" s="102" t="s">
        <v>4635</v>
      </c>
      <c r="G2411" s="102" t="s">
        <v>4478</v>
      </c>
      <c r="H2411" s="103">
        <v>39933</v>
      </c>
      <c r="I2411" s="104">
        <v>1</v>
      </c>
      <c r="J2411" s="105" t="s">
        <v>9796</v>
      </c>
      <c r="K2411" s="105" t="s">
        <v>4478</v>
      </c>
      <c r="L2411" s="103">
        <v>39933</v>
      </c>
      <c r="M2411" s="103">
        <v>44196</v>
      </c>
      <c r="N2411" s="103"/>
      <c r="O2411" s="106">
        <v>69000</v>
      </c>
      <c r="P2411" s="106">
        <v>69000</v>
      </c>
      <c r="Q2411" s="107">
        <v>0</v>
      </c>
      <c r="R2411" s="106">
        <v>0</v>
      </c>
      <c r="S2411" s="106">
        <v>0</v>
      </c>
      <c r="T2411" s="100">
        <f t="shared" si="37"/>
        <v>0</v>
      </c>
    </row>
    <row r="2412" spans="2:20" ht="15.5" x14ac:dyDescent="0.35">
      <c r="B2412" s="101" t="s">
        <v>9797</v>
      </c>
      <c r="C2412" s="102" t="s">
        <v>4633</v>
      </c>
      <c r="D2412" s="102"/>
      <c r="E2412" s="102" t="s">
        <v>4634</v>
      </c>
      <c r="F2412" s="102" t="s">
        <v>4635</v>
      </c>
      <c r="G2412" s="102" t="s">
        <v>4478</v>
      </c>
      <c r="H2412" s="103">
        <v>39933</v>
      </c>
      <c r="I2412" s="104">
        <v>1</v>
      </c>
      <c r="J2412" s="105" t="s">
        <v>9798</v>
      </c>
      <c r="K2412" s="105" t="s">
        <v>4478</v>
      </c>
      <c r="L2412" s="103">
        <v>39933</v>
      </c>
      <c r="M2412" s="103">
        <v>44196</v>
      </c>
      <c r="N2412" s="103"/>
      <c r="O2412" s="106">
        <v>69000</v>
      </c>
      <c r="P2412" s="106">
        <v>69000</v>
      </c>
      <c r="Q2412" s="107">
        <v>0</v>
      </c>
      <c r="R2412" s="106">
        <v>0</v>
      </c>
      <c r="S2412" s="106">
        <v>0</v>
      </c>
      <c r="T2412" s="100">
        <f t="shared" si="37"/>
        <v>0</v>
      </c>
    </row>
    <row r="2413" spans="2:20" ht="15.5" x14ac:dyDescent="0.35">
      <c r="B2413" s="101" t="s">
        <v>9799</v>
      </c>
      <c r="C2413" s="102" t="s">
        <v>4633</v>
      </c>
      <c r="D2413" s="102"/>
      <c r="E2413" s="102" t="s">
        <v>4634</v>
      </c>
      <c r="F2413" s="102" t="s">
        <v>4635</v>
      </c>
      <c r="G2413" s="102" t="s">
        <v>4478</v>
      </c>
      <c r="H2413" s="103">
        <v>39933</v>
      </c>
      <c r="I2413" s="104">
        <v>1</v>
      </c>
      <c r="J2413" s="105" t="s">
        <v>9800</v>
      </c>
      <c r="K2413" s="105" t="s">
        <v>4478</v>
      </c>
      <c r="L2413" s="103">
        <v>39933</v>
      </c>
      <c r="M2413" s="103">
        <v>44196</v>
      </c>
      <c r="N2413" s="103"/>
      <c r="O2413" s="106">
        <v>69000</v>
      </c>
      <c r="P2413" s="106">
        <v>69000</v>
      </c>
      <c r="Q2413" s="107">
        <v>0</v>
      </c>
      <c r="R2413" s="106">
        <v>0</v>
      </c>
      <c r="S2413" s="106">
        <v>0</v>
      </c>
      <c r="T2413" s="100">
        <f t="shared" si="37"/>
        <v>0</v>
      </c>
    </row>
    <row r="2414" spans="2:20" ht="15.5" x14ac:dyDescent="0.35">
      <c r="B2414" s="101" t="s">
        <v>5022</v>
      </c>
      <c r="C2414" s="102" t="s">
        <v>5023</v>
      </c>
      <c r="D2414" s="102"/>
      <c r="E2414" s="102" t="s">
        <v>4821</v>
      </c>
      <c r="F2414" s="102" t="s">
        <v>4822</v>
      </c>
      <c r="G2414" s="102" t="s">
        <v>4518</v>
      </c>
      <c r="H2414" s="103">
        <v>42438</v>
      </c>
      <c r="I2414" s="104">
        <v>1</v>
      </c>
      <c r="J2414" s="105" t="s">
        <v>5024</v>
      </c>
      <c r="K2414" s="105" t="s">
        <v>4518</v>
      </c>
      <c r="L2414" s="103">
        <v>42438</v>
      </c>
      <c r="M2414" s="103">
        <v>44196</v>
      </c>
      <c r="N2414" s="103"/>
      <c r="O2414" s="106">
        <v>1734587</v>
      </c>
      <c r="P2414" s="106">
        <v>950268.31</v>
      </c>
      <c r="Q2414" s="107">
        <v>784318.69</v>
      </c>
      <c r="R2414" s="106">
        <v>0</v>
      </c>
      <c r="S2414" s="106">
        <v>0</v>
      </c>
      <c r="T2414" s="100">
        <f t="shared" si="37"/>
        <v>784318.69</v>
      </c>
    </row>
    <row r="2415" spans="2:20" ht="15.5" x14ac:dyDescent="0.35">
      <c r="B2415" s="101" t="s">
        <v>5025</v>
      </c>
      <c r="C2415" s="102" t="s">
        <v>5023</v>
      </c>
      <c r="D2415" s="102"/>
      <c r="E2415" s="102" t="s">
        <v>4821</v>
      </c>
      <c r="F2415" s="102" t="s">
        <v>4822</v>
      </c>
      <c r="G2415" s="102" t="s">
        <v>4518</v>
      </c>
      <c r="H2415" s="103">
        <v>42438</v>
      </c>
      <c r="I2415" s="104">
        <v>1</v>
      </c>
      <c r="J2415" s="105" t="s">
        <v>5026</v>
      </c>
      <c r="K2415" s="105" t="s">
        <v>4518</v>
      </c>
      <c r="L2415" s="103">
        <v>42438</v>
      </c>
      <c r="M2415" s="103">
        <v>44196</v>
      </c>
      <c r="N2415" s="103"/>
      <c r="O2415" s="106">
        <v>1734587</v>
      </c>
      <c r="P2415" s="106">
        <v>950268.31</v>
      </c>
      <c r="Q2415" s="107">
        <v>784318.69</v>
      </c>
      <c r="R2415" s="106">
        <v>0</v>
      </c>
      <c r="S2415" s="106">
        <v>0</v>
      </c>
      <c r="T2415" s="100">
        <f t="shared" si="37"/>
        <v>784318.69</v>
      </c>
    </row>
    <row r="2416" spans="2:20" ht="15.5" x14ac:dyDescent="0.35">
      <c r="B2416" s="101" t="s">
        <v>9066</v>
      </c>
      <c r="C2416" s="102" t="s">
        <v>5037</v>
      </c>
      <c r="D2416" s="102"/>
      <c r="E2416" s="102" t="s">
        <v>4887</v>
      </c>
      <c r="F2416" s="102" t="s">
        <v>4477</v>
      </c>
      <c r="G2416" s="102" t="s">
        <v>4518</v>
      </c>
      <c r="H2416" s="103">
        <v>42466</v>
      </c>
      <c r="I2416" s="104">
        <v>1</v>
      </c>
      <c r="J2416" s="105" t="s">
        <v>9067</v>
      </c>
      <c r="K2416" s="105" t="s">
        <v>4518</v>
      </c>
      <c r="L2416" s="103">
        <v>42466</v>
      </c>
      <c r="M2416" s="103">
        <v>44196</v>
      </c>
      <c r="N2416" s="103"/>
      <c r="O2416" s="106">
        <v>805399</v>
      </c>
      <c r="P2416" s="106">
        <v>435125.77</v>
      </c>
      <c r="Q2416" s="107">
        <v>370273.23</v>
      </c>
      <c r="R2416" s="106">
        <v>0</v>
      </c>
      <c r="S2416" s="106">
        <v>0</v>
      </c>
      <c r="T2416" s="100">
        <f t="shared" si="37"/>
        <v>370273.23</v>
      </c>
    </row>
    <row r="2417" spans="2:20" ht="15.5" x14ac:dyDescent="0.35">
      <c r="B2417" s="101" t="s">
        <v>5039</v>
      </c>
      <c r="C2417" s="102" t="s">
        <v>5037</v>
      </c>
      <c r="D2417" s="102"/>
      <c r="E2417" s="102" t="s">
        <v>4887</v>
      </c>
      <c r="F2417" s="102" t="s">
        <v>4477</v>
      </c>
      <c r="G2417" s="102" t="s">
        <v>4518</v>
      </c>
      <c r="H2417" s="103">
        <v>42466</v>
      </c>
      <c r="I2417" s="104">
        <v>1</v>
      </c>
      <c r="J2417" s="105" t="s">
        <v>5040</v>
      </c>
      <c r="K2417" s="105" t="s">
        <v>4518</v>
      </c>
      <c r="L2417" s="103">
        <v>42466</v>
      </c>
      <c r="M2417" s="103">
        <v>44196</v>
      </c>
      <c r="N2417" s="103"/>
      <c r="O2417" s="106">
        <v>805399</v>
      </c>
      <c r="P2417" s="106">
        <v>435125.77</v>
      </c>
      <c r="Q2417" s="107">
        <v>370273.23</v>
      </c>
      <c r="R2417" s="106">
        <v>0</v>
      </c>
      <c r="S2417" s="106">
        <v>0</v>
      </c>
      <c r="T2417" s="100">
        <f t="shared" si="37"/>
        <v>370273.23</v>
      </c>
    </row>
    <row r="2418" spans="2:20" ht="15.5" x14ac:dyDescent="0.35">
      <c r="B2418" s="101" t="s">
        <v>9809</v>
      </c>
      <c r="C2418" s="102" t="s">
        <v>4817</v>
      </c>
      <c r="D2418" s="102"/>
      <c r="E2418" s="102" t="s">
        <v>4516</v>
      </c>
      <c r="F2418" s="102" t="s">
        <v>4517</v>
      </c>
      <c r="G2418" s="102" t="s">
        <v>4518</v>
      </c>
      <c r="H2418" s="103">
        <v>42522</v>
      </c>
      <c r="I2418" s="104">
        <v>1</v>
      </c>
      <c r="J2418" s="105" t="s">
        <v>9810</v>
      </c>
      <c r="K2418" s="105" t="s">
        <v>4518</v>
      </c>
      <c r="L2418" s="103">
        <v>42522</v>
      </c>
      <c r="M2418" s="103">
        <v>44196</v>
      </c>
      <c r="N2418" s="103"/>
      <c r="O2418" s="106">
        <v>313200</v>
      </c>
      <c r="P2418" s="106">
        <v>164430</v>
      </c>
      <c r="Q2418" s="107">
        <v>148770</v>
      </c>
      <c r="R2418" s="106">
        <v>0</v>
      </c>
      <c r="S2418" s="106">
        <v>0</v>
      </c>
      <c r="T2418" s="100">
        <f t="shared" si="37"/>
        <v>148770</v>
      </c>
    </row>
    <row r="2419" spans="2:20" ht="15.5" x14ac:dyDescent="0.35">
      <c r="B2419" s="101" t="s">
        <v>7493</v>
      </c>
      <c r="C2419" s="102" t="s">
        <v>4817</v>
      </c>
      <c r="D2419" s="102"/>
      <c r="E2419" s="102" t="s">
        <v>4516</v>
      </c>
      <c r="F2419" s="102" t="s">
        <v>4517</v>
      </c>
      <c r="G2419" s="102" t="s">
        <v>4518</v>
      </c>
      <c r="H2419" s="103">
        <v>42522</v>
      </c>
      <c r="I2419" s="104">
        <v>1</v>
      </c>
      <c r="J2419" s="105" t="s">
        <v>7494</v>
      </c>
      <c r="K2419" s="105" t="s">
        <v>4518</v>
      </c>
      <c r="L2419" s="103">
        <v>42522</v>
      </c>
      <c r="M2419" s="103">
        <v>44196</v>
      </c>
      <c r="N2419" s="103"/>
      <c r="O2419" s="106">
        <v>313200</v>
      </c>
      <c r="P2419" s="106">
        <v>164430</v>
      </c>
      <c r="Q2419" s="107">
        <v>148770</v>
      </c>
      <c r="R2419" s="106">
        <v>0</v>
      </c>
      <c r="S2419" s="106">
        <v>0</v>
      </c>
      <c r="T2419" s="100">
        <f t="shared" si="37"/>
        <v>148770</v>
      </c>
    </row>
    <row r="2420" spans="2:20" ht="15.5" x14ac:dyDescent="0.35">
      <c r="B2420" s="101" t="s">
        <v>9076</v>
      </c>
      <c r="C2420" s="102" t="s">
        <v>4820</v>
      </c>
      <c r="D2420" s="102"/>
      <c r="E2420" s="102" t="s">
        <v>4821</v>
      </c>
      <c r="F2420" s="102" t="s">
        <v>4822</v>
      </c>
      <c r="G2420" s="102" t="s">
        <v>4518</v>
      </c>
      <c r="H2420" s="103">
        <v>42536</v>
      </c>
      <c r="I2420" s="104">
        <v>1</v>
      </c>
      <c r="J2420" s="105" t="s">
        <v>9077</v>
      </c>
      <c r="K2420" s="105" t="s">
        <v>4518</v>
      </c>
      <c r="L2420" s="103">
        <v>42536</v>
      </c>
      <c r="M2420" s="103">
        <v>44196</v>
      </c>
      <c r="N2420" s="103"/>
      <c r="O2420" s="106">
        <v>130848</v>
      </c>
      <c r="P2420" s="106">
        <v>68176.759999999995</v>
      </c>
      <c r="Q2420" s="107">
        <v>62671.24</v>
      </c>
      <c r="R2420" s="106">
        <v>0</v>
      </c>
      <c r="S2420" s="106">
        <v>0</v>
      </c>
      <c r="T2420" s="100">
        <f t="shared" si="37"/>
        <v>62671.24</v>
      </c>
    </row>
    <row r="2421" spans="2:20" ht="15.5" x14ac:dyDescent="0.35">
      <c r="B2421" s="101" t="s">
        <v>7503</v>
      </c>
      <c r="C2421" s="102" t="s">
        <v>4820</v>
      </c>
      <c r="D2421" s="102"/>
      <c r="E2421" s="102" t="s">
        <v>4821</v>
      </c>
      <c r="F2421" s="102" t="s">
        <v>4822</v>
      </c>
      <c r="G2421" s="102" t="s">
        <v>4518</v>
      </c>
      <c r="H2421" s="103">
        <v>42536</v>
      </c>
      <c r="I2421" s="104">
        <v>1</v>
      </c>
      <c r="J2421" s="105" t="s">
        <v>7504</v>
      </c>
      <c r="K2421" s="105" t="s">
        <v>4518</v>
      </c>
      <c r="L2421" s="103">
        <v>42536</v>
      </c>
      <c r="M2421" s="103">
        <v>44196</v>
      </c>
      <c r="N2421" s="103"/>
      <c r="O2421" s="106">
        <v>130848</v>
      </c>
      <c r="P2421" s="106">
        <v>68176.759999999995</v>
      </c>
      <c r="Q2421" s="107">
        <v>62671.24</v>
      </c>
      <c r="R2421" s="106">
        <v>0</v>
      </c>
      <c r="S2421" s="106">
        <v>0</v>
      </c>
      <c r="T2421" s="100">
        <f t="shared" si="37"/>
        <v>62671.24</v>
      </c>
    </row>
    <row r="2422" spans="2:20" ht="15.5" x14ac:dyDescent="0.35">
      <c r="B2422" s="101" t="s">
        <v>5046</v>
      </c>
      <c r="C2422" s="102" t="s">
        <v>4820</v>
      </c>
      <c r="D2422" s="102"/>
      <c r="E2422" s="102" t="s">
        <v>4821</v>
      </c>
      <c r="F2422" s="102" t="s">
        <v>4822</v>
      </c>
      <c r="G2422" s="102" t="s">
        <v>4518</v>
      </c>
      <c r="H2422" s="103">
        <v>42536</v>
      </c>
      <c r="I2422" s="104">
        <v>1</v>
      </c>
      <c r="J2422" s="105" t="s">
        <v>5047</v>
      </c>
      <c r="K2422" s="105" t="s">
        <v>4518</v>
      </c>
      <c r="L2422" s="103">
        <v>42536</v>
      </c>
      <c r="M2422" s="103">
        <v>44196</v>
      </c>
      <c r="N2422" s="103"/>
      <c r="O2422" s="106">
        <v>130848</v>
      </c>
      <c r="P2422" s="106">
        <v>68176.759999999995</v>
      </c>
      <c r="Q2422" s="107">
        <v>62671.24</v>
      </c>
      <c r="R2422" s="106">
        <v>0</v>
      </c>
      <c r="S2422" s="106">
        <v>0</v>
      </c>
      <c r="T2422" s="100">
        <f t="shared" si="37"/>
        <v>62671.24</v>
      </c>
    </row>
    <row r="2423" spans="2:20" ht="15.5" x14ac:dyDescent="0.35">
      <c r="B2423" s="101" t="s">
        <v>7509</v>
      </c>
      <c r="C2423" s="102" t="s">
        <v>5316</v>
      </c>
      <c r="D2423" s="102"/>
      <c r="E2423" s="102" t="s">
        <v>4887</v>
      </c>
      <c r="F2423" s="102" t="s">
        <v>4477</v>
      </c>
      <c r="G2423" s="102" t="s">
        <v>4518</v>
      </c>
      <c r="H2423" s="103">
        <v>42542</v>
      </c>
      <c r="I2423" s="104">
        <v>1</v>
      </c>
      <c r="J2423" s="105" t="s">
        <v>7510</v>
      </c>
      <c r="K2423" s="105" t="s">
        <v>4518</v>
      </c>
      <c r="L2423" s="103">
        <v>42542</v>
      </c>
      <c r="M2423" s="103">
        <v>44196</v>
      </c>
      <c r="N2423" s="103"/>
      <c r="O2423" s="106">
        <v>449998</v>
      </c>
      <c r="P2423" s="106">
        <v>233736.95</v>
      </c>
      <c r="Q2423" s="107">
        <v>216261.05</v>
      </c>
      <c r="R2423" s="106">
        <v>0</v>
      </c>
      <c r="S2423" s="106">
        <v>0</v>
      </c>
      <c r="T2423" s="100">
        <f t="shared" si="37"/>
        <v>216261.05</v>
      </c>
    </row>
    <row r="2424" spans="2:20" ht="15.5" x14ac:dyDescent="0.35">
      <c r="B2424" s="101" t="s">
        <v>9813</v>
      </c>
      <c r="C2424" s="102" t="s">
        <v>4475</v>
      </c>
      <c r="D2424" s="102"/>
      <c r="E2424" s="102" t="s">
        <v>4476</v>
      </c>
      <c r="F2424" s="102" t="s">
        <v>4477</v>
      </c>
      <c r="G2424" s="102" t="s">
        <v>4478</v>
      </c>
      <c r="H2424" s="103">
        <v>40451</v>
      </c>
      <c r="I2424" s="104">
        <v>1</v>
      </c>
      <c r="J2424" s="105" t="s">
        <v>9814</v>
      </c>
      <c r="K2424" s="105" t="s">
        <v>4478</v>
      </c>
      <c r="L2424" s="103">
        <v>40451</v>
      </c>
      <c r="M2424" s="103">
        <v>44196</v>
      </c>
      <c r="N2424" s="103"/>
      <c r="O2424" s="106">
        <v>751463</v>
      </c>
      <c r="P2424" s="106">
        <v>751463</v>
      </c>
      <c r="Q2424" s="107">
        <v>0</v>
      </c>
      <c r="R2424" s="106">
        <v>0</v>
      </c>
      <c r="S2424" s="106">
        <v>0</v>
      </c>
      <c r="T2424" s="100">
        <f t="shared" si="37"/>
        <v>0</v>
      </c>
    </row>
    <row r="2425" spans="2:20" ht="15.5" x14ac:dyDescent="0.35">
      <c r="B2425" s="101" t="s">
        <v>9815</v>
      </c>
      <c r="C2425" s="102" t="s">
        <v>4475</v>
      </c>
      <c r="D2425" s="102"/>
      <c r="E2425" s="102" t="s">
        <v>4476</v>
      </c>
      <c r="F2425" s="102" t="s">
        <v>4477</v>
      </c>
      <c r="G2425" s="102" t="s">
        <v>4478</v>
      </c>
      <c r="H2425" s="103">
        <v>40451</v>
      </c>
      <c r="I2425" s="104">
        <v>1</v>
      </c>
      <c r="J2425" s="105" t="s">
        <v>9816</v>
      </c>
      <c r="K2425" s="105" t="s">
        <v>4478</v>
      </c>
      <c r="L2425" s="103">
        <v>40451</v>
      </c>
      <c r="M2425" s="103">
        <v>44196</v>
      </c>
      <c r="N2425" s="103"/>
      <c r="O2425" s="106">
        <v>751463</v>
      </c>
      <c r="P2425" s="106">
        <v>751463</v>
      </c>
      <c r="Q2425" s="107">
        <v>0</v>
      </c>
      <c r="R2425" s="106">
        <v>0</v>
      </c>
      <c r="S2425" s="106">
        <v>0</v>
      </c>
      <c r="T2425" s="100">
        <f t="shared" si="37"/>
        <v>0</v>
      </c>
    </row>
    <row r="2426" spans="2:20" ht="15.5" x14ac:dyDescent="0.35">
      <c r="B2426" s="101" t="s">
        <v>9817</v>
      </c>
      <c r="C2426" s="102" t="s">
        <v>4475</v>
      </c>
      <c r="D2426" s="102"/>
      <c r="E2426" s="102" t="s">
        <v>4476</v>
      </c>
      <c r="F2426" s="102" t="s">
        <v>4477</v>
      </c>
      <c r="G2426" s="102" t="s">
        <v>4478</v>
      </c>
      <c r="H2426" s="103">
        <v>40451</v>
      </c>
      <c r="I2426" s="104">
        <v>1</v>
      </c>
      <c r="J2426" s="105" t="s">
        <v>9818</v>
      </c>
      <c r="K2426" s="105" t="s">
        <v>4478</v>
      </c>
      <c r="L2426" s="103">
        <v>40451</v>
      </c>
      <c r="M2426" s="103">
        <v>44196</v>
      </c>
      <c r="N2426" s="103"/>
      <c r="O2426" s="106">
        <v>751463</v>
      </c>
      <c r="P2426" s="106">
        <v>751463</v>
      </c>
      <c r="Q2426" s="107">
        <v>0</v>
      </c>
      <c r="R2426" s="106">
        <v>0</v>
      </c>
      <c r="S2426" s="106">
        <v>0</v>
      </c>
      <c r="T2426" s="100">
        <f t="shared" si="37"/>
        <v>0</v>
      </c>
    </row>
    <row r="2427" spans="2:20" ht="15.5" x14ac:dyDescent="0.35">
      <c r="B2427" s="101" t="s">
        <v>9819</v>
      </c>
      <c r="C2427" s="102" t="s">
        <v>4475</v>
      </c>
      <c r="D2427" s="102"/>
      <c r="E2427" s="102" t="s">
        <v>4476</v>
      </c>
      <c r="F2427" s="102" t="s">
        <v>4477</v>
      </c>
      <c r="G2427" s="102" t="s">
        <v>4478</v>
      </c>
      <c r="H2427" s="103">
        <v>40451</v>
      </c>
      <c r="I2427" s="104">
        <v>1</v>
      </c>
      <c r="J2427" s="105" t="s">
        <v>9820</v>
      </c>
      <c r="K2427" s="105" t="s">
        <v>4478</v>
      </c>
      <c r="L2427" s="103">
        <v>40451</v>
      </c>
      <c r="M2427" s="103">
        <v>44196</v>
      </c>
      <c r="N2427" s="103"/>
      <c r="O2427" s="106">
        <v>751463</v>
      </c>
      <c r="P2427" s="106">
        <v>751463</v>
      </c>
      <c r="Q2427" s="107">
        <v>0</v>
      </c>
      <c r="R2427" s="106">
        <v>0</v>
      </c>
      <c r="S2427" s="106">
        <v>0</v>
      </c>
      <c r="T2427" s="100">
        <f t="shared" si="37"/>
        <v>0</v>
      </c>
    </row>
    <row r="2428" spans="2:20" ht="15.5" x14ac:dyDescent="0.35">
      <c r="B2428" s="101" t="s">
        <v>9821</v>
      </c>
      <c r="C2428" s="102" t="s">
        <v>9822</v>
      </c>
      <c r="D2428" s="102" t="s">
        <v>9823</v>
      </c>
      <c r="E2428" s="102" t="s">
        <v>5061</v>
      </c>
      <c r="F2428" s="102" t="s">
        <v>5062</v>
      </c>
      <c r="G2428" s="102" t="s">
        <v>4478</v>
      </c>
      <c r="H2428" s="103">
        <v>41866</v>
      </c>
      <c r="I2428" s="104">
        <v>1</v>
      </c>
      <c r="J2428" s="105" t="s">
        <v>9824</v>
      </c>
      <c r="K2428" s="105" t="s">
        <v>4478</v>
      </c>
      <c r="L2428" s="103">
        <v>41866</v>
      </c>
      <c r="M2428" s="103">
        <v>44196</v>
      </c>
      <c r="N2428" s="103"/>
      <c r="O2428" s="106">
        <v>96726400</v>
      </c>
      <c r="P2428" s="106">
        <v>96726400</v>
      </c>
      <c r="Q2428" s="107">
        <v>0</v>
      </c>
      <c r="R2428" s="106">
        <v>0</v>
      </c>
      <c r="S2428" s="106">
        <v>93700000</v>
      </c>
      <c r="T2428" s="100">
        <f t="shared" si="37"/>
        <v>93700000</v>
      </c>
    </row>
    <row r="2429" spans="2:20" ht="15.5" x14ac:dyDescent="0.35">
      <c r="B2429" s="101" t="s">
        <v>9825</v>
      </c>
      <c r="C2429" s="102" t="s">
        <v>9826</v>
      </c>
      <c r="D2429" s="102" t="s">
        <v>9827</v>
      </c>
      <c r="E2429" s="102" t="s">
        <v>5061</v>
      </c>
      <c r="F2429" s="102" t="s">
        <v>5062</v>
      </c>
      <c r="G2429" s="102" t="s">
        <v>4478</v>
      </c>
      <c r="H2429" s="103">
        <v>41866</v>
      </c>
      <c r="I2429" s="104">
        <v>1</v>
      </c>
      <c r="J2429" s="105" t="s">
        <v>9828</v>
      </c>
      <c r="K2429" s="105" t="s">
        <v>4478</v>
      </c>
      <c r="L2429" s="103">
        <v>41866</v>
      </c>
      <c r="M2429" s="103">
        <v>44196</v>
      </c>
      <c r="N2429" s="103"/>
      <c r="O2429" s="106">
        <v>46635000</v>
      </c>
      <c r="P2429" s="106">
        <v>46635000</v>
      </c>
      <c r="Q2429" s="107">
        <v>0</v>
      </c>
      <c r="R2429" s="106">
        <v>0</v>
      </c>
      <c r="S2429" s="106">
        <v>0</v>
      </c>
      <c r="T2429" s="100">
        <f t="shared" si="37"/>
        <v>0</v>
      </c>
    </row>
    <row r="2430" spans="2:20" ht="15.5" x14ac:dyDescent="0.35">
      <c r="B2430" s="101" t="s">
        <v>9829</v>
      </c>
      <c r="C2430" s="102" t="s">
        <v>9830</v>
      </c>
      <c r="D2430" s="102"/>
      <c r="E2430" s="102" t="s">
        <v>4476</v>
      </c>
      <c r="F2430" s="102" t="s">
        <v>4477</v>
      </c>
      <c r="G2430" s="102" t="s">
        <v>4478</v>
      </c>
      <c r="H2430" s="103">
        <v>41455</v>
      </c>
      <c r="I2430" s="104">
        <v>1</v>
      </c>
      <c r="J2430" s="105" t="s">
        <v>9831</v>
      </c>
      <c r="K2430" s="105" t="s">
        <v>4478</v>
      </c>
      <c r="L2430" s="103">
        <v>41455</v>
      </c>
      <c r="M2430" s="103">
        <v>44196</v>
      </c>
      <c r="N2430" s="103"/>
      <c r="O2430" s="106">
        <v>9102814</v>
      </c>
      <c r="P2430" s="106">
        <v>9102814</v>
      </c>
      <c r="Q2430" s="107">
        <v>0</v>
      </c>
      <c r="R2430" s="106">
        <v>0</v>
      </c>
      <c r="S2430" s="106">
        <v>0</v>
      </c>
      <c r="T2430" s="100">
        <f t="shared" si="37"/>
        <v>0</v>
      </c>
    </row>
    <row r="2431" spans="2:20" ht="15.5" x14ac:dyDescent="0.35">
      <c r="B2431" s="101" t="s">
        <v>9832</v>
      </c>
      <c r="C2431" s="102" t="s">
        <v>6886</v>
      </c>
      <c r="D2431" s="102"/>
      <c r="E2431" s="102" t="s">
        <v>4476</v>
      </c>
      <c r="F2431" s="102" t="s">
        <v>4477</v>
      </c>
      <c r="G2431" s="102" t="s">
        <v>4478</v>
      </c>
      <c r="H2431" s="103">
        <v>41455</v>
      </c>
      <c r="I2431" s="104">
        <v>1</v>
      </c>
      <c r="J2431" s="105" t="s">
        <v>9833</v>
      </c>
      <c r="K2431" s="105" t="s">
        <v>4478</v>
      </c>
      <c r="L2431" s="103">
        <v>41455</v>
      </c>
      <c r="M2431" s="103">
        <v>44196</v>
      </c>
      <c r="N2431" s="103"/>
      <c r="O2431" s="106">
        <v>22703953</v>
      </c>
      <c r="P2431" s="106">
        <v>22703953</v>
      </c>
      <c r="Q2431" s="107">
        <v>0</v>
      </c>
      <c r="R2431" s="106">
        <v>0</v>
      </c>
      <c r="S2431" s="106">
        <v>0</v>
      </c>
      <c r="T2431" s="100">
        <f t="shared" si="37"/>
        <v>0</v>
      </c>
    </row>
    <row r="2432" spans="2:20" ht="15.5" x14ac:dyDescent="0.35">
      <c r="B2432" s="101" t="s">
        <v>9834</v>
      </c>
      <c r="C2432" s="102" t="s">
        <v>9835</v>
      </c>
      <c r="D2432" s="102"/>
      <c r="E2432" s="102" t="s">
        <v>4476</v>
      </c>
      <c r="F2432" s="102" t="s">
        <v>4477</v>
      </c>
      <c r="G2432" s="102" t="s">
        <v>4478</v>
      </c>
      <c r="H2432" s="103">
        <v>41953</v>
      </c>
      <c r="I2432" s="104">
        <v>1</v>
      </c>
      <c r="J2432" s="105" t="s">
        <v>9836</v>
      </c>
      <c r="K2432" s="105" t="s">
        <v>4478</v>
      </c>
      <c r="L2432" s="103">
        <v>41953</v>
      </c>
      <c r="M2432" s="103">
        <v>44196</v>
      </c>
      <c r="N2432" s="103"/>
      <c r="O2432" s="106">
        <v>1299000</v>
      </c>
      <c r="P2432" s="106">
        <v>1299000</v>
      </c>
      <c r="Q2432" s="107">
        <v>0</v>
      </c>
      <c r="R2432" s="106">
        <v>0</v>
      </c>
      <c r="S2432" s="106">
        <v>0</v>
      </c>
      <c r="T2432" s="100">
        <f t="shared" si="37"/>
        <v>0</v>
      </c>
    </row>
    <row r="2433" spans="2:20" ht="15.5" x14ac:dyDescent="0.35">
      <c r="B2433" s="101" t="s">
        <v>9837</v>
      </c>
      <c r="C2433" s="102" t="s">
        <v>5092</v>
      </c>
      <c r="D2433" s="102"/>
      <c r="E2433" s="102" t="s">
        <v>4492</v>
      </c>
      <c r="F2433" s="102" t="s">
        <v>4493</v>
      </c>
      <c r="G2433" s="102" t="s">
        <v>4478</v>
      </c>
      <c r="H2433" s="103">
        <v>42417</v>
      </c>
      <c r="I2433" s="104">
        <v>1</v>
      </c>
      <c r="J2433" s="105" t="s">
        <v>9838</v>
      </c>
      <c r="K2433" s="105" t="s">
        <v>4478</v>
      </c>
      <c r="L2433" s="103">
        <v>42417</v>
      </c>
      <c r="M2433" s="103">
        <v>44196</v>
      </c>
      <c r="N2433" s="103"/>
      <c r="O2433" s="106">
        <v>889193</v>
      </c>
      <c r="P2433" s="106">
        <v>889193</v>
      </c>
      <c r="Q2433" s="107">
        <v>0</v>
      </c>
      <c r="R2433" s="106">
        <v>0</v>
      </c>
      <c r="S2433" s="106">
        <v>0</v>
      </c>
      <c r="T2433" s="100">
        <f t="shared" si="37"/>
        <v>0</v>
      </c>
    </row>
    <row r="2434" spans="2:20" ht="15.5" x14ac:dyDescent="0.35">
      <c r="B2434" s="101" t="s">
        <v>9839</v>
      </c>
      <c r="C2434" s="102" t="s">
        <v>4633</v>
      </c>
      <c r="D2434" s="102"/>
      <c r="E2434" s="102" t="s">
        <v>4634</v>
      </c>
      <c r="F2434" s="102" t="s">
        <v>4635</v>
      </c>
      <c r="G2434" s="102" t="s">
        <v>4478</v>
      </c>
      <c r="H2434" s="103">
        <v>39933</v>
      </c>
      <c r="I2434" s="104">
        <v>1</v>
      </c>
      <c r="J2434" s="105" t="s">
        <v>9840</v>
      </c>
      <c r="K2434" s="105" t="s">
        <v>4478</v>
      </c>
      <c r="L2434" s="103">
        <v>39933</v>
      </c>
      <c r="M2434" s="103">
        <v>44196</v>
      </c>
      <c r="N2434" s="103"/>
      <c r="O2434" s="106">
        <v>69000</v>
      </c>
      <c r="P2434" s="106">
        <v>69000</v>
      </c>
      <c r="Q2434" s="107">
        <v>0</v>
      </c>
      <c r="R2434" s="106">
        <v>0</v>
      </c>
      <c r="S2434" s="106">
        <v>0</v>
      </c>
      <c r="T2434" s="100">
        <f t="shared" si="37"/>
        <v>0</v>
      </c>
    </row>
    <row r="2435" spans="2:20" ht="15.5" x14ac:dyDescent="0.35">
      <c r="B2435" s="101" t="s">
        <v>9841</v>
      </c>
      <c r="C2435" s="102" t="s">
        <v>4633</v>
      </c>
      <c r="D2435" s="102"/>
      <c r="E2435" s="102" t="s">
        <v>4634</v>
      </c>
      <c r="F2435" s="102" t="s">
        <v>4635</v>
      </c>
      <c r="G2435" s="102" t="s">
        <v>4478</v>
      </c>
      <c r="H2435" s="103">
        <v>39933</v>
      </c>
      <c r="I2435" s="104">
        <v>1</v>
      </c>
      <c r="J2435" s="105" t="s">
        <v>9842</v>
      </c>
      <c r="K2435" s="105" t="s">
        <v>4478</v>
      </c>
      <c r="L2435" s="103">
        <v>39933</v>
      </c>
      <c r="M2435" s="103">
        <v>44196</v>
      </c>
      <c r="N2435" s="103"/>
      <c r="O2435" s="106">
        <v>69000</v>
      </c>
      <c r="P2435" s="106">
        <v>69000</v>
      </c>
      <c r="Q2435" s="107">
        <v>0</v>
      </c>
      <c r="R2435" s="106">
        <v>0</v>
      </c>
      <c r="S2435" s="106">
        <v>0</v>
      </c>
      <c r="T2435" s="100">
        <f t="shared" si="37"/>
        <v>0</v>
      </c>
    </row>
    <row r="2436" spans="2:20" ht="15.5" x14ac:dyDescent="0.35">
      <c r="B2436" s="101" t="s">
        <v>9843</v>
      </c>
      <c r="C2436" s="102" t="s">
        <v>4633</v>
      </c>
      <c r="D2436" s="102"/>
      <c r="E2436" s="102" t="s">
        <v>4634</v>
      </c>
      <c r="F2436" s="102" t="s">
        <v>4635</v>
      </c>
      <c r="G2436" s="102" t="s">
        <v>4478</v>
      </c>
      <c r="H2436" s="103">
        <v>39933</v>
      </c>
      <c r="I2436" s="104">
        <v>1</v>
      </c>
      <c r="J2436" s="105" t="s">
        <v>9844</v>
      </c>
      <c r="K2436" s="105" t="s">
        <v>4478</v>
      </c>
      <c r="L2436" s="103">
        <v>39933</v>
      </c>
      <c r="M2436" s="103">
        <v>44196</v>
      </c>
      <c r="N2436" s="103"/>
      <c r="O2436" s="106">
        <v>69000</v>
      </c>
      <c r="P2436" s="106">
        <v>69000</v>
      </c>
      <c r="Q2436" s="107">
        <v>0</v>
      </c>
      <c r="R2436" s="106">
        <v>0</v>
      </c>
      <c r="S2436" s="106">
        <v>0</v>
      </c>
      <c r="T2436" s="100">
        <f t="shared" si="37"/>
        <v>0</v>
      </c>
    </row>
    <row r="2437" spans="2:20" ht="15.5" x14ac:dyDescent="0.35">
      <c r="B2437" s="101" t="s">
        <v>9845</v>
      </c>
      <c r="C2437" s="102" t="s">
        <v>4633</v>
      </c>
      <c r="D2437" s="102"/>
      <c r="E2437" s="102" t="s">
        <v>4634</v>
      </c>
      <c r="F2437" s="102" t="s">
        <v>4635</v>
      </c>
      <c r="G2437" s="102" t="s">
        <v>4478</v>
      </c>
      <c r="H2437" s="103">
        <v>39933</v>
      </c>
      <c r="I2437" s="104">
        <v>1</v>
      </c>
      <c r="J2437" s="105" t="s">
        <v>9846</v>
      </c>
      <c r="K2437" s="105" t="s">
        <v>4478</v>
      </c>
      <c r="L2437" s="103">
        <v>39933</v>
      </c>
      <c r="M2437" s="103">
        <v>44196</v>
      </c>
      <c r="N2437" s="103"/>
      <c r="O2437" s="106">
        <v>69000</v>
      </c>
      <c r="P2437" s="106">
        <v>69000</v>
      </c>
      <c r="Q2437" s="107">
        <v>0</v>
      </c>
      <c r="R2437" s="106">
        <v>0</v>
      </c>
      <c r="S2437" s="106">
        <v>0</v>
      </c>
      <c r="T2437" s="100">
        <f t="shared" si="37"/>
        <v>0</v>
      </c>
    </row>
    <row r="2438" spans="2:20" ht="15.5" x14ac:dyDescent="0.35">
      <c r="B2438" s="101" t="s">
        <v>9847</v>
      </c>
      <c r="C2438" s="102" t="s">
        <v>4633</v>
      </c>
      <c r="D2438" s="102"/>
      <c r="E2438" s="102" t="s">
        <v>4634</v>
      </c>
      <c r="F2438" s="102" t="s">
        <v>4635</v>
      </c>
      <c r="G2438" s="102" t="s">
        <v>4478</v>
      </c>
      <c r="H2438" s="103">
        <v>39933</v>
      </c>
      <c r="I2438" s="104">
        <v>1</v>
      </c>
      <c r="J2438" s="105" t="s">
        <v>9848</v>
      </c>
      <c r="K2438" s="105" t="s">
        <v>4478</v>
      </c>
      <c r="L2438" s="103">
        <v>39933</v>
      </c>
      <c r="M2438" s="103">
        <v>44196</v>
      </c>
      <c r="N2438" s="103"/>
      <c r="O2438" s="106">
        <v>69000</v>
      </c>
      <c r="P2438" s="106">
        <v>69000</v>
      </c>
      <c r="Q2438" s="107">
        <v>0</v>
      </c>
      <c r="R2438" s="106">
        <v>0</v>
      </c>
      <c r="S2438" s="106">
        <v>0</v>
      </c>
      <c r="T2438" s="100">
        <f t="shared" si="37"/>
        <v>0</v>
      </c>
    </row>
    <row r="2439" spans="2:20" ht="15.5" x14ac:dyDescent="0.35">
      <c r="B2439" s="101" t="s">
        <v>9849</v>
      </c>
      <c r="C2439" s="102" t="s">
        <v>4633</v>
      </c>
      <c r="D2439" s="102"/>
      <c r="E2439" s="102" t="s">
        <v>4634</v>
      </c>
      <c r="F2439" s="102" t="s">
        <v>4635</v>
      </c>
      <c r="G2439" s="102" t="s">
        <v>4478</v>
      </c>
      <c r="H2439" s="103">
        <v>39933</v>
      </c>
      <c r="I2439" s="104">
        <v>1</v>
      </c>
      <c r="J2439" s="105" t="s">
        <v>9850</v>
      </c>
      <c r="K2439" s="105" t="s">
        <v>4478</v>
      </c>
      <c r="L2439" s="103">
        <v>39933</v>
      </c>
      <c r="M2439" s="103">
        <v>44196</v>
      </c>
      <c r="N2439" s="103"/>
      <c r="O2439" s="106">
        <v>69000</v>
      </c>
      <c r="P2439" s="106">
        <v>69000</v>
      </c>
      <c r="Q2439" s="107">
        <v>0</v>
      </c>
      <c r="R2439" s="106">
        <v>0</v>
      </c>
      <c r="S2439" s="106">
        <v>0</v>
      </c>
      <c r="T2439" s="100">
        <f t="shared" si="37"/>
        <v>0</v>
      </c>
    </row>
    <row r="2440" spans="2:20" ht="15.5" x14ac:dyDescent="0.35">
      <c r="B2440" s="101" t="s">
        <v>9851</v>
      </c>
      <c r="C2440" s="102" t="s">
        <v>4633</v>
      </c>
      <c r="D2440" s="102"/>
      <c r="E2440" s="102" t="s">
        <v>4634</v>
      </c>
      <c r="F2440" s="102" t="s">
        <v>4635</v>
      </c>
      <c r="G2440" s="102" t="s">
        <v>4478</v>
      </c>
      <c r="H2440" s="103">
        <v>39933</v>
      </c>
      <c r="I2440" s="104">
        <v>1</v>
      </c>
      <c r="J2440" s="105" t="s">
        <v>9852</v>
      </c>
      <c r="K2440" s="105" t="s">
        <v>4478</v>
      </c>
      <c r="L2440" s="103">
        <v>39933</v>
      </c>
      <c r="M2440" s="103">
        <v>44196</v>
      </c>
      <c r="N2440" s="103"/>
      <c r="O2440" s="106">
        <v>69000</v>
      </c>
      <c r="P2440" s="106">
        <v>69000</v>
      </c>
      <c r="Q2440" s="107">
        <v>0</v>
      </c>
      <c r="R2440" s="106">
        <v>0</v>
      </c>
      <c r="S2440" s="106">
        <v>0</v>
      </c>
      <c r="T2440" s="100">
        <f t="shared" si="37"/>
        <v>0</v>
      </c>
    </row>
    <row r="2441" spans="2:20" ht="15.5" x14ac:dyDescent="0.35">
      <c r="B2441" s="101" t="s">
        <v>9853</v>
      </c>
      <c r="C2441" s="102" t="s">
        <v>5588</v>
      </c>
      <c r="D2441" s="102"/>
      <c r="E2441" s="102" t="s">
        <v>4634</v>
      </c>
      <c r="F2441" s="102" t="s">
        <v>4635</v>
      </c>
      <c r="G2441" s="102" t="s">
        <v>4478</v>
      </c>
      <c r="H2441" s="103">
        <v>39948</v>
      </c>
      <c r="I2441" s="104">
        <v>1</v>
      </c>
      <c r="J2441" s="105" t="s">
        <v>9854</v>
      </c>
      <c r="K2441" s="105" t="s">
        <v>4478</v>
      </c>
      <c r="L2441" s="103">
        <v>39948</v>
      </c>
      <c r="M2441" s="103">
        <v>44196</v>
      </c>
      <c r="N2441" s="103"/>
      <c r="O2441" s="106">
        <v>4275000</v>
      </c>
      <c r="P2441" s="106">
        <v>4275000</v>
      </c>
      <c r="Q2441" s="107">
        <v>0</v>
      </c>
      <c r="R2441" s="106">
        <v>0</v>
      </c>
      <c r="S2441" s="106">
        <v>0</v>
      </c>
      <c r="T2441" s="100">
        <f t="shared" si="37"/>
        <v>0</v>
      </c>
    </row>
    <row r="2442" spans="2:20" ht="15.5" x14ac:dyDescent="0.35">
      <c r="B2442" s="101" t="s">
        <v>9855</v>
      </c>
      <c r="C2442" s="102" t="s">
        <v>5818</v>
      </c>
      <c r="D2442" s="102"/>
      <c r="E2442" s="102" t="s">
        <v>4634</v>
      </c>
      <c r="F2442" s="102" t="s">
        <v>4635</v>
      </c>
      <c r="G2442" s="102" t="s">
        <v>4478</v>
      </c>
      <c r="H2442" s="103">
        <v>39994</v>
      </c>
      <c r="I2442" s="104">
        <v>1</v>
      </c>
      <c r="J2442" s="105" t="s">
        <v>9856</v>
      </c>
      <c r="K2442" s="105" t="s">
        <v>4478</v>
      </c>
      <c r="L2442" s="103">
        <v>39994</v>
      </c>
      <c r="M2442" s="103">
        <v>44196</v>
      </c>
      <c r="N2442" s="103"/>
      <c r="O2442" s="106">
        <v>3300000</v>
      </c>
      <c r="P2442" s="106">
        <v>3300000</v>
      </c>
      <c r="Q2442" s="107">
        <v>0</v>
      </c>
      <c r="R2442" s="106">
        <v>0</v>
      </c>
      <c r="S2442" s="106">
        <v>0</v>
      </c>
      <c r="T2442" s="100">
        <f t="shared" ref="T2442:T2505" si="38">SUM(Q2442,R2442,S2442)</f>
        <v>0</v>
      </c>
    </row>
    <row r="2443" spans="2:20" ht="15.5" x14ac:dyDescent="0.35">
      <c r="B2443" s="101" t="s">
        <v>9857</v>
      </c>
      <c r="C2443" s="102" t="s">
        <v>5981</v>
      </c>
      <c r="D2443" s="102"/>
      <c r="E2443" s="102" t="s">
        <v>4634</v>
      </c>
      <c r="F2443" s="102" t="s">
        <v>4635</v>
      </c>
      <c r="G2443" s="102" t="s">
        <v>4478</v>
      </c>
      <c r="H2443" s="103">
        <v>40163</v>
      </c>
      <c r="I2443" s="104">
        <v>1</v>
      </c>
      <c r="J2443" s="105" t="s">
        <v>9858</v>
      </c>
      <c r="K2443" s="105" t="s">
        <v>4478</v>
      </c>
      <c r="L2443" s="103">
        <v>40163</v>
      </c>
      <c r="M2443" s="103">
        <v>44196</v>
      </c>
      <c r="N2443" s="103"/>
      <c r="O2443" s="106">
        <v>720000</v>
      </c>
      <c r="P2443" s="106">
        <v>720000</v>
      </c>
      <c r="Q2443" s="107">
        <v>0</v>
      </c>
      <c r="R2443" s="106">
        <v>0</v>
      </c>
      <c r="S2443" s="106">
        <v>0</v>
      </c>
      <c r="T2443" s="100">
        <f t="shared" si="38"/>
        <v>0</v>
      </c>
    </row>
    <row r="2444" spans="2:20" ht="15.5" x14ac:dyDescent="0.35">
      <c r="B2444" s="101" t="s">
        <v>9859</v>
      </c>
      <c r="C2444" s="102" t="s">
        <v>5981</v>
      </c>
      <c r="D2444" s="102"/>
      <c r="E2444" s="102" t="s">
        <v>4634</v>
      </c>
      <c r="F2444" s="102" t="s">
        <v>4635</v>
      </c>
      <c r="G2444" s="102" t="s">
        <v>4478</v>
      </c>
      <c r="H2444" s="103">
        <v>40163</v>
      </c>
      <c r="I2444" s="104">
        <v>1</v>
      </c>
      <c r="J2444" s="105" t="s">
        <v>9860</v>
      </c>
      <c r="K2444" s="105" t="s">
        <v>4478</v>
      </c>
      <c r="L2444" s="103">
        <v>40163</v>
      </c>
      <c r="M2444" s="103">
        <v>44196</v>
      </c>
      <c r="N2444" s="103"/>
      <c r="O2444" s="106">
        <v>720000</v>
      </c>
      <c r="P2444" s="106">
        <v>720000</v>
      </c>
      <c r="Q2444" s="107">
        <v>0</v>
      </c>
      <c r="R2444" s="106">
        <v>0</v>
      </c>
      <c r="S2444" s="106">
        <v>0</v>
      </c>
      <c r="T2444" s="100">
        <f t="shared" si="38"/>
        <v>0</v>
      </c>
    </row>
    <row r="2445" spans="2:20" ht="15.5" x14ac:dyDescent="0.35">
      <c r="B2445" s="101" t="s">
        <v>9861</v>
      </c>
      <c r="C2445" s="102" t="s">
        <v>5112</v>
      </c>
      <c r="D2445" s="102"/>
      <c r="E2445" s="102" t="s">
        <v>4634</v>
      </c>
      <c r="F2445" s="102" t="s">
        <v>4635</v>
      </c>
      <c r="G2445" s="102" t="s">
        <v>4478</v>
      </c>
      <c r="H2445" s="103">
        <v>40198</v>
      </c>
      <c r="I2445" s="104">
        <v>1</v>
      </c>
      <c r="J2445" s="105" t="s">
        <v>9862</v>
      </c>
      <c r="K2445" s="105" t="s">
        <v>4478</v>
      </c>
      <c r="L2445" s="103">
        <v>40198</v>
      </c>
      <c r="M2445" s="103">
        <v>44196</v>
      </c>
      <c r="N2445" s="103"/>
      <c r="O2445" s="106">
        <v>170520</v>
      </c>
      <c r="P2445" s="106">
        <v>170520</v>
      </c>
      <c r="Q2445" s="107">
        <v>0</v>
      </c>
      <c r="R2445" s="106">
        <v>0</v>
      </c>
      <c r="S2445" s="106">
        <v>0</v>
      </c>
      <c r="T2445" s="100">
        <f t="shared" si="38"/>
        <v>0</v>
      </c>
    </row>
    <row r="2446" spans="2:20" ht="15.5" x14ac:dyDescent="0.35">
      <c r="B2446" s="101" t="s">
        <v>9863</v>
      </c>
      <c r="C2446" s="102" t="s">
        <v>5112</v>
      </c>
      <c r="D2446" s="102"/>
      <c r="E2446" s="102" t="s">
        <v>4634</v>
      </c>
      <c r="F2446" s="102" t="s">
        <v>4635</v>
      </c>
      <c r="G2446" s="102" t="s">
        <v>4478</v>
      </c>
      <c r="H2446" s="103">
        <v>40198</v>
      </c>
      <c r="I2446" s="104">
        <v>1</v>
      </c>
      <c r="J2446" s="105" t="s">
        <v>9864</v>
      </c>
      <c r="K2446" s="105" t="s">
        <v>4478</v>
      </c>
      <c r="L2446" s="103">
        <v>40198</v>
      </c>
      <c r="M2446" s="103">
        <v>44196</v>
      </c>
      <c r="N2446" s="103"/>
      <c r="O2446" s="106">
        <v>170520</v>
      </c>
      <c r="P2446" s="106">
        <v>170520</v>
      </c>
      <c r="Q2446" s="107">
        <v>0</v>
      </c>
      <c r="R2446" s="106">
        <v>0</v>
      </c>
      <c r="S2446" s="106">
        <v>0</v>
      </c>
      <c r="T2446" s="100">
        <f t="shared" si="38"/>
        <v>0</v>
      </c>
    </row>
    <row r="2447" spans="2:20" ht="15.5" x14ac:dyDescent="0.35">
      <c r="B2447" s="101" t="s">
        <v>9865</v>
      </c>
      <c r="C2447" s="102" t="s">
        <v>5112</v>
      </c>
      <c r="D2447" s="102"/>
      <c r="E2447" s="102" t="s">
        <v>4634</v>
      </c>
      <c r="F2447" s="102" t="s">
        <v>4635</v>
      </c>
      <c r="G2447" s="102" t="s">
        <v>4478</v>
      </c>
      <c r="H2447" s="103">
        <v>40198</v>
      </c>
      <c r="I2447" s="104">
        <v>1</v>
      </c>
      <c r="J2447" s="105" t="s">
        <v>9866</v>
      </c>
      <c r="K2447" s="105" t="s">
        <v>4478</v>
      </c>
      <c r="L2447" s="103">
        <v>40198</v>
      </c>
      <c r="M2447" s="103">
        <v>44196</v>
      </c>
      <c r="N2447" s="103"/>
      <c r="O2447" s="106">
        <v>170520</v>
      </c>
      <c r="P2447" s="106">
        <v>170520</v>
      </c>
      <c r="Q2447" s="107">
        <v>0</v>
      </c>
      <c r="R2447" s="106">
        <v>0</v>
      </c>
      <c r="S2447" s="106">
        <v>0</v>
      </c>
      <c r="T2447" s="100">
        <f t="shared" si="38"/>
        <v>0</v>
      </c>
    </row>
    <row r="2448" spans="2:20" ht="15.5" x14ac:dyDescent="0.35">
      <c r="B2448" s="101" t="s">
        <v>9867</v>
      </c>
      <c r="C2448" s="102" t="s">
        <v>5112</v>
      </c>
      <c r="D2448" s="102"/>
      <c r="E2448" s="102" t="s">
        <v>4634</v>
      </c>
      <c r="F2448" s="102" t="s">
        <v>4635</v>
      </c>
      <c r="G2448" s="102" t="s">
        <v>4478</v>
      </c>
      <c r="H2448" s="103">
        <v>40198</v>
      </c>
      <c r="I2448" s="104">
        <v>1</v>
      </c>
      <c r="J2448" s="105" t="s">
        <v>9868</v>
      </c>
      <c r="K2448" s="105" t="s">
        <v>4478</v>
      </c>
      <c r="L2448" s="103">
        <v>40198</v>
      </c>
      <c r="M2448" s="103">
        <v>44196</v>
      </c>
      <c r="N2448" s="103"/>
      <c r="O2448" s="106">
        <v>170520</v>
      </c>
      <c r="P2448" s="106">
        <v>170520</v>
      </c>
      <c r="Q2448" s="107">
        <v>0</v>
      </c>
      <c r="R2448" s="106">
        <v>0</v>
      </c>
      <c r="S2448" s="106">
        <v>0</v>
      </c>
      <c r="T2448" s="100">
        <f t="shared" si="38"/>
        <v>0</v>
      </c>
    </row>
    <row r="2449" spans="2:20" ht="15.5" x14ac:dyDescent="0.35">
      <c r="B2449" s="101" t="s">
        <v>9869</v>
      </c>
      <c r="C2449" s="102" t="s">
        <v>5112</v>
      </c>
      <c r="D2449" s="102"/>
      <c r="E2449" s="102" t="s">
        <v>4634</v>
      </c>
      <c r="F2449" s="102" t="s">
        <v>4635</v>
      </c>
      <c r="G2449" s="102" t="s">
        <v>4478</v>
      </c>
      <c r="H2449" s="103">
        <v>40237</v>
      </c>
      <c r="I2449" s="104">
        <v>1</v>
      </c>
      <c r="J2449" s="105" t="s">
        <v>9870</v>
      </c>
      <c r="K2449" s="105" t="s">
        <v>4478</v>
      </c>
      <c r="L2449" s="103">
        <v>40237</v>
      </c>
      <c r="M2449" s="103">
        <v>44196</v>
      </c>
      <c r="N2449" s="103"/>
      <c r="O2449" s="106">
        <v>170520</v>
      </c>
      <c r="P2449" s="106">
        <v>170520</v>
      </c>
      <c r="Q2449" s="107">
        <v>0</v>
      </c>
      <c r="R2449" s="106">
        <v>0</v>
      </c>
      <c r="S2449" s="106">
        <v>0</v>
      </c>
      <c r="T2449" s="100">
        <f t="shared" si="38"/>
        <v>0</v>
      </c>
    </row>
    <row r="2450" spans="2:20" ht="15.5" x14ac:dyDescent="0.35">
      <c r="B2450" s="101" t="s">
        <v>9871</v>
      </c>
      <c r="C2450" s="102" t="s">
        <v>5112</v>
      </c>
      <c r="D2450" s="102"/>
      <c r="E2450" s="102" t="s">
        <v>4634</v>
      </c>
      <c r="F2450" s="102" t="s">
        <v>4635</v>
      </c>
      <c r="G2450" s="102" t="s">
        <v>4478</v>
      </c>
      <c r="H2450" s="103">
        <v>40237</v>
      </c>
      <c r="I2450" s="104">
        <v>1</v>
      </c>
      <c r="J2450" s="105" t="s">
        <v>9872</v>
      </c>
      <c r="K2450" s="105" t="s">
        <v>4478</v>
      </c>
      <c r="L2450" s="103">
        <v>40237</v>
      </c>
      <c r="M2450" s="103">
        <v>44196</v>
      </c>
      <c r="N2450" s="103"/>
      <c r="O2450" s="106">
        <v>170520</v>
      </c>
      <c r="P2450" s="106">
        <v>170520</v>
      </c>
      <c r="Q2450" s="107">
        <v>0</v>
      </c>
      <c r="R2450" s="106">
        <v>0</v>
      </c>
      <c r="S2450" s="106">
        <v>0</v>
      </c>
      <c r="T2450" s="100">
        <f t="shared" si="38"/>
        <v>0</v>
      </c>
    </row>
    <row r="2451" spans="2:20" ht="15.5" x14ac:dyDescent="0.35">
      <c r="B2451" s="101" t="s">
        <v>9873</v>
      </c>
      <c r="C2451" s="102" t="s">
        <v>5112</v>
      </c>
      <c r="D2451" s="102"/>
      <c r="E2451" s="102" t="s">
        <v>4634</v>
      </c>
      <c r="F2451" s="102" t="s">
        <v>4635</v>
      </c>
      <c r="G2451" s="102" t="s">
        <v>4478</v>
      </c>
      <c r="H2451" s="103">
        <v>40237</v>
      </c>
      <c r="I2451" s="104">
        <v>1</v>
      </c>
      <c r="J2451" s="105" t="s">
        <v>9874</v>
      </c>
      <c r="K2451" s="105" t="s">
        <v>4478</v>
      </c>
      <c r="L2451" s="103">
        <v>40237</v>
      </c>
      <c r="M2451" s="103">
        <v>44196</v>
      </c>
      <c r="N2451" s="103"/>
      <c r="O2451" s="106">
        <v>170520</v>
      </c>
      <c r="P2451" s="106">
        <v>170520</v>
      </c>
      <c r="Q2451" s="107">
        <v>0</v>
      </c>
      <c r="R2451" s="106">
        <v>0</v>
      </c>
      <c r="S2451" s="106">
        <v>0</v>
      </c>
      <c r="T2451" s="100">
        <f t="shared" si="38"/>
        <v>0</v>
      </c>
    </row>
    <row r="2452" spans="2:20" ht="15.5" x14ac:dyDescent="0.35">
      <c r="B2452" s="101" t="s">
        <v>9875</v>
      </c>
      <c r="C2452" s="102" t="s">
        <v>5112</v>
      </c>
      <c r="D2452" s="102"/>
      <c r="E2452" s="102" t="s">
        <v>4634</v>
      </c>
      <c r="F2452" s="102" t="s">
        <v>4635</v>
      </c>
      <c r="G2452" s="102" t="s">
        <v>4478</v>
      </c>
      <c r="H2452" s="103">
        <v>40298</v>
      </c>
      <c r="I2452" s="104">
        <v>1</v>
      </c>
      <c r="J2452" s="105" t="s">
        <v>9876</v>
      </c>
      <c r="K2452" s="105" t="s">
        <v>4478</v>
      </c>
      <c r="L2452" s="103">
        <v>40298</v>
      </c>
      <c r="M2452" s="103">
        <v>44196</v>
      </c>
      <c r="N2452" s="103"/>
      <c r="O2452" s="106">
        <v>146667</v>
      </c>
      <c r="P2452" s="106">
        <v>146667</v>
      </c>
      <c r="Q2452" s="107">
        <v>0</v>
      </c>
      <c r="R2452" s="106">
        <v>0</v>
      </c>
      <c r="S2452" s="106">
        <v>0</v>
      </c>
      <c r="T2452" s="100">
        <f t="shared" si="38"/>
        <v>0</v>
      </c>
    </row>
    <row r="2453" spans="2:20" ht="15.5" x14ac:dyDescent="0.35">
      <c r="B2453" s="101" t="s">
        <v>9877</v>
      </c>
      <c r="C2453" s="102" t="s">
        <v>5112</v>
      </c>
      <c r="D2453" s="102"/>
      <c r="E2453" s="102" t="s">
        <v>4634</v>
      </c>
      <c r="F2453" s="102" t="s">
        <v>4635</v>
      </c>
      <c r="G2453" s="102" t="s">
        <v>4478</v>
      </c>
      <c r="H2453" s="103">
        <v>40298</v>
      </c>
      <c r="I2453" s="104">
        <v>1</v>
      </c>
      <c r="J2453" s="105" t="s">
        <v>9878</v>
      </c>
      <c r="K2453" s="105" t="s">
        <v>4478</v>
      </c>
      <c r="L2453" s="103">
        <v>40298</v>
      </c>
      <c r="M2453" s="103">
        <v>44196</v>
      </c>
      <c r="N2453" s="103"/>
      <c r="O2453" s="106">
        <v>146667</v>
      </c>
      <c r="P2453" s="106">
        <v>146667</v>
      </c>
      <c r="Q2453" s="107">
        <v>0</v>
      </c>
      <c r="R2453" s="106">
        <v>0</v>
      </c>
      <c r="S2453" s="106">
        <v>0</v>
      </c>
      <c r="T2453" s="100">
        <f t="shared" si="38"/>
        <v>0</v>
      </c>
    </row>
    <row r="2454" spans="2:20" ht="15.5" x14ac:dyDescent="0.35">
      <c r="B2454" s="101" t="s">
        <v>9879</v>
      </c>
      <c r="C2454" s="102" t="s">
        <v>7585</v>
      </c>
      <c r="D2454" s="102"/>
      <c r="E2454" s="102" t="s">
        <v>4634</v>
      </c>
      <c r="F2454" s="102" t="s">
        <v>4635</v>
      </c>
      <c r="G2454" s="102" t="s">
        <v>4478</v>
      </c>
      <c r="H2454" s="103">
        <v>40452</v>
      </c>
      <c r="I2454" s="104">
        <v>1</v>
      </c>
      <c r="J2454" s="105" t="s">
        <v>9880</v>
      </c>
      <c r="K2454" s="105" t="s">
        <v>4478</v>
      </c>
      <c r="L2454" s="103">
        <v>40452</v>
      </c>
      <c r="M2454" s="103">
        <v>44196</v>
      </c>
      <c r="N2454" s="103"/>
      <c r="O2454" s="106">
        <v>45000000</v>
      </c>
      <c r="P2454" s="106">
        <v>45000000</v>
      </c>
      <c r="Q2454" s="107">
        <v>0</v>
      </c>
      <c r="R2454" s="106">
        <v>0</v>
      </c>
      <c r="S2454" s="106">
        <v>0</v>
      </c>
      <c r="T2454" s="100">
        <f t="shared" si="38"/>
        <v>0</v>
      </c>
    </row>
    <row r="2455" spans="2:20" ht="15.5" x14ac:dyDescent="0.35">
      <c r="B2455" s="101" t="s">
        <v>9881</v>
      </c>
      <c r="C2455" s="102" t="s">
        <v>4987</v>
      </c>
      <c r="D2455" s="102"/>
      <c r="E2455" s="102" t="s">
        <v>4634</v>
      </c>
      <c r="F2455" s="102" t="s">
        <v>4635</v>
      </c>
      <c r="G2455" s="102" t="s">
        <v>4478</v>
      </c>
      <c r="H2455" s="103">
        <v>40463</v>
      </c>
      <c r="I2455" s="104">
        <v>1</v>
      </c>
      <c r="J2455" s="105" t="s">
        <v>9882</v>
      </c>
      <c r="K2455" s="105" t="s">
        <v>4478</v>
      </c>
      <c r="L2455" s="103">
        <v>40463</v>
      </c>
      <c r="M2455" s="103">
        <v>44196</v>
      </c>
      <c r="N2455" s="103"/>
      <c r="O2455" s="106">
        <v>794600</v>
      </c>
      <c r="P2455" s="106">
        <v>794600</v>
      </c>
      <c r="Q2455" s="107">
        <v>0</v>
      </c>
      <c r="R2455" s="106">
        <v>0</v>
      </c>
      <c r="S2455" s="106">
        <v>0</v>
      </c>
      <c r="T2455" s="100">
        <f t="shared" si="38"/>
        <v>0</v>
      </c>
    </row>
    <row r="2456" spans="2:20" ht="15.5" x14ac:dyDescent="0.35">
      <c r="B2456" s="101" t="s">
        <v>9883</v>
      </c>
      <c r="C2456" s="102" t="s">
        <v>4987</v>
      </c>
      <c r="D2456" s="102"/>
      <c r="E2456" s="102" t="s">
        <v>4634</v>
      </c>
      <c r="F2456" s="102" t="s">
        <v>4635</v>
      </c>
      <c r="G2456" s="102" t="s">
        <v>4478</v>
      </c>
      <c r="H2456" s="103">
        <v>40463</v>
      </c>
      <c r="I2456" s="104">
        <v>1</v>
      </c>
      <c r="J2456" s="105" t="s">
        <v>9884</v>
      </c>
      <c r="K2456" s="105" t="s">
        <v>4478</v>
      </c>
      <c r="L2456" s="103">
        <v>40463</v>
      </c>
      <c r="M2456" s="103">
        <v>44196</v>
      </c>
      <c r="N2456" s="103"/>
      <c r="O2456" s="106">
        <v>794600</v>
      </c>
      <c r="P2456" s="106">
        <v>794600</v>
      </c>
      <c r="Q2456" s="107">
        <v>0</v>
      </c>
      <c r="R2456" s="106">
        <v>0</v>
      </c>
      <c r="S2456" s="106">
        <v>0</v>
      </c>
      <c r="T2456" s="100">
        <f t="shared" si="38"/>
        <v>0</v>
      </c>
    </row>
    <row r="2457" spans="2:20" ht="15.5" x14ac:dyDescent="0.35">
      <c r="B2457" s="101" t="s">
        <v>9885</v>
      </c>
      <c r="C2457" s="102" t="s">
        <v>4475</v>
      </c>
      <c r="D2457" s="102"/>
      <c r="E2457" s="102" t="s">
        <v>4476</v>
      </c>
      <c r="F2457" s="102" t="s">
        <v>4477</v>
      </c>
      <c r="G2457" s="102" t="s">
        <v>4478</v>
      </c>
      <c r="H2457" s="103">
        <v>40451</v>
      </c>
      <c r="I2457" s="104">
        <v>1</v>
      </c>
      <c r="J2457" s="105" t="s">
        <v>9886</v>
      </c>
      <c r="K2457" s="105" t="s">
        <v>4478</v>
      </c>
      <c r="L2457" s="103">
        <v>40451</v>
      </c>
      <c r="M2457" s="103">
        <v>44196</v>
      </c>
      <c r="N2457" s="103"/>
      <c r="O2457" s="106">
        <v>751463</v>
      </c>
      <c r="P2457" s="106">
        <v>751463</v>
      </c>
      <c r="Q2457" s="107">
        <v>0</v>
      </c>
      <c r="R2457" s="106">
        <v>0</v>
      </c>
      <c r="S2457" s="106">
        <v>0</v>
      </c>
      <c r="T2457" s="100">
        <f t="shared" si="38"/>
        <v>0</v>
      </c>
    </row>
    <row r="2458" spans="2:20" ht="15.5" x14ac:dyDescent="0.35">
      <c r="B2458" s="101" t="s">
        <v>9887</v>
      </c>
      <c r="C2458" s="102" t="s">
        <v>4475</v>
      </c>
      <c r="D2458" s="102"/>
      <c r="E2458" s="102" t="s">
        <v>4476</v>
      </c>
      <c r="F2458" s="102" t="s">
        <v>4477</v>
      </c>
      <c r="G2458" s="102" t="s">
        <v>4478</v>
      </c>
      <c r="H2458" s="103">
        <v>40451</v>
      </c>
      <c r="I2458" s="104">
        <v>1</v>
      </c>
      <c r="J2458" s="105" t="s">
        <v>9888</v>
      </c>
      <c r="K2458" s="105" t="s">
        <v>4478</v>
      </c>
      <c r="L2458" s="103">
        <v>40451</v>
      </c>
      <c r="M2458" s="103">
        <v>44196</v>
      </c>
      <c r="N2458" s="103"/>
      <c r="O2458" s="106">
        <v>751463</v>
      </c>
      <c r="P2458" s="106">
        <v>751463</v>
      </c>
      <c r="Q2458" s="107">
        <v>0</v>
      </c>
      <c r="R2458" s="106">
        <v>0</v>
      </c>
      <c r="S2458" s="106">
        <v>0</v>
      </c>
      <c r="T2458" s="100">
        <f t="shared" si="38"/>
        <v>0</v>
      </c>
    </row>
    <row r="2459" spans="2:20" ht="15.5" x14ac:dyDescent="0.35">
      <c r="B2459" s="101" t="s">
        <v>9889</v>
      </c>
      <c r="C2459" s="102" t="s">
        <v>9890</v>
      </c>
      <c r="D2459" s="102" t="s">
        <v>9891</v>
      </c>
      <c r="E2459" s="102" t="s">
        <v>5061</v>
      </c>
      <c r="F2459" s="102" t="s">
        <v>5062</v>
      </c>
      <c r="G2459" s="102" t="s">
        <v>4478</v>
      </c>
      <c r="H2459" s="103">
        <v>41866</v>
      </c>
      <c r="I2459" s="104">
        <v>1</v>
      </c>
      <c r="J2459" s="105" t="s">
        <v>9892</v>
      </c>
      <c r="K2459" s="105" t="s">
        <v>4478</v>
      </c>
      <c r="L2459" s="103">
        <v>41866</v>
      </c>
      <c r="M2459" s="103">
        <v>44196</v>
      </c>
      <c r="N2459" s="103"/>
      <c r="O2459" s="106">
        <v>96726400</v>
      </c>
      <c r="P2459" s="106">
        <v>96726400</v>
      </c>
      <c r="Q2459" s="107">
        <v>0</v>
      </c>
      <c r="R2459" s="106">
        <v>0</v>
      </c>
      <c r="S2459" s="106">
        <v>76489806.299999997</v>
      </c>
      <c r="T2459" s="100">
        <f t="shared" si="38"/>
        <v>76489806.299999997</v>
      </c>
    </row>
    <row r="2460" spans="2:20" ht="15.5" x14ac:dyDescent="0.35">
      <c r="B2460" s="101" t="s">
        <v>9893</v>
      </c>
      <c r="C2460" s="102" t="s">
        <v>9894</v>
      </c>
      <c r="D2460" s="102" t="s">
        <v>9895</v>
      </c>
      <c r="E2460" s="102" t="s">
        <v>5061</v>
      </c>
      <c r="F2460" s="102" t="s">
        <v>5062</v>
      </c>
      <c r="G2460" s="102" t="s">
        <v>4478</v>
      </c>
      <c r="H2460" s="103">
        <v>41866</v>
      </c>
      <c r="I2460" s="104">
        <v>1</v>
      </c>
      <c r="J2460" s="105" t="s">
        <v>9896</v>
      </c>
      <c r="K2460" s="105" t="s">
        <v>4478</v>
      </c>
      <c r="L2460" s="103">
        <v>41866</v>
      </c>
      <c r="M2460" s="103">
        <v>44196</v>
      </c>
      <c r="N2460" s="103"/>
      <c r="O2460" s="106">
        <v>96726400</v>
      </c>
      <c r="P2460" s="106">
        <v>96726400</v>
      </c>
      <c r="Q2460" s="107">
        <v>0</v>
      </c>
      <c r="R2460" s="106">
        <v>0</v>
      </c>
      <c r="S2460" s="106">
        <v>93700000</v>
      </c>
      <c r="T2460" s="100">
        <f t="shared" si="38"/>
        <v>93700000</v>
      </c>
    </row>
    <row r="2461" spans="2:20" ht="15.5" x14ac:dyDescent="0.35">
      <c r="B2461" s="101" t="s">
        <v>9897</v>
      </c>
      <c r="C2461" s="102" t="s">
        <v>4475</v>
      </c>
      <c r="D2461" s="102"/>
      <c r="E2461" s="102" t="s">
        <v>4476</v>
      </c>
      <c r="F2461" s="102" t="s">
        <v>4477</v>
      </c>
      <c r="G2461" s="102" t="s">
        <v>4478</v>
      </c>
      <c r="H2461" s="103">
        <v>40451</v>
      </c>
      <c r="I2461" s="104">
        <v>1</v>
      </c>
      <c r="J2461" s="105" t="s">
        <v>9898</v>
      </c>
      <c r="K2461" s="105" t="s">
        <v>4478</v>
      </c>
      <c r="L2461" s="103">
        <v>40451</v>
      </c>
      <c r="M2461" s="103">
        <v>44196</v>
      </c>
      <c r="N2461" s="103"/>
      <c r="O2461" s="106">
        <v>751463</v>
      </c>
      <c r="P2461" s="106">
        <v>751463</v>
      </c>
      <c r="Q2461" s="107">
        <v>0</v>
      </c>
      <c r="R2461" s="106">
        <v>0</v>
      </c>
      <c r="S2461" s="106">
        <v>0</v>
      </c>
      <c r="T2461" s="100">
        <f t="shared" si="38"/>
        <v>0</v>
      </c>
    </row>
    <row r="2462" spans="2:20" ht="15.5" x14ac:dyDescent="0.35">
      <c r="B2462" s="101" t="s">
        <v>9899</v>
      </c>
      <c r="C2462" s="102" t="s">
        <v>4475</v>
      </c>
      <c r="D2462" s="102"/>
      <c r="E2462" s="102" t="s">
        <v>4476</v>
      </c>
      <c r="F2462" s="102" t="s">
        <v>4477</v>
      </c>
      <c r="G2462" s="102" t="s">
        <v>4478</v>
      </c>
      <c r="H2462" s="103">
        <v>40451</v>
      </c>
      <c r="I2462" s="104">
        <v>1</v>
      </c>
      <c r="J2462" s="105" t="s">
        <v>9900</v>
      </c>
      <c r="K2462" s="105" t="s">
        <v>4478</v>
      </c>
      <c r="L2462" s="103">
        <v>40451</v>
      </c>
      <c r="M2462" s="103">
        <v>44196</v>
      </c>
      <c r="N2462" s="103"/>
      <c r="O2462" s="106">
        <v>751463</v>
      </c>
      <c r="P2462" s="106">
        <v>751463</v>
      </c>
      <c r="Q2462" s="107">
        <v>0</v>
      </c>
      <c r="R2462" s="106">
        <v>0</v>
      </c>
      <c r="S2462" s="106">
        <v>0</v>
      </c>
      <c r="T2462" s="100">
        <f t="shared" si="38"/>
        <v>0</v>
      </c>
    </row>
    <row r="2463" spans="2:20" ht="15.5" x14ac:dyDescent="0.35">
      <c r="B2463" s="101" t="s">
        <v>9901</v>
      </c>
      <c r="C2463" s="102" t="s">
        <v>4475</v>
      </c>
      <c r="D2463" s="102"/>
      <c r="E2463" s="102" t="s">
        <v>4476</v>
      </c>
      <c r="F2463" s="102" t="s">
        <v>4477</v>
      </c>
      <c r="G2463" s="102" t="s">
        <v>4478</v>
      </c>
      <c r="H2463" s="103">
        <v>40451</v>
      </c>
      <c r="I2463" s="104">
        <v>1</v>
      </c>
      <c r="J2463" s="105" t="s">
        <v>9902</v>
      </c>
      <c r="K2463" s="105" t="s">
        <v>4478</v>
      </c>
      <c r="L2463" s="103">
        <v>40451</v>
      </c>
      <c r="M2463" s="103">
        <v>44196</v>
      </c>
      <c r="N2463" s="103"/>
      <c r="O2463" s="106">
        <v>751463</v>
      </c>
      <c r="P2463" s="106">
        <v>751463</v>
      </c>
      <c r="Q2463" s="107">
        <v>0</v>
      </c>
      <c r="R2463" s="106">
        <v>0</v>
      </c>
      <c r="S2463" s="106">
        <v>0</v>
      </c>
      <c r="T2463" s="100">
        <f t="shared" si="38"/>
        <v>0</v>
      </c>
    </row>
    <row r="2464" spans="2:20" ht="15.5" x14ac:dyDescent="0.35">
      <c r="B2464" s="101" t="s">
        <v>9903</v>
      </c>
      <c r="C2464" s="102" t="s">
        <v>4475</v>
      </c>
      <c r="D2464" s="102"/>
      <c r="E2464" s="102" t="s">
        <v>4476</v>
      </c>
      <c r="F2464" s="102" t="s">
        <v>4477</v>
      </c>
      <c r="G2464" s="102" t="s">
        <v>4478</v>
      </c>
      <c r="H2464" s="103">
        <v>40451</v>
      </c>
      <c r="I2464" s="104">
        <v>1</v>
      </c>
      <c r="J2464" s="105" t="s">
        <v>9904</v>
      </c>
      <c r="K2464" s="105" t="s">
        <v>4478</v>
      </c>
      <c r="L2464" s="103">
        <v>40451</v>
      </c>
      <c r="M2464" s="103">
        <v>44196</v>
      </c>
      <c r="N2464" s="103"/>
      <c r="O2464" s="106">
        <v>751463</v>
      </c>
      <c r="P2464" s="106">
        <v>751463</v>
      </c>
      <c r="Q2464" s="107">
        <v>0</v>
      </c>
      <c r="R2464" s="106">
        <v>0</v>
      </c>
      <c r="S2464" s="106">
        <v>0</v>
      </c>
      <c r="T2464" s="100">
        <f t="shared" si="38"/>
        <v>0</v>
      </c>
    </row>
    <row r="2465" spans="2:20" ht="15.5" x14ac:dyDescent="0.35">
      <c r="B2465" s="101" t="s">
        <v>9905</v>
      </c>
      <c r="C2465" s="102" t="s">
        <v>4475</v>
      </c>
      <c r="D2465" s="102"/>
      <c r="E2465" s="102" t="s">
        <v>4476</v>
      </c>
      <c r="F2465" s="102" t="s">
        <v>4477</v>
      </c>
      <c r="G2465" s="102" t="s">
        <v>4478</v>
      </c>
      <c r="H2465" s="103">
        <v>40451</v>
      </c>
      <c r="I2465" s="104">
        <v>1</v>
      </c>
      <c r="J2465" s="105" t="s">
        <v>9906</v>
      </c>
      <c r="K2465" s="105" t="s">
        <v>4478</v>
      </c>
      <c r="L2465" s="103">
        <v>40451</v>
      </c>
      <c r="M2465" s="103">
        <v>44196</v>
      </c>
      <c r="N2465" s="103"/>
      <c r="O2465" s="106">
        <v>751463</v>
      </c>
      <c r="P2465" s="106">
        <v>751463</v>
      </c>
      <c r="Q2465" s="107">
        <v>0</v>
      </c>
      <c r="R2465" s="106">
        <v>0</v>
      </c>
      <c r="S2465" s="106">
        <v>0</v>
      </c>
      <c r="T2465" s="100">
        <f t="shared" si="38"/>
        <v>0</v>
      </c>
    </row>
    <row r="2466" spans="2:20" ht="15.5" x14ac:dyDescent="0.35">
      <c r="B2466" s="101" t="s">
        <v>9907</v>
      </c>
      <c r="C2466" s="102" t="s">
        <v>4475</v>
      </c>
      <c r="D2466" s="102"/>
      <c r="E2466" s="102" t="s">
        <v>4476</v>
      </c>
      <c r="F2466" s="102" t="s">
        <v>4477</v>
      </c>
      <c r="G2466" s="102" t="s">
        <v>4478</v>
      </c>
      <c r="H2466" s="103">
        <v>40451</v>
      </c>
      <c r="I2466" s="104">
        <v>1</v>
      </c>
      <c r="J2466" s="105" t="s">
        <v>9908</v>
      </c>
      <c r="K2466" s="105" t="s">
        <v>4478</v>
      </c>
      <c r="L2466" s="103">
        <v>40451</v>
      </c>
      <c r="M2466" s="103">
        <v>44196</v>
      </c>
      <c r="N2466" s="103"/>
      <c r="O2466" s="106">
        <v>751463</v>
      </c>
      <c r="P2466" s="106">
        <v>751463</v>
      </c>
      <c r="Q2466" s="107">
        <v>0</v>
      </c>
      <c r="R2466" s="106">
        <v>0</v>
      </c>
      <c r="S2466" s="106">
        <v>0</v>
      </c>
      <c r="T2466" s="100">
        <f t="shared" si="38"/>
        <v>0</v>
      </c>
    </row>
    <row r="2467" spans="2:20" ht="15.5" x14ac:dyDescent="0.35">
      <c r="B2467" s="101" t="s">
        <v>9909</v>
      </c>
      <c r="C2467" s="102" t="s">
        <v>4475</v>
      </c>
      <c r="D2467" s="102"/>
      <c r="E2467" s="102" t="s">
        <v>4476</v>
      </c>
      <c r="F2467" s="102" t="s">
        <v>4477</v>
      </c>
      <c r="G2467" s="102" t="s">
        <v>4478</v>
      </c>
      <c r="H2467" s="103">
        <v>40451</v>
      </c>
      <c r="I2467" s="104">
        <v>1</v>
      </c>
      <c r="J2467" s="105" t="s">
        <v>9910</v>
      </c>
      <c r="K2467" s="105" t="s">
        <v>4478</v>
      </c>
      <c r="L2467" s="103">
        <v>40451</v>
      </c>
      <c r="M2467" s="103">
        <v>44196</v>
      </c>
      <c r="N2467" s="103"/>
      <c r="O2467" s="106">
        <v>751463</v>
      </c>
      <c r="P2467" s="106">
        <v>751463</v>
      </c>
      <c r="Q2467" s="107">
        <v>0</v>
      </c>
      <c r="R2467" s="106">
        <v>0</v>
      </c>
      <c r="S2467" s="106">
        <v>0</v>
      </c>
      <c r="T2467" s="100">
        <f t="shared" si="38"/>
        <v>0</v>
      </c>
    </row>
    <row r="2468" spans="2:20" ht="15.5" x14ac:dyDescent="0.35">
      <c r="B2468" s="101" t="s">
        <v>9911</v>
      </c>
      <c r="C2468" s="102" t="s">
        <v>4475</v>
      </c>
      <c r="D2468" s="102"/>
      <c r="E2468" s="102" t="s">
        <v>4476</v>
      </c>
      <c r="F2468" s="102" t="s">
        <v>4477</v>
      </c>
      <c r="G2468" s="102" t="s">
        <v>4478</v>
      </c>
      <c r="H2468" s="103">
        <v>40451</v>
      </c>
      <c r="I2468" s="104">
        <v>1</v>
      </c>
      <c r="J2468" s="105" t="s">
        <v>9912</v>
      </c>
      <c r="K2468" s="105" t="s">
        <v>4478</v>
      </c>
      <c r="L2468" s="103">
        <v>40451</v>
      </c>
      <c r="M2468" s="103">
        <v>44196</v>
      </c>
      <c r="N2468" s="103"/>
      <c r="O2468" s="106">
        <v>751463</v>
      </c>
      <c r="P2468" s="106">
        <v>751463</v>
      </c>
      <c r="Q2468" s="107">
        <v>0</v>
      </c>
      <c r="R2468" s="106">
        <v>0</v>
      </c>
      <c r="S2468" s="106">
        <v>0</v>
      </c>
      <c r="T2468" s="100">
        <f t="shared" si="38"/>
        <v>0</v>
      </c>
    </row>
    <row r="2469" spans="2:20" ht="15.5" x14ac:dyDescent="0.35">
      <c r="B2469" s="101" t="s">
        <v>9913</v>
      </c>
      <c r="C2469" s="102" t="s">
        <v>4475</v>
      </c>
      <c r="D2469" s="102"/>
      <c r="E2469" s="102" t="s">
        <v>4476</v>
      </c>
      <c r="F2469" s="102" t="s">
        <v>4477</v>
      </c>
      <c r="G2469" s="102" t="s">
        <v>4478</v>
      </c>
      <c r="H2469" s="103">
        <v>40451</v>
      </c>
      <c r="I2469" s="104">
        <v>1</v>
      </c>
      <c r="J2469" s="105" t="s">
        <v>9914</v>
      </c>
      <c r="K2469" s="105" t="s">
        <v>4478</v>
      </c>
      <c r="L2469" s="103">
        <v>40451</v>
      </c>
      <c r="M2469" s="103">
        <v>44196</v>
      </c>
      <c r="N2469" s="103"/>
      <c r="O2469" s="106">
        <v>751463</v>
      </c>
      <c r="P2469" s="106">
        <v>751463</v>
      </c>
      <c r="Q2469" s="107">
        <v>0</v>
      </c>
      <c r="R2469" s="106">
        <v>0</v>
      </c>
      <c r="S2469" s="106">
        <v>0</v>
      </c>
      <c r="T2469" s="100">
        <f t="shared" si="38"/>
        <v>0</v>
      </c>
    </row>
    <row r="2470" spans="2:20" ht="15.5" x14ac:dyDescent="0.35">
      <c r="B2470" s="101" t="s">
        <v>9915</v>
      </c>
      <c r="C2470" s="102" t="s">
        <v>4475</v>
      </c>
      <c r="D2470" s="102"/>
      <c r="E2470" s="102" t="s">
        <v>4476</v>
      </c>
      <c r="F2470" s="102" t="s">
        <v>4477</v>
      </c>
      <c r="G2470" s="102" t="s">
        <v>4478</v>
      </c>
      <c r="H2470" s="103">
        <v>40451</v>
      </c>
      <c r="I2470" s="104">
        <v>1</v>
      </c>
      <c r="J2470" s="105" t="s">
        <v>9916</v>
      </c>
      <c r="K2470" s="105" t="s">
        <v>4478</v>
      </c>
      <c r="L2470" s="103">
        <v>40451</v>
      </c>
      <c r="M2470" s="103">
        <v>44196</v>
      </c>
      <c r="N2470" s="103"/>
      <c r="O2470" s="106">
        <v>751463</v>
      </c>
      <c r="P2470" s="106">
        <v>751463</v>
      </c>
      <c r="Q2470" s="107">
        <v>0</v>
      </c>
      <c r="R2470" s="106">
        <v>0</v>
      </c>
      <c r="S2470" s="106">
        <v>0</v>
      </c>
      <c r="T2470" s="100">
        <f t="shared" si="38"/>
        <v>0</v>
      </c>
    </row>
    <row r="2471" spans="2:20" ht="15.5" x14ac:dyDescent="0.35">
      <c r="B2471" s="101" t="s">
        <v>9917</v>
      </c>
      <c r="C2471" s="102" t="s">
        <v>4475</v>
      </c>
      <c r="D2471" s="102"/>
      <c r="E2471" s="102" t="s">
        <v>4476</v>
      </c>
      <c r="F2471" s="102" t="s">
        <v>4477</v>
      </c>
      <c r="G2471" s="102" t="s">
        <v>4478</v>
      </c>
      <c r="H2471" s="103">
        <v>40451</v>
      </c>
      <c r="I2471" s="104">
        <v>1</v>
      </c>
      <c r="J2471" s="105" t="s">
        <v>9918</v>
      </c>
      <c r="K2471" s="105" t="s">
        <v>4478</v>
      </c>
      <c r="L2471" s="103">
        <v>40451</v>
      </c>
      <c r="M2471" s="103">
        <v>44196</v>
      </c>
      <c r="N2471" s="103"/>
      <c r="O2471" s="106">
        <v>751463</v>
      </c>
      <c r="P2471" s="106">
        <v>751463</v>
      </c>
      <c r="Q2471" s="107">
        <v>0</v>
      </c>
      <c r="R2471" s="106">
        <v>0</v>
      </c>
      <c r="S2471" s="106">
        <v>0</v>
      </c>
      <c r="T2471" s="100">
        <f t="shared" si="38"/>
        <v>0</v>
      </c>
    </row>
    <row r="2472" spans="2:20" ht="15.5" x14ac:dyDescent="0.35">
      <c r="B2472" s="101" t="s">
        <v>9919</v>
      </c>
      <c r="C2472" s="102" t="s">
        <v>4475</v>
      </c>
      <c r="D2472" s="102"/>
      <c r="E2472" s="102" t="s">
        <v>4476</v>
      </c>
      <c r="F2472" s="102" t="s">
        <v>4477</v>
      </c>
      <c r="G2472" s="102" t="s">
        <v>4478</v>
      </c>
      <c r="H2472" s="103">
        <v>40451</v>
      </c>
      <c r="I2472" s="104">
        <v>1</v>
      </c>
      <c r="J2472" s="105" t="s">
        <v>9920</v>
      </c>
      <c r="K2472" s="105" t="s">
        <v>4478</v>
      </c>
      <c r="L2472" s="103">
        <v>40451</v>
      </c>
      <c r="M2472" s="103">
        <v>44196</v>
      </c>
      <c r="N2472" s="103"/>
      <c r="O2472" s="106">
        <v>751463</v>
      </c>
      <c r="P2472" s="106">
        <v>751463</v>
      </c>
      <c r="Q2472" s="107">
        <v>0</v>
      </c>
      <c r="R2472" s="106">
        <v>0</v>
      </c>
      <c r="S2472" s="106">
        <v>0</v>
      </c>
      <c r="T2472" s="100">
        <f t="shared" si="38"/>
        <v>0</v>
      </c>
    </row>
    <row r="2473" spans="2:20" ht="15.5" x14ac:dyDescent="0.35">
      <c r="B2473" s="101" t="s">
        <v>9921</v>
      </c>
      <c r="C2473" s="102" t="s">
        <v>4475</v>
      </c>
      <c r="D2473" s="102"/>
      <c r="E2473" s="102" t="s">
        <v>4476</v>
      </c>
      <c r="F2473" s="102" t="s">
        <v>4477</v>
      </c>
      <c r="G2473" s="102" t="s">
        <v>4478</v>
      </c>
      <c r="H2473" s="103">
        <v>40451</v>
      </c>
      <c r="I2473" s="104">
        <v>1</v>
      </c>
      <c r="J2473" s="105" t="s">
        <v>9922</v>
      </c>
      <c r="K2473" s="105" t="s">
        <v>4478</v>
      </c>
      <c r="L2473" s="103">
        <v>40451</v>
      </c>
      <c r="M2473" s="103">
        <v>44196</v>
      </c>
      <c r="N2473" s="103"/>
      <c r="O2473" s="106">
        <v>751463</v>
      </c>
      <c r="P2473" s="106">
        <v>751463</v>
      </c>
      <c r="Q2473" s="107">
        <v>0</v>
      </c>
      <c r="R2473" s="106">
        <v>0</v>
      </c>
      <c r="S2473" s="106">
        <v>0</v>
      </c>
      <c r="T2473" s="100">
        <f t="shared" si="38"/>
        <v>0</v>
      </c>
    </row>
    <row r="2474" spans="2:20" ht="15.5" x14ac:dyDescent="0.35">
      <c r="B2474" s="101" t="s">
        <v>9923</v>
      </c>
      <c r="C2474" s="102" t="s">
        <v>4475</v>
      </c>
      <c r="D2474" s="102"/>
      <c r="E2474" s="102" t="s">
        <v>4476</v>
      </c>
      <c r="F2474" s="102" t="s">
        <v>4477</v>
      </c>
      <c r="G2474" s="102" t="s">
        <v>4478</v>
      </c>
      <c r="H2474" s="103">
        <v>40451</v>
      </c>
      <c r="I2474" s="104">
        <v>1</v>
      </c>
      <c r="J2474" s="105" t="s">
        <v>9924</v>
      </c>
      <c r="K2474" s="105" t="s">
        <v>4478</v>
      </c>
      <c r="L2474" s="103">
        <v>40451</v>
      </c>
      <c r="M2474" s="103">
        <v>44196</v>
      </c>
      <c r="N2474" s="103"/>
      <c r="O2474" s="106">
        <v>751463</v>
      </c>
      <c r="P2474" s="106">
        <v>751463</v>
      </c>
      <c r="Q2474" s="107">
        <v>0</v>
      </c>
      <c r="R2474" s="106">
        <v>0</v>
      </c>
      <c r="S2474" s="106">
        <v>0</v>
      </c>
      <c r="T2474" s="100">
        <f t="shared" si="38"/>
        <v>0</v>
      </c>
    </row>
    <row r="2475" spans="2:20" ht="15.5" x14ac:dyDescent="0.35">
      <c r="B2475" s="101" t="s">
        <v>9925</v>
      </c>
      <c r="C2475" s="102" t="s">
        <v>4475</v>
      </c>
      <c r="D2475" s="102"/>
      <c r="E2475" s="102" t="s">
        <v>4476</v>
      </c>
      <c r="F2475" s="102" t="s">
        <v>4477</v>
      </c>
      <c r="G2475" s="102" t="s">
        <v>4478</v>
      </c>
      <c r="H2475" s="103">
        <v>40451</v>
      </c>
      <c r="I2475" s="104">
        <v>1</v>
      </c>
      <c r="J2475" s="105" t="s">
        <v>9926</v>
      </c>
      <c r="K2475" s="105" t="s">
        <v>4478</v>
      </c>
      <c r="L2475" s="103">
        <v>40451</v>
      </c>
      <c r="M2475" s="103">
        <v>44196</v>
      </c>
      <c r="N2475" s="103"/>
      <c r="O2475" s="106">
        <v>751463</v>
      </c>
      <c r="P2475" s="106">
        <v>751463</v>
      </c>
      <c r="Q2475" s="107">
        <v>0</v>
      </c>
      <c r="R2475" s="106">
        <v>0</v>
      </c>
      <c r="S2475" s="106">
        <v>0</v>
      </c>
      <c r="T2475" s="100">
        <f t="shared" si="38"/>
        <v>0</v>
      </c>
    </row>
    <row r="2476" spans="2:20" ht="15.5" x14ac:dyDescent="0.35">
      <c r="B2476" s="101" t="s">
        <v>9927</v>
      </c>
      <c r="C2476" s="102" t="s">
        <v>4475</v>
      </c>
      <c r="D2476" s="102"/>
      <c r="E2476" s="102" t="s">
        <v>4476</v>
      </c>
      <c r="F2476" s="102" t="s">
        <v>4477</v>
      </c>
      <c r="G2476" s="102" t="s">
        <v>4478</v>
      </c>
      <c r="H2476" s="103">
        <v>40451</v>
      </c>
      <c r="I2476" s="104">
        <v>1</v>
      </c>
      <c r="J2476" s="105" t="s">
        <v>9928</v>
      </c>
      <c r="K2476" s="105" t="s">
        <v>4478</v>
      </c>
      <c r="L2476" s="103">
        <v>40451</v>
      </c>
      <c r="M2476" s="103">
        <v>44196</v>
      </c>
      <c r="N2476" s="103"/>
      <c r="O2476" s="106">
        <v>751463</v>
      </c>
      <c r="P2476" s="106">
        <v>751463</v>
      </c>
      <c r="Q2476" s="107">
        <v>0</v>
      </c>
      <c r="R2476" s="106">
        <v>0</v>
      </c>
      <c r="S2476" s="106">
        <v>0</v>
      </c>
      <c r="T2476" s="100">
        <f t="shared" si="38"/>
        <v>0</v>
      </c>
    </row>
    <row r="2477" spans="2:20" ht="15.5" x14ac:dyDescent="0.35">
      <c r="B2477" s="101" t="s">
        <v>9929</v>
      </c>
      <c r="C2477" s="102" t="s">
        <v>4606</v>
      </c>
      <c r="D2477" s="102"/>
      <c r="E2477" s="102" t="s">
        <v>4492</v>
      </c>
      <c r="F2477" s="102" t="s">
        <v>4493</v>
      </c>
      <c r="G2477" s="102" t="s">
        <v>4478</v>
      </c>
      <c r="H2477" s="103">
        <v>40573</v>
      </c>
      <c r="I2477" s="104">
        <v>1</v>
      </c>
      <c r="J2477" s="105" t="s">
        <v>9930</v>
      </c>
      <c r="K2477" s="105" t="s">
        <v>4478</v>
      </c>
      <c r="L2477" s="103">
        <v>40573</v>
      </c>
      <c r="M2477" s="103">
        <v>44196</v>
      </c>
      <c r="N2477" s="103"/>
      <c r="O2477" s="106">
        <v>2773560</v>
      </c>
      <c r="P2477" s="106">
        <v>2773560</v>
      </c>
      <c r="Q2477" s="107">
        <v>0</v>
      </c>
      <c r="R2477" s="106">
        <v>0</v>
      </c>
      <c r="S2477" s="106">
        <v>0</v>
      </c>
      <c r="T2477" s="100">
        <f t="shared" si="38"/>
        <v>0</v>
      </c>
    </row>
    <row r="2478" spans="2:20" ht="15.5" x14ac:dyDescent="0.35">
      <c r="B2478" s="101" t="s">
        <v>9931</v>
      </c>
      <c r="C2478" s="102" t="s">
        <v>7057</v>
      </c>
      <c r="D2478" s="102"/>
      <c r="E2478" s="102" t="s">
        <v>4492</v>
      </c>
      <c r="F2478" s="102" t="s">
        <v>4493</v>
      </c>
      <c r="G2478" s="102" t="s">
        <v>4478</v>
      </c>
      <c r="H2478" s="103">
        <v>40753</v>
      </c>
      <c r="I2478" s="104">
        <v>1</v>
      </c>
      <c r="J2478" s="105" t="s">
        <v>9932</v>
      </c>
      <c r="K2478" s="105" t="s">
        <v>4478</v>
      </c>
      <c r="L2478" s="103">
        <v>40753</v>
      </c>
      <c r="M2478" s="103">
        <v>44196</v>
      </c>
      <c r="N2478" s="103"/>
      <c r="O2478" s="106">
        <v>1163400</v>
      </c>
      <c r="P2478" s="106">
        <v>1163400</v>
      </c>
      <c r="Q2478" s="107">
        <v>0</v>
      </c>
      <c r="R2478" s="106">
        <v>0</v>
      </c>
      <c r="S2478" s="106">
        <v>0</v>
      </c>
      <c r="T2478" s="100">
        <f t="shared" si="38"/>
        <v>0</v>
      </c>
    </row>
    <row r="2479" spans="2:20" ht="15.5" x14ac:dyDescent="0.35">
      <c r="B2479" s="101" t="s">
        <v>9933</v>
      </c>
      <c r="C2479" s="102" t="s">
        <v>4537</v>
      </c>
      <c r="D2479" s="102"/>
      <c r="E2479" s="102" t="s">
        <v>4492</v>
      </c>
      <c r="F2479" s="102" t="s">
        <v>4493</v>
      </c>
      <c r="G2479" s="102" t="s">
        <v>4478</v>
      </c>
      <c r="H2479" s="103">
        <v>41182</v>
      </c>
      <c r="I2479" s="104">
        <v>1</v>
      </c>
      <c r="J2479" s="105" t="s">
        <v>9934</v>
      </c>
      <c r="K2479" s="105" t="s">
        <v>4478</v>
      </c>
      <c r="L2479" s="103">
        <v>41182</v>
      </c>
      <c r="M2479" s="103">
        <v>44196</v>
      </c>
      <c r="N2479" s="103"/>
      <c r="O2479" s="106">
        <v>298584</v>
      </c>
      <c r="P2479" s="106">
        <v>298584</v>
      </c>
      <c r="Q2479" s="107">
        <v>0</v>
      </c>
      <c r="R2479" s="106">
        <v>0</v>
      </c>
      <c r="S2479" s="106">
        <v>0</v>
      </c>
      <c r="T2479" s="100">
        <f t="shared" si="38"/>
        <v>0</v>
      </c>
    </row>
    <row r="2480" spans="2:20" ht="15.5" x14ac:dyDescent="0.35">
      <c r="B2480" s="101" t="s">
        <v>9935</v>
      </c>
      <c r="C2480" s="102" t="s">
        <v>4537</v>
      </c>
      <c r="D2480" s="102"/>
      <c r="E2480" s="102" t="s">
        <v>4492</v>
      </c>
      <c r="F2480" s="102" t="s">
        <v>4493</v>
      </c>
      <c r="G2480" s="102" t="s">
        <v>4478</v>
      </c>
      <c r="H2480" s="103">
        <v>41182</v>
      </c>
      <c r="I2480" s="104">
        <v>1</v>
      </c>
      <c r="J2480" s="105" t="s">
        <v>9936</v>
      </c>
      <c r="K2480" s="105" t="s">
        <v>4478</v>
      </c>
      <c r="L2480" s="103">
        <v>41182</v>
      </c>
      <c r="M2480" s="103">
        <v>44196</v>
      </c>
      <c r="N2480" s="103"/>
      <c r="O2480" s="106">
        <v>298584</v>
      </c>
      <c r="P2480" s="106">
        <v>298584</v>
      </c>
      <c r="Q2480" s="107">
        <v>0</v>
      </c>
      <c r="R2480" s="106">
        <v>0</v>
      </c>
      <c r="S2480" s="106">
        <v>0</v>
      </c>
      <c r="T2480" s="100">
        <f t="shared" si="38"/>
        <v>0</v>
      </c>
    </row>
    <row r="2481" spans="2:20" ht="15.5" x14ac:dyDescent="0.35">
      <c r="B2481" s="101" t="s">
        <v>9937</v>
      </c>
      <c r="C2481" s="102" t="s">
        <v>9938</v>
      </c>
      <c r="D2481" s="102"/>
      <c r="E2481" s="102" t="s">
        <v>4492</v>
      </c>
      <c r="F2481" s="102" t="s">
        <v>4493</v>
      </c>
      <c r="G2481" s="102" t="s">
        <v>4478</v>
      </c>
      <c r="H2481" s="103">
        <v>41211</v>
      </c>
      <c r="I2481" s="104">
        <v>1</v>
      </c>
      <c r="J2481" s="105" t="s">
        <v>9939</v>
      </c>
      <c r="K2481" s="105" t="s">
        <v>4478</v>
      </c>
      <c r="L2481" s="103">
        <v>41211</v>
      </c>
      <c r="M2481" s="103">
        <v>44196</v>
      </c>
      <c r="N2481" s="103"/>
      <c r="O2481" s="106">
        <v>2650000</v>
      </c>
      <c r="P2481" s="106">
        <v>2650000</v>
      </c>
      <c r="Q2481" s="107">
        <v>0</v>
      </c>
      <c r="R2481" s="106">
        <v>0</v>
      </c>
      <c r="S2481" s="106">
        <v>0</v>
      </c>
      <c r="T2481" s="100">
        <f t="shared" si="38"/>
        <v>0</v>
      </c>
    </row>
    <row r="2482" spans="2:20" ht="15.5" x14ac:dyDescent="0.35">
      <c r="B2482" s="101" t="s">
        <v>9940</v>
      </c>
      <c r="C2482" s="102" t="s">
        <v>4475</v>
      </c>
      <c r="D2482" s="102"/>
      <c r="E2482" s="102" t="s">
        <v>4476</v>
      </c>
      <c r="F2482" s="102" t="s">
        <v>4477</v>
      </c>
      <c r="G2482" s="102" t="s">
        <v>4478</v>
      </c>
      <c r="H2482" s="103">
        <v>40451</v>
      </c>
      <c r="I2482" s="104">
        <v>1</v>
      </c>
      <c r="J2482" s="105" t="s">
        <v>9941</v>
      </c>
      <c r="K2482" s="105" t="s">
        <v>4478</v>
      </c>
      <c r="L2482" s="103">
        <v>40451</v>
      </c>
      <c r="M2482" s="103">
        <v>44196</v>
      </c>
      <c r="N2482" s="103"/>
      <c r="O2482" s="106">
        <v>751463</v>
      </c>
      <c r="P2482" s="106">
        <v>751463</v>
      </c>
      <c r="Q2482" s="107">
        <v>0</v>
      </c>
      <c r="R2482" s="106">
        <v>0</v>
      </c>
      <c r="S2482" s="106">
        <v>0</v>
      </c>
      <c r="T2482" s="100">
        <f t="shared" si="38"/>
        <v>0</v>
      </c>
    </row>
    <row r="2483" spans="2:20" ht="15.5" x14ac:dyDescent="0.35">
      <c r="B2483" s="101" t="s">
        <v>9942</v>
      </c>
      <c r="C2483" s="102" t="s">
        <v>4475</v>
      </c>
      <c r="D2483" s="102"/>
      <c r="E2483" s="102" t="s">
        <v>4476</v>
      </c>
      <c r="F2483" s="102" t="s">
        <v>4477</v>
      </c>
      <c r="G2483" s="102" t="s">
        <v>4478</v>
      </c>
      <c r="H2483" s="103">
        <v>40451</v>
      </c>
      <c r="I2483" s="104">
        <v>1</v>
      </c>
      <c r="J2483" s="105" t="s">
        <v>9943</v>
      </c>
      <c r="K2483" s="105" t="s">
        <v>4478</v>
      </c>
      <c r="L2483" s="103">
        <v>40451</v>
      </c>
      <c r="M2483" s="103">
        <v>44196</v>
      </c>
      <c r="N2483" s="103"/>
      <c r="O2483" s="106">
        <v>751463</v>
      </c>
      <c r="P2483" s="106">
        <v>751463</v>
      </c>
      <c r="Q2483" s="107">
        <v>0</v>
      </c>
      <c r="R2483" s="106">
        <v>0</v>
      </c>
      <c r="S2483" s="106">
        <v>0</v>
      </c>
      <c r="T2483" s="100">
        <f t="shared" si="38"/>
        <v>0</v>
      </c>
    </row>
    <row r="2484" spans="2:20" ht="15.5" x14ac:dyDescent="0.35">
      <c r="B2484" s="101" t="s">
        <v>9944</v>
      </c>
      <c r="C2484" s="102" t="s">
        <v>9945</v>
      </c>
      <c r="D2484" s="102" t="s">
        <v>9946</v>
      </c>
      <c r="E2484" s="102" t="s">
        <v>5061</v>
      </c>
      <c r="F2484" s="102" t="s">
        <v>5062</v>
      </c>
      <c r="G2484" s="102" t="s">
        <v>4478</v>
      </c>
      <c r="H2484" s="103">
        <v>41247</v>
      </c>
      <c r="I2484" s="104">
        <v>1</v>
      </c>
      <c r="J2484" s="105" t="s">
        <v>9947</v>
      </c>
      <c r="K2484" s="105" t="s">
        <v>4478</v>
      </c>
      <c r="L2484" s="103">
        <v>41247</v>
      </c>
      <c r="M2484" s="103">
        <v>44196</v>
      </c>
      <c r="N2484" s="103"/>
      <c r="O2484" s="106">
        <v>70000000</v>
      </c>
      <c r="P2484" s="106">
        <v>70000000</v>
      </c>
      <c r="Q2484" s="107">
        <v>0</v>
      </c>
      <c r="R2484" s="106">
        <v>0</v>
      </c>
      <c r="S2484" s="106">
        <v>0</v>
      </c>
      <c r="T2484" s="100">
        <f t="shared" si="38"/>
        <v>0</v>
      </c>
    </row>
    <row r="2485" spans="2:20" ht="15.5" x14ac:dyDescent="0.35">
      <c r="B2485" s="101" t="s">
        <v>9948</v>
      </c>
      <c r="C2485" s="102" t="s">
        <v>9949</v>
      </c>
      <c r="D2485" s="102" t="s">
        <v>9950</v>
      </c>
      <c r="E2485" s="102" t="s">
        <v>5061</v>
      </c>
      <c r="F2485" s="102" t="s">
        <v>5062</v>
      </c>
      <c r="G2485" s="102" t="s">
        <v>4478</v>
      </c>
      <c r="H2485" s="103">
        <v>41247</v>
      </c>
      <c r="I2485" s="104">
        <v>1</v>
      </c>
      <c r="J2485" s="105" t="s">
        <v>9951</v>
      </c>
      <c r="K2485" s="105" t="s">
        <v>4478</v>
      </c>
      <c r="L2485" s="103">
        <v>41247</v>
      </c>
      <c r="M2485" s="103">
        <v>44196</v>
      </c>
      <c r="N2485" s="103"/>
      <c r="O2485" s="106">
        <v>70000000</v>
      </c>
      <c r="P2485" s="106">
        <v>70000000</v>
      </c>
      <c r="Q2485" s="107">
        <v>0</v>
      </c>
      <c r="R2485" s="106">
        <v>0</v>
      </c>
      <c r="S2485" s="106">
        <v>0</v>
      </c>
      <c r="T2485" s="100">
        <f t="shared" si="38"/>
        <v>0</v>
      </c>
    </row>
    <row r="2486" spans="2:20" ht="15.5" x14ac:dyDescent="0.35">
      <c r="B2486" s="101" t="s">
        <v>9954</v>
      </c>
      <c r="C2486" s="102" t="s">
        <v>6085</v>
      </c>
      <c r="D2486" s="102"/>
      <c r="E2486" s="102" t="s">
        <v>5203</v>
      </c>
      <c r="F2486" s="102" t="s">
        <v>5204</v>
      </c>
      <c r="G2486" s="102" t="s">
        <v>4544</v>
      </c>
      <c r="H2486" s="103">
        <v>41260</v>
      </c>
      <c r="I2486" s="104">
        <v>1</v>
      </c>
      <c r="J2486" s="105" t="s">
        <v>9955</v>
      </c>
      <c r="K2486" s="105" t="s">
        <v>4544</v>
      </c>
      <c r="L2486" s="103">
        <v>41260</v>
      </c>
      <c r="M2486" s="103">
        <v>44074</v>
      </c>
      <c r="N2486" s="103">
        <v>44135</v>
      </c>
      <c r="O2486" s="106">
        <v>0</v>
      </c>
      <c r="P2486" s="106">
        <v>0</v>
      </c>
      <c r="Q2486" s="107">
        <v>0</v>
      </c>
      <c r="R2486" s="106">
        <v>0</v>
      </c>
      <c r="S2486" s="106">
        <v>0</v>
      </c>
      <c r="T2486" s="100">
        <f t="shared" si="38"/>
        <v>0</v>
      </c>
    </row>
    <row r="2487" spans="2:20" ht="15.5" x14ac:dyDescent="0.35">
      <c r="B2487" s="101" t="s">
        <v>9956</v>
      </c>
      <c r="C2487" s="102" t="s">
        <v>6085</v>
      </c>
      <c r="D2487" s="102"/>
      <c r="E2487" s="102" t="s">
        <v>5203</v>
      </c>
      <c r="F2487" s="102" t="s">
        <v>5204</v>
      </c>
      <c r="G2487" s="102" t="s">
        <v>4478</v>
      </c>
      <c r="H2487" s="103">
        <v>41260</v>
      </c>
      <c r="I2487" s="104">
        <v>1</v>
      </c>
      <c r="J2487" s="105" t="s">
        <v>9957</v>
      </c>
      <c r="K2487" s="105" t="s">
        <v>4478</v>
      </c>
      <c r="L2487" s="103">
        <v>41260</v>
      </c>
      <c r="M2487" s="103">
        <v>44196</v>
      </c>
      <c r="N2487" s="103"/>
      <c r="O2487" s="106">
        <v>70000000</v>
      </c>
      <c r="P2487" s="106">
        <v>70000000</v>
      </c>
      <c r="Q2487" s="107">
        <v>0</v>
      </c>
      <c r="R2487" s="106">
        <v>0</v>
      </c>
      <c r="S2487" s="106">
        <v>0</v>
      </c>
      <c r="T2487" s="100">
        <f t="shared" si="38"/>
        <v>0</v>
      </c>
    </row>
    <row r="2488" spans="2:20" ht="15.5" x14ac:dyDescent="0.35">
      <c r="B2488" s="101" t="s">
        <v>9958</v>
      </c>
      <c r="C2488" s="102" t="s">
        <v>9959</v>
      </c>
      <c r="D2488" s="102"/>
      <c r="E2488" s="102" t="s">
        <v>5218</v>
      </c>
      <c r="F2488" s="102" t="s">
        <v>5219</v>
      </c>
      <c r="G2488" s="102" t="s">
        <v>4478</v>
      </c>
      <c r="H2488" s="103">
        <v>41564</v>
      </c>
      <c r="I2488" s="104">
        <v>1</v>
      </c>
      <c r="J2488" s="105" t="s">
        <v>9960</v>
      </c>
      <c r="K2488" s="105" t="s">
        <v>4478</v>
      </c>
      <c r="L2488" s="103">
        <v>41564</v>
      </c>
      <c r="M2488" s="103">
        <v>44196</v>
      </c>
      <c r="N2488" s="103"/>
      <c r="O2488" s="106">
        <v>3202653</v>
      </c>
      <c r="P2488" s="106">
        <v>3202653</v>
      </c>
      <c r="Q2488" s="107">
        <v>0</v>
      </c>
      <c r="R2488" s="106">
        <v>0</v>
      </c>
      <c r="S2488" s="106">
        <v>0</v>
      </c>
      <c r="T2488" s="100">
        <f t="shared" si="38"/>
        <v>0</v>
      </c>
    </row>
    <row r="2489" spans="2:20" ht="15.5" x14ac:dyDescent="0.35">
      <c r="B2489" s="101" t="s">
        <v>6849</v>
      </c>
      <c r="C2489" s="102" t="s">
        <v>5210</v>
      </c>
      <c r="D2489" s="102"/>
      <c r="E2489" s="102" t="s">
        <v>5203</v>
      </c>
      <c r="F2489" s="102" t="s">
        <v>5204</v>
      </c>
      <c r="G2489" s="102" t="s">
        <v>4518</v>
      </c>
      <c r="H2489" s="103">
        <v>42825</v>
      </c>
      <c r="I2489" s="104">
        <v>1</v>
      </c>
      <c r="J2489" s="105" t="s">
        <v>6850</v>
      </c>
      <c r="K2489" s="105" t="s">
        <v>4518</v>
      </c>
      <c r="L2489" s="103">
        <v>42825</v>
      </c>
      <c r="M2489" s="103">
        <v>44196</v>
      </c>
      <c r="N2489" s="103"/>
      <c r="O2489" s="106">
        <v>5554834</v>
      </c>
      <c r="P2489" s="106">
        <v>4909547.62</v>
      </c>
      <c r="Q2489" s="107">
        <v>645286.38</v>
      </c>
      <c r="R2489" s="106">
        <v>0</v>
      </c>
      <c r="S2489" s="106">
        <v>0</v>
      </c>
      <c r="T2489" s="100">
        <f t="shared" si="38"/>
        <v>645286.38</v>
      </c>
    </row>
    <row r="2490" spans="2:20" ht="15.5" x14ac:dyDescent="0.35">
      <c r="B2490" s="101" t="s">
        <v>7650</v>
      </c>
      <c r="C2490" s="102" t="s">
        <v>5210</v>
      </c>
      <c r="D2490" s="102"/>
      <c r="E2490" s="102" t="s">
        <v>5203</v>
      </c>
      <c r="F2490" s="102" t="s">
        <v>5204</v>
      </c>
      <c r="G2490" s="102" t="s">
        <v>4518</v>
      </c>
      <c r="H2490" s="103">
        <v>42825</v>
      </c>
      <c r="I2490" s="104">
        <v>1</v>
      </c>
      <c r="J2490" s="105" t="s">
        <v>7651</v>
      </c>
      <c r="K2490" s="105" t="s">
        <v>4518</v>
      </c>
      <c r="L2490" s="103">
        <v>42825</v>
      </c>
      <c r="M2490" s="103">
        <v>44196</v>
      </c>
      <c r="N2490" s="103"/>
      <c r="O2490" s="106">
        <v>394794</v>
      </c>
      <c r="P2490" s="106">
        <v>348934.57</v>
      </c>
      <c r="Q2490" s="107">
        <v>45859.43</v>
      </c>
      <c r="R2490" s="106">
        <v>0</v>
      </c>
      <c r="S2490" s="106">
        <v>0</v>
      </c>
      <c r="T2490" s="100">
        <f t="shared" si="38"/>
        <v>45859.43</v>
      </c>
    </row>
    <row r="2491" spans="2:20" ht="15.5" x14ac:dyDescent="0.35">
      <c r="B2491" s="101" t="s">
        <v>8461</v>
      </c>
      <c r="C2491" s="102" t="s">
        <v>8462</v>
      </c>
      <c r="D2491" s="102"/>
      <c r="E2491" s="102" t="s">
        <v>5203</v>
      </c>
      <c r="F2491" s="102" t="s">
        <v>5204</v>
      </c>
      <c r="G2491" s="102" t="s">
        <v>4518</v>
      </c>
      <c r="H2491" s="103">
        <v>43005</v>
      </c>
      <c r="I2491" s="104">
        <v>1</v>
      </c>
      <c r="J2491" s="105" t="s">
        <v>8463</v>
      </c>
      <c r="K2491" s="105" t="s">
        <v>4518</v>
      </c>
      <c r="L2491" s="103">
        <v>43005</v>
      </c>
      <c r="M2491" s="103">
        <v>44196</v>
      </c>
      <c r="N2491" s="103"/>
      <c r="O2491" s="106">
        <v>513550</v>
      </c>
      <c r="P2491" s="106">
        <v>403388.77</v>
      </c>
      <c r="Q2491" s="107">
        <v>110161.23</v>
      </c>
      <c r="R2491" s="106">
        <v>0</v>
      </c>
      <c r="S2491" s="106">
        <v>0</v>
      </c>
      <c r="T2491" s="100">
        <f t="shared" si="38"/>
        <v>110161.23</v>
      </c>
    </row>
    <row r="2492" spans="2:20" ht="15.5" x14ac:dyDescent="0.35">
      <c r="B2492" s="101" t="s">
        <v>9961</v>
      </c>
      <c r="C2492" s="102" t="s">
        <v>9962</v>
      </c>
      <c r="D2492" s="102" t="s">
        <v>9963</v>
      </c>
      <c r="E2492" s="102" t="s">
        <v>5061</v>
      </c>
      <c r="F2492" s="102" t="s">
        <v>5062</v>
      </c>
      <c r="G2492" s="102" t="s">
        <v>4544</v>
      </c>
      <c r="H2492" s="103">
        <v>41711</v>
      </c>
      <c r="I2492" s="104">
        <v>1</v>
      </c>
      <c r="J2492" s="105" t="s">
        <v>9964</v>
      </c>
      <c r="K2492" s="105" t="s">
        <v>4544</v>
      </c>
      <c r="L2492" s="103">
        <v>41711</v>
      </c>
      <c r="M2492" s="103">
        <v>43343</v>
      </c>
      <c r="N2492" s="103">
        <v>43344</v>
      </c>
      <c r="O2492" s="106">
        <v>0</v>
      </c>
      <c r="P2492" s="106">
        <v>0</v>
      </c>
      <c r="Q2492" s="107">
        <v>0</v>
      </c>
      <c r="R2492" s="106">
        <v>0</v>
      </c>
      <c r="S2492" s="106">
        <v>0</v>
      </c>
      <c r="T2492" s="100">
        <f t="shared" si="38"/>
        <v>0</v>
      </c>
    </row>
    <row r="2493" spans="2:20" ht="15.5" x14ac:dyDescent="0.35">
      <c r="B2493" s="101" t="s">
        <v>9965</v>
      </c>
      <c r="C2493" s="102" t="s">
        <v>9966</v>
      </c>
      <c r="D2493" s="102" t="s">
        <v>9967</v>
      </c>
      <c r="E2493" s="102" t="s">
        <v>5061</v>
      </c>
      <c r="F2493" s="102" t="s">
        <v>5062</v>
      </c>
      <c r="G2493" s="102" t="s">
        <v>4478</v>
      </c>
      <c r="H2493" s="103">
        <v>41711</v>
      </c>
      <c r="I2493" s="104">
        <v>1</v>
      </c>
      <c r="J2493" s="105" t="s">
        <v>9968</v>
      </c>
      <c r="K2493" s="105" t="s">
        <v>4478</v>
      </c>
      <c r="L2493" s="103">
        <v>41711</v>
      </c>
      <c r="M2493" s="103">
        <v>44196</v>
      </c>
      <c r="N2493" s="103"/>
      <c r="O2493" s="106">
        <v>58000000</v>
      </c>
      <c r="P2493" s="106">
        <v>58000000</v>
      </c>
      <c r="Q2493" s="107">
        <v>0</v>
      </c>
      <c r="R2493" s="106">
        <v>0</v>
      </c>
      <c r="S2493" s="106">
        <v>39900000</v>
      </c>
      <c r="T2493" s="100">
        <f t="shared" si="38"/>
        <v>39900000</v>
      </c>
    </row>
    <row r="2494" spans="2:20" ht="15.5" x14ac:dyDescent="0.35">
      <c r="B2494" s="101" t="s">
        <v>9969</v>
      </c>
      <c r="C2494" s="102" t="s">
        <v>9970</v>
      </c>
      <c r="D2494" s="102" t="s">
        <v>9971</v>
      </c>
      <c r="E2494" s="102" t="s">
        <v>5061</v>
      </c>
      <c r="F2494" s="102" t="s">
        <v>5062</v>
      </c>
      <c r="G2494" s="102" t="s">
        <v>4478</v>
      </c>
      <c r="H2494" s="103">
        <v>41840</v>
      </c>
      <c r="I2494" s="104">
        <v>1</v>
      </c>
      <c r="J2494" s="105" t="s">
        <v>9972</v>
      </c>
      <c r="K2494" s="105" t="s">
        <v>4478</v>
      </c>
      <c r="L2494" s="103">
        <v>41840</v>
      </c>
      <c r="M2494" s="103">
        <v>44196</v>
      </c>
      <c r="N2494" s="103"/>
      <c r="O2494" s="106">
        <v>77660000</v>
      </c>
      <c r="P2494" s="106">
        <v>77660000</v>
      </c>
      <c r="Q2494" s="107">
        <v>0</v>
      </c>
      <c r="R2494" s="106">
        <v>0</v>
      </c>
      <c r="S2494" s="106">
        <v>61200000</v>
      </c>
      <c r="T2494" s="100">
        <f t="shared" si="38"/>
        <v>61200000</v>
      </c>
    </row>
    <row r="2495" spans="2:20" ht="15.5" x14ac:dyDescent="0.35">
      <c r="B2495" s="101" t="s">
        <v>10701</v>
      </c>
      <c r="C2495" s="102" t="s">
        <v>10702</v>
      </c>
      <c r="D2495" s="102"/>
      <c r="E2495" s="102" t="s">
        <v>4634</v>
      </c>
      <c r="F2495" s="102" t="s">
        <v>4635</v>
      </c>
      <c r="G2495" s="102" t="s">
        <v>4518</v>
      </c>
      <c r="H2495" s="103">
        <v>43731</v>
      </c>
      <c r="I2495" s="104">
        <v>1</v>
      </c>
      <c r="J2495" s="105" t="s">
        <v>10703</v>
      </c>
      <c r="K2495" s="105" t="s">
        <v>4518</v>
      </c>
      <c r="L2495" s="103">
        <v>43731</v>
      </c>
      <c r="M2495" s="103">
        <v>44439</v>
      </c>
      <c r="N2495" s="103"/>
      <c r="O2495" s="106">
        <v>2487100</v>
      </c>
      <c r="P2495" s="106">
        <v>482294</v>
      </c>
      <c r="Q2495" s="107">
        <v>2004806</v>
      </c>
      <c r="R2495" s="106">
        <v>0</v>
      </c>
      <c r="S2495" s="106">
        <v>0</v>
      </c>
      <c r="T2495" s="100">
        <f t="shared" si="38"/>
        <v>2004806</v>
      </c>
    </row>
    <row r="2496" spans="2:20" ht="15.5" x14ac:dyDescent="0.35">
      <c r="B2496" s="101" t="s">
        <v>10707</v>
      </c>
      <c r="C2496" s="102" t="s">
        <v>10708</v>
      </c>
      <c r="D2496" s="102"/>
      <c r="E2496" s="102" t="s">
        <v>5244</v>
      </c>
      <c r="F2496" s="102" t="s">
        <v>5245</v>
      </c>
      <c r="G2496" s="102" t="s">
        <v>4518</v>
      </c>
      <c r="H2496" s="103">
        <v>43788</v>
      </c>
      <c r="I2496" s="104">
        <v>1</v>
      </c>
      <c r="J2496" s="105" t="s">
        <v>10709</v>
      </c>
      <c r="K2496" s="105" t="s">
        <v>4518</v>
      </c>
      <c r="L2496" s="103">
        <v>43788</v>
      </c>
      <c r="M2496" s="103">
        <v>44439</v>
      </c>
      <c r="N2496" s="103"/>
      <c r="O2496" s="106">
        <v>258000</v>
      </c>
      <c r="P2496" s="106">
        <v>92020</v>
      </c>
      <c r="Q2496" s="107">
        <v>165980</v>
      </c>
      <c r="R2496" s="106">
        <v>0</v>
      </c>
      <c r="S2496" s="106">
        <v>0</v>
      </c>
      <c r="T2496" s="100">
        <f t="shared" si="38"/>
        <v>165980</v>
      </c>
    </row>
    <row r="2497" spans="2:20" ht="15.5" x14ac:dyDescent="0.35">
      <c r="B2497" s="101" t="s">
        <v>8492</v>
      </c>
      <c r="C2497" s="102" t="s">
        <v>8493</v>
      </c>
      <c r="D2497" s="102"/>
      <c r="E2497" s="102" t="s">
        <v>4634</v>
      </c>
      <c r="F2497" s="102" t="s">
        <v>4635</v>
      </c>
      <c r="G2497" s="102" t="s">
        <v>4478</v>
      </c>
      <c r="H2497" s="103">
        <v>43647</v>
      </c>
      <c r="I2497" s="104">
        <v>1</v>
      </c>
      <c r="J2497" s="105" t="s">
        <v>8494</v>
      </c>
      <c r="K2497" s="105" t="s">
        <v>4478</v>
      </c>
      <c r="L2497" s="103">
        <v>43647</v>
      </c>
      <c r="M2497" s="103">
        <v>44439</v>
      </c>
      <c r="N2497" s="103"/>
      <c r="O2497" s="106">
        <v>375000</v>
      </c>
      <c r="P2497" s="106">
        <v>375000</v>
      </c>
      <c r="Q2497" s="107">
        <v>0</v>
      </c>
      <c r="R2497" s="106">
        <v>0</v>
      </c>
      <c r="S2497" s="106">
        <v>0</v>
      </c>
      <c r="T2497" s="100">
        <f t="shared" si="38"/>
        <v>0</v>
      </c>
    </row>
    <row r="2498" spans="2:20" ht="15.5" x14ac:dyDescent="0.35">
      <c r="B2498" s="101" t="s">
        <v>6150</v>
      </c>
      <c r="C2498" s="102" t="s">
        <v>5260</v>
      </c>
      <c r="D2498" s="102"/>
      <c r="E2498" s="102" t="s">
        <v>4634</v>
      </c>
      <c r="F2498" s="102" t="s">
        <v>4635</v>
      </c>
      <c r="G2498" s="102" t="s">
        <v>4478</v>
      </c>
      <c r="H2498" s="103">
        <v>43963</v>
      </c>
      <c r="I2498" s="104">
        <v>1</v>
      </c>
      <c r="J2498" s="105" t="s">
        <v>6151</v>
      </c>
      <c r="K2498" s="105" t="s">
        <v>4478</v>
      </c>
      <c r="L2498" s="103">
        <v>43963</v>
      </c>
      <c r="M2498" s="103">
        <v>44439</v>
      </c>
      <c r="N2498" s="103"/>
      <c r="O2498" s="106">
        <v>380800</v>
      </c>
      <c r="P2498" s="106">
        <v>380800</v>
      </c>
      <c r="Q2498" s="107">
        <v>0</v>
      </c>
      <c r="R2498" s="106">
        <v>0</v>
      </c>
      <c r="S2498" s="106">
        <v>0</v>
      </c>
      <c r="T2498" s="100">
        <f t="shared" si="38"/>
        <v>0</v>
      </c>
    </row>
    <row r="2499" spans="2:20" ht="15.5" x14ac:dyDescent="0.35">
      <c r="B2499" s="101" t="s">
        <v>9983</v>
      </c>
      <c r="C2499" s="102" t="s">
        <v>4633</v>
      </c>
      <c r="D2499" s="102"/>
      <c r="E2499" s="102" t="s">
        <v>4634</v>
      </c>
      <c r="F2499" s="102" t="s">
        <v>4635</v>
      </c>
      <c r="G2499" s="102" t="s">
        <v>4478</v>
      </c>
      <c r="H2499" s="103">
        <v>39685</v>
      </c>
      <c r="I2499" s="104">
        <v>1</v>
      </c>
      <c r="J2499" s="105" t="s">
        <v>9984</v>
      </c>
      <c r="K2499" s="105" t="s">
        <v>4478</v>
      </c>
      <c r="L2499" s="103">
        <v>39685</v>
      </c>
      <c r="M2499" s="103">
        <v>44196</v>
      </c>
      <c r="N2499" s="103"/>
      <c r="O2499" s="106">
        <v>75000</v>
      </c>
      <c r="P2499" s="106">
        <v>75000</v>
      </c>
      <c r="Q2499" s="107">
        <v>0</v>
      </c>
      <c r="R2499" s="106">
        <v>0</v>
      </c>
      <c r="S2499" s="106">
        <v>0</v>
      </c>
      <c r="T2499" s="100">
        <f t="shared" si="38"/>
        <v>0</v>
      </c>
    </row>
    <row r="2500" spans="2:20" ht="15.5" x14ac:dyDescent="0.35">
      <c r="B2500" s="101" t="s">
        <v>9985</v>
      </c>
      <c r="C2500" s="102" t="s">
        <v>4633</v>
      </c>
      <c r="D2500" s="102"/>
      <c r="E2500" s="102" t="s">
        <v>4634</v>
      </c>
      <c r="F2500" s="102" t="s">
        <v>4635</v>
      </c>
      <c r="G2500" s="102" t="s">
        <v>4478</v>
      </c>
      <c r="H2500" s="103">
        <v>39685</v>
      </c>
      <c r="I2500" s="104">
        <v>1</v>
      </c>
      <c r="J2500" s="105" t="s">
        <v>9986</v>
      </c>
      <c r="K2500" s="105" t="s">
        <v>4478</v>
      </c>
      <c r="L2500" s="103">
        <v>39685</v>
      </c>
      <c r="M2500" s="103">
        <v>44196</v>
      </c>
      <c r="N2500" s="103"/>
      <c r="O2500" s="106">
        <v>75000</v>
      </c>
      <c r="P2500" s="106">
        <v>75000</v>
      </c>
      <c r="Q2500" s="107">
        <v>0</v>
      </c>
      <c r="R2500" s="106">
        <v>0</v>
      </c>
      <c r="S2500" s="106">
        <v>0</v>
      </c>
      <c r="T2500" s="100">
        <f t="shared" si="38"/>
        <v>0</v>
      </c>
    </row>
    <row r="2501" spans="2:20" ht="15.5" x14ac:dyDescent="0.35">
      <c r="B2501" s="101" t="s">
        <v>9987</v>
      </c>
      <c r="C2501" s="102" t="s">
        <v>4633</v>
      </c>
      <c r="D2501" s="102"/>
      <c r="E2501" s="102" t="s">
        <v>4634</v>
      </c>
      <c r="F2501" s="102" t="s">
        <v>4635</v>
      </c>
      <c r="G2501" s="102" t="s">
        <v>4478</v>
      </c>
      <c r="H2501" s="103">
        <v>39685</v>
      </c>
      <c r="I2501" s="104">
        <v>1</v>
      </c>
      <c r="J2501" s="105" t="s">
        <v>9988</v>
      </c>
      <c r="K2501" s="105" t="s">
        <v>4478</v>
      </c>
      <c r="L2501" s="103">
        <v>39685</v>
      </c>
      <c r="M2501" s="103">
        <v>44196</v>
      </c>
      <c r="N2501" s="103"/>
      <c r="O2501" s="106">
        <v>75000</v>
      </c>
      <c r="P2501" s="106">
        <v>75000</v>
      </c>
      <c r="Q2501" s="107">
        <v>0</v>
      </c>
      <c r="R2501" s="106">
        <v>0</v>
      </c>
      <c r="S2501" s="106">
        <v>0</v>
      </c>
      <c r="T2501" s="100">
        <f t="shared" si="38"/>
        <v>0</v>
      </c>
    </row>
    <row r="2502" spans="2:20" ht="15.5" x14ac:dyDescent="0.35">
      <c r="B2502" s="101" t="s">
        <v>9989</v>
      </c>
      <c r="C2502" s="102" t="s">
        <v>4633</v>
      </c>
      <c r="D2502" s="102"/>
      <c r="E2502" s="102" t="s">
        <v>4634</v>
      </c>
      <c r="F2502" s="102" t="s">
        <v>4635</v>
      </c>
      <c r="G2502" s="102" t="s">
        <v>4478</v>
      </c>
      <c r="H2502" s="103">
        <v>39685</v>
      </c>
      <c r="I2502" s="104">
        <v>1</v>
      </c>
      <c r="J2502" s="105" t="s">
        <v>9990</v>
      </c>
      <c r="K2502" s="105" t="s">
        <v>4478</v>
      </c>
      <c r="L2502" s="103">
        <v>39685</v>
      </c>
      <c r="M2502" s="103">
        <v>44196</v>
      </c>
      <c r="N2502" s="103"/>
      <c r="O2502" s="106">
        <v>75000</v>
      </c>
      <c r="P2502" s="106">
        <v>75000</v>
      </c>
      <c r="Q2502" s="107">
        <v>0</v>
      </c>
      <c r="R2502" s="106">
        <v>0</v>
      </c>
      <c r="S2502" s="106">
        <v>0</v>
      </c>
      <c r="T2502" s="100">
        <f t="shared" si="38"/>
        <v>0</v>
      </c>
    </row>
    <row r="2503" spans="2:20" ht="15.5" x14ac:dyDescent="0.35">
      <c r="B2503" s="101" t="s">
        <v>9991</v>
      </c>
      <c r="C2503" s="102" t="s">
        <v>4633</v>
      </c>
      <c r="D2503" s="102"/>
      <c r="E2503" s="102" t="s">
        <v>4634</v>
      </c>
      <c r="F2503" s="102" t="s">
        <v>4635</v>
      </c>
      <c r="G2503" s="102" t="s">
        <v>4478</v>
      </c>
      <c r="H2503" s="103">
        <v>39933</v>
      </c>
      <c r="I2503" s="104">
        <v>1</v>
      </c>
      <c r="J2503" s="105" t="s">
        <v>9992</v>
      </c>
      <c r="K2503" s="105" t="s">
        <v>4478</v>
      </c>
      <c r="L2503" s="103">
        <v>39933</v>
      </c>
      <c r="M2503" s="103">
        <v>44196</v>
      </c>
      <c r="N2503" s="103"/>
      <c r="O2503" s="106">
        <v>69000</v>
      </c>
      <c r="P2503" s="106">
        <v>69000</v>
      </c>
      <c r="Q2503" s="107">
        <v>0</v>
      </c>
      <c r="R2503" s="106">
        <v>0</v>
      </c>
      <c r="S2503" s="106">
        <v>0</v>
      </c>
      <c r="T2503" s="100">
        <f t="shared" si="38"/>
        <v>0</v>
      </c>
    </row>
    <row r="2504" spans="2:20" ht="15.5" x14ac:dyDescent="0.35">
      <c r="B2504" s="101" t="s">
        <v>9993</v>
      </c>
      <c r="C2504" s="102" t="s">
        <v>4633</v>
      </c>
      <c r="D2504" s="102"/>
      <c r="E2504" s="102" t="s">
        <v>4634</v>
      </c>
      <c r="F2504" s="102" t="s">
        <v>4635</v>
      </c>
      <c r="G2504" s="102" t="s">
        <v>4478</v>
      </c>
      <c r="H2504" s="103">
        <v>39933</v>
      </c>
      <c r="I2504" s="104">
        <v>1</v>
      </c>
      <c r="J2504" s="105" t="s">
        <v>9994</v>
      </c>
      <c r="K2504" s="105" t="s">
        <v>4478</v>
      </c>
      <c r="L2504" s="103">
        <v>39933</v>
      </c>
      <c r="M2504" s="103">
        <v>44196</v>
      </c>
      <c r="N2504" s="103"/>
      <c r="O2504" s="106">
        <v>69000</v>
      </c>
      <c r="P2504" s="106">
        <v>69000</v>
      </c>
      <c r="Q2504" s="107">
        <v>0</v>
      </c>
      <c r="R2504" s="106">
        <v>0</v>
      </c>
      <c r="S2504" s="106">
        <v>0</v>
      </c>
      <c r="T2504" s="100">
        <f t="shared" si="38"/>
        <v>0</v>
      </c>
    </row>
    <row r="2505" spans="2:20" ht="15.5" x14ac:dyDescent="0.35">
      <c r="B2505" s="101" t="s">
        <v>9995</v>
      </c>
      <c r="C2505" s="102" t="s">
        <v>4633</v>
      </c>
      <c r="D2505" s="102"/>
      <c r="E2505" s="102" t="s">
        <v>4634</v>
      </c>
      <c r="F2505" s="102" t="s">
        <v>4635</v>
      </c>
      <c r="G2505" s="102" t="s">
        <v>4478</v>
      </c>
      <c r="H2505" s="103">
        <v>39933</v>
      </c>
      <c r="I2505" s="104">
        <v>1</v>
      </c>
      <c r="J2505" s="105" t="s">
        <v>9996</v>
      </c>
      <c r="K2505" s="105" t="s">
        <v>4478</v>
      </c>
      <c r="L2505" s="103">
        <v>39933</v>
      </c>
      <c r="M2505" s="103">
        <v>44196</v>
      </c>
      <c r="N2505" s="103"/>
      <c r="O2505" s="106">
        <v>69000</v>
      </c>
      <c r="P2505" s="106">
        <v>69000</v>
      </c>
      <c r="Q2505" s="107">
        <v>0</v>
      </c>
      <c r="R2505" s="106">
        <v>0</v>
      </c>
      <c r="S2505" s="106">
        <v>0</v>
      </c>
      <c r="T2505" s="100">
        <f t="shared" si="38"/>
        <v>0</v>
      </c>
    </row>
    <row r="2506" spans="2:20" ht="15.5" x14ac:dyDescent="0.35">
      <c r="B2506" s="101" t="s">
        <v>9997</v>
      </c>
      <c r="C2506" s="102" t="s">
        <v>4633</v>
      </c>
      <c r="D2506" s="102"/>
      <c r="E2506" s="102" t="s">
        <v>4634</v>
      </c>
      <c r="F2506" s="102" t="s">
        <v>4635</v>
      </c>
      <c r="G2506" s="102" t="s">
        <v>4478</v>
      </c>
      <c r="H2506" s="103">
        <v>39933</v>
      </c>
      <c r="I2506" s="104">
        <v>1</v>
      </c>
      <c r="J2506" s="105" t="s">
        <v>9998</v>
      </c>
      <c r="K2506" s="105" t="s">
        <v>4478</v>
      </c>
      <c r="L2506" s="103">
        <v>39933</v>
      </c>
      <c r="M2506" s="103">
        <v>44196</v>
      </c>
      <c r="N2506" s="103"/>
      <c r="O2506" s="106">
        <v>69000</v>
      </c>
      <c r="P2506" s="106">
        <v>69000</v>
      </c>
      <c r="Q2506" s="107">
        <v>0</v>
      </c>
      <c r="R2506" s="106">
        <v>0</v>
      </c>
      <c r="S2506" s="106">
        <v>0</v>
      </c>
      <c r="T2506" s="100">
        <f t="shared" ref="T2506:T2569" si="39">SUM(Q2506,R2506,S2506)</f>
        <v>0</v>
      </c>
    </row>
    <row r="2507" spans="2:20" ht="15.5" x14ac:dyDescent="0.35">
      <c r="B2507" s="101" t="s">
        <v>9999</v>
      </c>
      <c r="C2507" s="102" t="s">
        <v>4633</v>
      </c>
      <c r="D2507" s="102"/>
      <c r="E2507" s="102" t="s">
        <v>4634</v>
      </c>
      <c r="F2507" s="102" t="s">
        <v>4635</v>
      </c>
      <c r="G2507" s="102" t="s">
        <v>4478</v>
      </c>
      <c r="H2507" s="103">
        <v>39933</v>
      </c>
      <c r="I2507" s="104">
        <v>1</v>
      </c>
      <c r="J2507" s="105" t="s">
        <v>10000</v>
      </c>
      <c r="K2507" s="105" t="s">
        <v>4478</v>
      </c>
      <c r="L2507" s="103">
        <v>39933</v>
      </c>
      <c r="M2507" s="103">
        <v>44196</v>
      </c>
      <c r="N2507" s="103"/>
      <c r="O2507" s="106">
        <v>69000</v>
      </c>
      <c r="P2507" s="106">
        <v>69000</v>
      </c>
      <c r="Q2507" s="107">
        <v>0</v>
      </c>
      <c r="R2507" s="106">
        <v>0</v>
      </c>
      <c r="S2507" s="106">
        <v>0</v>
      </c>
      <c r="T2507" s="100">
        <f t="shared" si="39"/>
        <v>0</v>
      </c>
    </row>
    <row r="2508" spans="2:20" ht="15.5" x14ac:dyDescent="0.35">
      <c r="B2508" s="101" t="s">
        <v>10001</v>
      </c>
      <c r="C2508" s="102" t="s">
        <v>4633</v>
      </c>
      <c r="D2508" s="102"/>
      <c r="E2508" s="102" t="s">
        <v>4634</v>
      </c>
      <c r="F2508" s="102" t="s">
        <v>4635</v>
      </c>
      <c r="G2508" s="102" t="s">
        <v>4478</v>
      </c>
      <c r="H2508" s="103">
        <v>39933</v>
      </c>
      <c r="I2508" s="104">
        <v>1</v>
      </c>
      <c r="J2508" s="105" t="s">
        <v>10002</v>
      </c>
      <c r="K2508" s="105" t="s">
        <v>4478</v>
      </c>
      <c r="L2508" s="103">
        <v>39933</v>
      </c>
      <c r="M2508" s="103">
        <v>44196</v>
      </c>
      <c r="N2508" s="103"/>
      <c r="O2508" s="106">
        <v>69000</v>
      </c>
      <c r="P2508" s="106">
        <v>69000</v>
      </c>
      <c r="Q2508" s="107">
        <v>0</v>
      </c>
      <c r="R2508" s="106">
        <v>0</v>
      </c>
      <c r="S2508" s="106">
        <v>0</v>
      </c>
      <c r="T2508" s="100">
        <f t="shared" si="39"/>
        <v>0</v>
      </c>
    </row>
    <row r="2509" spans="2:20" ht="15.5" x14ac:dyDescent="0.35">
      <c r="B2509" s="101" t="s">
        <v>10003</v>
      </c>
      <c r="C2509" s="102" t="s">
        <v>5112</v>
      </c>
      <c r="D2509" s="102"/>
      <c r="E2509" s="102" t="s">
        <v>4634</v>
      </c>
      <c r="F2509" s="102" t="s">
        <v>4635</v>
      </c>
      <c r="G2509" s="102" t="s">
        <v>4478</v>
      </c>
      <c r="H2509" s="103">
        <v>40198</v>
      </c>
      <c r="I2509" s="104">
        <v>1</v>
      </c>
      <c r="J2509" s="105" t="s">
        <v>10004</v>
      </c>
      <c r="K2509" s="105" t="s">
        <v>4478</v>
      </c>
      <c r="L2509" s="103">
        <v>40198</v>
      </c>
      <c r="M2509" s="103">
        <v>44196</v>
      </c>
      <c r="N2509" s="103"/>
      <c r="O2509" s="106">
        <v>170520</v>
      </c>
      <c r="P2509" s="106">
        <v>170520</v>
      </c>
      <c r="Q2509" s="107">
        <v>0</v>
      </c>
      <c r="R2509" s="106">
        <v>0</v>
      </c>
      <c r="S2509" s="106">
        <v>0</v>
      </c>
      <c r="T2509" s="100">
        <f t="shared" si="39"/>
        <v>0</v>
      </c>
    </row>
    <row r="2510" spans="2:20" ht="15.5" x14ac:dyDescent="0.35">
      <c r="B2510" s="101" t="s">
        <v>5295</v>
      </c>
      <c r="C2510" s="102" t="s">
        <v>4712</v>
      </c>
      <c r="D2510" s="102"/>
      <c r="E2510" s="102" t="s">
        <v>4634</v>
      </c>
      <c r="F2510" s="102" t="s">
        <v>4635</v>
      </c>
      <c r="G2510" s="102" t="s">
        <v>4518</v>
      </c>
      <c r="H2510" s="103">
        <v>40878</v>
      </c>
      <c r="I2510" s="104">
        <v>1</v>
      </c>
      <c r="J2510" s="105" t="s">
        <v>5296</v>
      </c>
      <c r="K2510" s="105" t="s">
        <v>4518</v>
      </c>
      <c r="L2510" s="103">
        <v>40878</v>
      </c>
      <c r="M2510" s="103">
        <v>44196</v>
      </c>
      <c r="N2510" s="103"/>
      <c r="O2510" s="106">
        <v>1149560</v>
      </c>
      <c r="P2510" s="106">
        <v>1120821.6000000001</v>
      </c>
      <c r="Q2510" s="107">
        <v>28738.400000000001</v>
      </c>
      <c r="R2510" s="106">
        <v>0</v>
      </c>
      <c r="S2510" s="106">
        <v>0</v>
      </c>
      <c r="T2510" s="100">
        <f t="shared" si="39"/>
        <v>28738.400000000001</v>
      </c>
    </row>
    <row r="2511" spans="2:20" ht="15.5" x14ac:dyDescent="0.35">
      <c r="B2511" s="101" t="s">
        <v>6929</v>
      </c>
      <c r="C2511" s="102" t="s">
        <v>4814</v>
      </c>
      <c r="D2511" s="102"/>
      <c r="E2511" s="102" t="s">
        <v>4634</v>
      </c>
      <c r="F2511" s="102" t="s">
        <v>4635</v>
      </c>
      <c r="G2511" s="102" t="s">
        <v>4518</v>
      </c>
      <c r="H2511" s="103">
        <v>41333</v>
      </c>
      <c r="I2511" s="104">
        <v>1</v>
      </c>
      <c r="J2511" s="105" t="s">
        <v>6930</v>
      </c>
      <c r="K2511" s="105" t="s">
        <v>4518</v>
      </c>
      <c r="L2511" s="103">
        <v>41333</v>
      </c>
      <c r="M2511" s="103">
        <v>44196</v>
      </c>
      <c r="N2511" s="103"/>
      <c r="O2511" s="106">
        <v>426880</v>
      </c>
      <c r="P2511" s="106">
        <v>362987.62</v>
      </c>
      <c r="Q2511" s="107">
        <v>63892.38</v>
      </c>
      <c r="R2511" s="106">
        <v>0</v>
      </c>
      <c r="S2511" s="106">
        <v>0</v>
      </c>
      <c r="T2511" s="100">
        <f t="shared" si="39"/>
        <v>63892.38</v>
      </c>
    </row>
    <row r="2512" spans="2:20" ht="15.5" x14ac:dyDescent="0.35">
      <c r="B2512" s="101" t="s">
        <v>8549</v>
      </c>
      <c r="C2512" s="102" t="s">
        <v>5803</v>
      </c>
      <c r="D2512" s="102"/>
      <c r="E2512" s="102" t="s">
        <v>4835</v>
      </c>
      <c r="F2512" s="102" t="s">
        <v>4836</v>
      </c>
      <c r="G2512" s="102" t="s">
        <v>4518</v>
      </c>
      <c r="H2512" s="103">
        <v>42485</v>
      </c>
      <c r="I2512" s="104">
        <v>1</v>
      </c>
      <c r="J2512" s="105" t="s">
        <v>8550</v>
      </c>
      <c r="K2512" s="105" t="s">
        <v>4518</v>
      </c>
      <c r="L2512" s="103">
        <v>42485</v>
      </c>
      <c r="M2512" s="103">
        <v>44196</v>
      </c>
      <c r="N2512" s="103"/>
      <c r="O2512" s="106">
        <v>60000</v>
      </c>
      <c r="P2512" s="106">
        <v>32100</v>
      </c>
      <c r="Q2512" s="107">
        <v>27900</v>
      </c>
      <c r="R2512" s="106">
        <v>0</v>
      </c>
      <c r="S2512" s="106">
        <v>0</v>
      </c>
      <c r="T2512" s="100">
        <f t="shared" si="39"/>
        <v>27900</v>
      </c>
    </row>
    <row r="2513" spans="2:20" ht="15.5" x14ac:dyDescent="0.35">
      <c r="B2513" s="101" t="s">
        <v>10009</v>
      </c>
      <c r="C2513" s="102" t="s">
        <v>5818</v>
      </c>
      <c r="D2513" s="102"/>
      <c r="E2513" s="102" t="s">
        <v>4516</v>
      </c>
      <c r="F2513" s="102" t="s">
        <v>4517</v>
      </c>
      <c r="G2513" s="102" t="s">
        <v>4478</v>
      </c>
      <c r="H2513" s="103">
        <v>38806</v>
      </c>
      <c r="I2513" s="104">
        <v>1</v>
      </c>
      <c r="J2513" s="105" t="s">
        <v>10010</v>
      </c>
      <c r="K2513" s="105" t="s">
        <v>4478</v>
      </c>
      <c r="L2513" s="103">
        <v>38806</v>
      </c>
      <c r="M2513" s="103">
        <v>44196</v>
      </c>
      <c r="N2513" s="103"/>
      <c r="O2513" s="106">
        <v>1694500</v>
      </c>
      <c r="P2513" s="106">
        <v>1694500</v>
      </c>
      <c r="Q2513" s="107">
        <v>0</v>
      </c>
      <c r="R2513" s="106">
        <v>0</v>
      </c>
      <c r="S2513" s="106">
        <v>0</v>
      </c>
      <c r="T2513" s="100">
        <f t="shared" si="39"/>
        <v>0</v>
      </c>
    </row>
    <row r="2514" spans="2:20" ht="15.5" x14ac:dyDescent="0.35">
      <c r="B2514" s="101" t="s">
        <v>6183</v>
      </c>
      <c r="C2514" s="102" t="s">
        <v>4817</v>
      </c>
      <c r="D2514" s="102"/>
      <c r="E2514" s="102" t="s">
        <v>4516</v>
      </c>
      <c r="F2514" s="102" t="s">
        <v>4517</v>
      </c>
      <c r="G2514" s="102" t="s">
        <v>4518</v>
      </c>
      <c r="H2514" s="103">
        <v>42522</v>
      </c>
      <c r="I2514" s="104">
        <v>1</v>
      </c>
      <c r="J2514" s="105" t="s">
        <v>6184</v>
      </c>
      <c r="K2514" s="105" t="s">
        <v>4518</v>
      </c>
      <c r="L2514" s="103">
        <v>42522</v>
      </c>
      <c r="M2514" s="103">
        <v>44196</v>
      </c>
      <c r="N2514" s="103"/>
      <c r="O2514" s="106">
        <v>313200</v>
      </c>
      <c r="P2514" s="106">
        <v>164430</v>
      </c>
      <c r="Q2514" s="107">
        <v>148770</v>
      </c>
      <c r="R2514" s="106">
        <v>0</v>
      </c>
      <c r="S2514" s="106">
        <v>0</v>
      </c>
      <c r="T2514" s="100">
        <f t="shared" si="39"/>
        <v>148770</v>
      </c>
    </row>
    <row r="2515" spans="2:20" ht="15.5" x14ac:dyDescent="0.35">
      <c r="B2515" s="101" t="s">
        <v>5307</v>
      </c>
      <c r="C2515" s="102" t="s">
        <v>4817</v>
      </c>
      <c r="D2515" s="102"/>
      <c r="E2515" s="102" t="s">
        <v>4516</v>
      </c>
      <c r="F2515" s="102" t="s">
        <v>4517</v>
      </c>
      <c r="G2515" s="102" t="s">
        <v>4518</v>
      </c>
      <c r="H2515" s="103">
        <v>42522</v>
      </c>
      <c r="I2515" s="104">
        <v>1</v>
      </c>
      <c r="J2515" s="105" t="s">
        <v>5308</v>
      </c>
      <c r="K2515" s="105" t="s">
        <v>4518</v>
      </c>
      <c r="L2515" s="103">
        <v>42522</v>
      </c>
      <c r="M2515" s="103">
        <v>44196</v>
      </c>
      <c r="N2515" s="103"/>
      <c r="O2515" s="106">
        <v>313200</v>
      </c>
      <c r="P2515" s="106">
        <v>164430</v>
      </c>
      <c r="Q2515" s="107">
        <v>148770</v>
      </c>
      <c r="R2515" s="106">
        <v>0</v>
      </c>
      <c r="S2515" s="106">
        <v>0</v>
      </c>
      <c r="T2515" s="100">
        <f t="shared" si="39"/>
        <v>148770</v>
      </c>
    </row>
    <row r="2516" spans="2:20" ht="15.5" x14ac:dyDescent="0.35">
      <c r="B2516" s="101" t="s">
        <v>5315</v>
      </c>
      <c r="C2516" s="102" t="s">
        <v>5316</v>
      </c>
      <c r="D2516" s="102"/>
      <c r="E2516" s="102" t="s">
        <v>4887</v>
      </c>
      <c r="F2516" s="102" t="s">
        <v>4477</v>
      </c>
      <c r="G2516" s="102" t="s">
        <v>4518</v>
      </c>
      <c r="H2516" s="103">
        <v>42542</v>
      </c>
      <c r="I2516" s="104">
        <v>1</v>
      </c>
      <c r="J2516" s="105" t="s">
        <v>5317</v>
      </c>
      <c r="K2516" s="105" t="s">
        <v>4518</v>
      </c>
      <c r="L2516" s="103">
        <v>42542</v>
      </c>
      <c r="M2516" s="103">
        <v>44196</v>
      </c>
      <c r="N2516" s="103"/>
      <c r="O2516" s="106">
        <v>449998</v>
      </c>
      <c r="P2516" s="106">
        <v>233736.95</v>
      </c>
      <c r="Q2516" s="107">
        <v>216261.05</v>
      </c>
      <c r="R2516" s="106">
        <v>0</v>
      </c>
      <c r="S2516" s="106">
        <v>0</v>
      </c>
      <c r="T2516" s="100">
        <f t="shared" si="39"/>
        <v>216261.05</v>
      </c>
    </row>
    <row r="2517" spans="2:20" ht="15.5" x14ac:dyDescent="0.35">
      <c r="B2517" s="101" t="s">
        <v>10017</v>
      </c>
      <c r="C2517" s="102" t="s">
        <v>7404</v>
      </c>
      <c r="D2517" s="102"/>
      <c r="E2517" s="102" t="s">
        <v>4492</v>
      </c>
      <c r="F2517" s="102" t="s">
        <v>4493</v>
      </c>
      <c r="G2517" s="102" t="s">
        <v>4478</v>
      </c>
      <c r="H2517" s="103">
        <v>39972</v>
      </c>
      <c r="I2517" s="104">
        <v>1</v>
      </c>
      <c r="J2517" s="105" t="s">
        <v>10018</v>
      </c>
      <c r="K2517" s="105" t="s">
        <v>4478</v>
      </c>
      <c r="L2517" s="103">
        <v>39972</v>
      </c>
      <c r="M2517" s="103">
        <v>44196</v>
      </c>
      <c r="N2517" s="103"/>
      <c r="O2517" s="106">
        <v>3407555</v>
      </c>
      <c r="P2517" s="106">
        <v>3407555</v>
      </c>
      <c r="Q2517" s="107">
        <v>0</v>
      </c>
      <c r="R2517" s="106">
        <v>0</v>
      </c>
      <c r="S2517" s="106">
        <v>0</v>
      </c>
      <c r="T2517" s="100">
        <f t="shared" si="39"/>
        <v>0</v>
      </c>
    </row>
    <row r="2518" spans="2:20" ht="15.5" x14ac:dyDescent="0.35">
      <c r="B2518" s="101" t="s">
        <v>8570</v>
      </c>
      <c r="C2518" s="102" t="s">
        <v>5323</v>
      </c>
      <c r="D2518" s="102"/>
      <c r="E2518" s="102" t="s">
        <v>4516</v>
      </c>
      <c r="F2518" s="102" t="s">
        <v>4517</v>
      </c>
      <c r="G2518" s="102" t="s">
        <v>4518</v>
      </c>
      <c r="H2518" s="103">
        <v>43647</v>
      </c>
      <c r="I2518" s="104">
        <v>1</v>
      </c>
      <c r="J2518" s="105" t="s">
        <v>8571</v>
      </c>
      <c r="K2518" s="105" t="s">
        <v>4518</v>
      </c>
      <c r="L2518" s="103">
        <v>43647</v>
      </c>
      <c r="M2518" s="103">
        <v>44439</v>
      </c>
      <c r="N2518" s="103"/>
      <c r="O2518" s="106">
        <v>241681</v>
      </c>
      <c r="P2518" s="106">
        <v>104728.02</v>
      </c>
      <c r="Q2518" s="107">
        <v>136952.98000000001</v>
      </c>
      <c r="R2518" s="106">
        <v>0</v>
      </c>
      <c r="S2518" s="106">
        <v>0</v>
      </c>
      <c r="T2518" s="100">
        <f t="shared" si="39"/>
        <v>136952.98000000001</v>
      </c>
    </row>
    <row r="2519" spans="2:20" ht="15.5" x14ac:dyDescent="0.35">
      <c r="B2519" s="101" t="s">
        <v>6940</v>
      </c>
      <c r="C2519" s="102" t="s">
        <v>5323</v>
      </c>
      <c r="D2519" s="102"/>
      <c r="E2519" s="102" t="s">
        <v>4516</v>
      </c>
      <c r="F2519" s="102" t="s">
        <v>4517</v>
      </c>
      <c r="G2519" s="102" t="s">
        <v>4518</v>
      </c>
      <c r="H2519" s="103">
        <v>43647</v>
      </c>
      <c r="I2519" s="104">
        <v>1</v>
      </c>
      <c r="J2519" s="105" t="s">
        <v>6941</v>
      </c>
      <c r="K2519" s="105" t="s">
        <v>4518</v>
      </c>
      <c r="L2519" s="103">
        <v>43647</v>
      </c>
      <c r="M2519" s="103">
        <v>44439</v>
      </c>
      <c r="N2519" s="103"/>
      <c r="O2519" s="106">
        <v>241681</v>
      </c>
      <c r="P2519" s="106">
        <v>104728.02</v>
      </c>
      <c r="Q2519" s="107">
        <v>136952.98000000001</v>
      </c>
      <c r="R2519" s="106">
        <v>0</v>
      </c>
      <c r="S2519" s="106">
        <v>0</v>
      </c>
      <c r="T2519" s="100">
        <f t="shared" si="39"/>
        <v>136952.98000000001</v>
      </c>
    </row>
    <row r="2520" spans="2:20" ht="15.5" x14ac:dyDescent="0.35">
      <c r="B2520" s="101" t="s">
        <v>10027</v>
      </c>
      <c r="C2520" s="102" t="s">
        <v>4475</v>
      </c>
      <c r="D2520" s="102"/>
      <c r="E2520" s="102" t="s">
        <v>4476</v>
      </c>
      <c r="F2520" s="102" t="s">
        <v>4477</v>
      </c>
      <c r="G2520" s="102" t="s">
        <v>4478</v>
      </c>
      <c r="H2520" s="103">
        <v>40451</v>
      </c>
      <c r="I2520" s="104">
        <v>1</v>
      </c>
      <c r="J2520" s="105" t="s">
        <v>10028</v>
      </c>
      <c r="K2520" s="105" t="s">
        <v>4478</v>
      </c>
      <c r="L2520" s="103">
        <v>40451</v>
      </c>
      <c r="M2520" s="103">
        <v>44196</v>
      </c>
      <c r="N2520" s="103"/>
      <c r="O2520" s="106">
        <v>751463</v>
      </c>
      <c r="P2520" s="106">
        <v>751463</v>
      </c>
      <c r="Q2520" s="107">
        <v>0</v>
      </c>
      <c r="R2520" s="106">
        <v>0</v>
      </c>
      <c r="S2520" s="106">
        <v>0</v>
      </c>
      <c r="T2520" s="100">
        <f t="shared" si="39"/>
        <v>0</v>
      </c>
    </row>
    <row r="2521" spans="2:20" ht="15.5" x14ac:dyDescent="0.35">
      <c r="B2521" s="101" t="s">
        <v>10029</v>
      </c>
      <c r="C2521" s="102" t="s">
        <v>4475</v>
      </c>
      <c r="D2521" s="102"/>
      <c r="E2521" s="102" t="s">
        <v>4476</v>
      </c>
      <c r="F2521" s="102" t="s">
        <v>4477</v>
      </c>
      <c r="G2521" s="102" t="s">
        <v>4478</v>
      </c>
      <c r="H2521" s="103">
        <v>40451</v>
      </c>
      <c r="I2521" s="104">
        <v>1</v>
      </c>
      <c r="J2521" s="105" t="s">
        <v>10030</v>
      </c>
      <c r="K2521" s="105" t="s">
        <v>4478</v>
      </c>
      <c r="L2521" s="103">
        <v>40451</v>
      </c>
      <c r="M2521" s="103">
        <v>44196</v>
      </c>
      <c r="N2521" s="103"/>
      <c r="O2521" s="106">
        <v>751463</v>
      </c>
      <c r="P2521" s="106">
        <v>751463</v>
      </c>
      <c r="Q2521" s="107">
        <v>0</v>
      </c>
      <c r="R2521" s="106">
        <v>0</v>
      </c>
      <c r="S2521" s="106">
        <v>0</v>
      </c>
      <c r="T2521" s="100">
        <f t="shared" si="39"/>
        <v>0</v>
      </c>
    </row>
    <row r="2522" spans="2:20" ht="15.5" x14ac:dyDescent="0.35">
      <c r="B2522" s="101" t="s">
        <v>10031</v>
      </c>
      <c r="C2522" s="102" t="s">
        <v>4475</v>
      </c>
      <c r="D2522" s="102"/>
      <c r="E2522" s="102" t="s">
        <v>4476</v>
      </c>
      <c r="F2522" s="102" t="s">
        <v>4477</v>
      </c>
      <c r="G2522" s="102" t="s">
        <v>4478</v>
      </c>
      <c r="H2522" s="103">
        <v>40451</v>
      </c>
      <c r="I2522" s="104">
        <v>1</v>
      </c>
      <c r="J2522" s="105" t="s">
        <v>10032</v>
      </c>
      <c r="K2522" s="105" t="s">
        <v>4478</v>
      </c>
      <c r="L2522" s="103">
        <v>40451</v>
      </c>
      <c r="M2522" s="103">
        <v>44196</v>
      </c>
      <c r="N2522" s="103"/>
      <c r="O2522" s="106">
        <v>751463</v>
      </c>
      <c r="P2522" s="106">
        <v>751463</v>
      </c>
      <c r="Q2522" s="107">
        <v>0</v>
      </c>
      <c r="R2522" s="106">
        <v>0</v>
      </c>
      <c r="S2522" s="106">
        <v>0</v>
      </c>
      <c r="T2522" s="100">
        <f t="shared" si="39"/>
        <v>0</v>
      </c>
    </row>
    <row r="2523" spans="2:20" ht="15.5" x14ac:dyDescent="0.35">
      <c r="B2523" s="101" t="s">
        <v>10033</v>
      </c>
      <c r="C2523" s="102" t="s">
        <v>4475</v>
      </c>
      <c r="D2523" s="102"/>
      <c r="E2523" s="102" t="s">
        <v>4476</v>
      </c>
      <c r="F2523" s="102" t="s">
        <v>4477</v>
      </c>
      <c r="G2523" s="102" t="s">
        <v>4478</v>
      </c>
      <c r="H2523" s="103">
        <v>40451</v>
      </c>
      <c r="I2523" s="104">
        <v>1</v>
      </c>
      <c r="J2523" s="105" t="s">
        <v>10034</v>
      </c>
      <c r="K2523" s="105" t="s">
        <v>4478</v>
      </c>
      <c r="L2523" s="103">
        <v>40451</v>
      </c>
      <c r="M2523" s="103">
        <v>44196</v>
      </c>
      <c r="N2523" s="103"/>
      <c r="O2523" s="106">
        <v>751463</v>
      </c>
      <c r="P2523" s="106">
        <v>751463</v>
      </c>
      <c r="Q2523" s="107">
        <v>0</v>
      </c>
      <c r="R2523" s="106">
        <v>0</v>
      </c>
      <c r="S2523" s="106">
        <v>0</v>
      </c>
      <c r="T2523" s="100">
        <f t="shared" si="39"/>
        <v>0</v>
      </c>
    </row>
    <row r="2524" spans="2:20" ht="15.5" x14ac:dyDescent="0.35">
      <c r="B2524" s="101" t="s">
        <v>10035</v>
      </c>
      <c r="C2524" s="102" t="s">
        <v>4475</v>
      </c>
      <c r="D2524" s="102"/>
      <c r="E2524" s="102" t="s">
        <v>4476</v>
      </c>
      <c r="F2524" s="102" t="s">
        <v>4477</v>
      </c>
      <c r="G2524" s="102" t="s">
        <v>4478</v>
      </c>
      <c r="H2524" s="103">
        <v>40451</v>
      </c>
      <c r="I2524" s="104">
        <v>1</v>
      </c>
      <c r="J2524" s="105" t="s">
        <v>10036</v>
      </c>
      <c r="K2524" s="105" t="s">
        <v>4478</v>
      </c>
      <c r="L2524" s="103">
        <v>40451</v>
      </c>
      <c r="M2524" s="103">
        <v>44196</v>
      </c>
      <c r="N2524" s="103"/>
      <c r="O2524" s="106">
        <v>751463</v>
      </c>
      <c r="P2524" s="106">
        <v>751463</v>
      </c>
      <c r="Q2524" s="107">
        <v>0</v>
      </c>
      <c r="R2524" s="106">
        <v>0</v>
      </c>
      <c r="S2524" s="106">
        <v>0</v>
      </c>
      <c r="T2524" s="100">
        <f t="shared" si="39"/>
        <v>0</v>
      </c>
    </row>
    <row r="2525" spans="2:20" ht="15.5" x14ac:dyDescent="0.35">
      <c r="B2525" s="101" t="s">
        <v>10037</v>
      </c>
      <c r="C2525" s="102" t="s">
        <v>4475</v>
      </c>
      <c r="D2525" s="102"/>
      <c r="E2525" s="102" t="s">
        <v>4476</v>
      </c>
      <c r="F2525" s="102" t="s">
        <v>4477</v>
      </c>
      <c r="G2525" s="102" t="s">
        <v>4478</v>
      </c>
      <c r="H2525" s="103">
        <v>40451</v>
      </c>
      <c r="I2525" s="104">
        <v>1</v>
      </c>
      <c r="J2525" s="105" t="s">
        <v>10038</v>
      </c>
      <c r="K2525" s="105" t="s">
        <v>4478</v>
      </c>
      <c r="L2525" s="103">
        <v>40451</v>
      </c>
      <c r="M2525" s="103">
        <v>44196</v>
      </c>
      <c r="N2525" s="103"/>
      <c r="O2525" s="106">
        <v>751463</v>
      </c>
      <c r="P2525" s="106">
        <v>751463</v>
      </c>
      <c r="Q2525" s="107">
        <v>0</v>
      </c>
      <c r="R2525" s="106">
        <v>0</v>
      </c>
      <c r="S2525" s="106">
        <v>0</v>
      </c>
      <c r="T2525" s="100">
        <f t="shared" si="39"/>
        <v>0</v>
      </c>
    </row>
    <row r="2526" spans="2:20" ht="15.5" x14ac:dyDescent="0.35">
      <c r="B2526" s="101" t="s">
        <v>10039</v>
      </c>
      <c r="C2526" s="102" t="s">
        <v>4475</v>
      </c>
      <c r="D2526" s="102"/>
      <c r="E2526" s="102" t="s">
        <v>4476</v>
      </c>
      <c r="F2526" s="102" t="s">
        <v>4477</v>
      </c>
      <c r="G2526" s="102" t="s">
        <v>4478</v>
      </c>
      <c r="H2526" s="103">
        <v>40451</v>
      </c>
      <c r="I2526" s="104">
        <v>1</v>
      </c>
      <c r="J2526" s="105" t="s">
        <v>10040</v>
      </c>
      <c r="K2526" s="105" t="s">
        <v>4478</v>
      </c>
      <c r="L2526" s="103">
        <v>40451</v>
      </c>
      <c r="M2526" s="103">
        <v>44196</v>
      </c>
      <c r="N2526" s="103"/>
      <c r="O2526" s="106">
        <v>751463</v>
      </c>
      <c r="P2526" s="106">
        <v>751463</v>
      </c>
      <c r="Q2526" s="107">
        <v>0</v>
      </c>
      <c r="R2526" s="106">
        <v>0</v>
      </c>
      <c r="S2526" s="106">
        <v>0</v>
      </c>
      <c r="T2526" s="100">
        <f t="shared" si="39"/>
        <v>0</v>
      </c>
    </row>
    <row r="2527" spans="2:20" ht="15.5" x14ac:dyDescent="0.35">
      <c r="B2527" s="101" t="s">
        <v>10041</v>
      </c>
      <c r="C2527" s="102" t="s">
        <v>4475</v>
      </c>
      <c r="D2527" s="102"/>
      <c r="E2527" s="102" t="s">
        <v>4476</v>
      </c>
      <c r="F2527" s="102" t="s">
        <v>4477</v>
      </c>
      <c r="G2527" s="102" t="s">
        <v>4478</v>
      </c>
      <c r="H2527" s="103">
        <v>40451</v>
      </c>
      <c r="I2527" s="104">
        <v>1</v>
      </c>
      <c r="J2527" s="105" t="s">
        <v>10042</v>
      </c>
      <c r="K2527" s="105" t="s">
        <v>4478</v>
      </c>
      <c r="L2527" s="103">
        <v>40451</v>
      </c>
      <c r="M2527" s="103">
        <v>44196</v>
      </c>
      <c r="N2527" s="103"/>
      <c r="O2527" s="106">
        <v>751463</v>
      </c>
      <c r="P2527" s="106">
        <v>751463</v>
      </c>
      <c r="Q2527" s="107">
        <v>0</v>
      </c>
      <c r="R2527" s="106">
        <v>0</v>
      </c>
      <c r="S2527" s="106">
        <v>0</v>
      </c>
      <c r="T2527" s="100">
        <f t="shared" si="39"/>
        <v>0</v>
      </c>
    </row>
    <row r="2528" spans="2:20" ht="15.5" x14ac:dyDescent="0.35">
      <c r="B2528" s="101" t="s">
        <v>10043</v>
      </c>
      <c r="C2528" s="102" t="s">
        <v>4475</v>
      </c>
      <c r="D2528" s="102"/>
      <c r="E2528" s="102" t="s">
        <v>4476</v>
      </c>
      <c r="F2528" s="102" t="s">
        <v>4477</v>
      </c>
      <c r="G2528" s="102" t="s">
        <v>4478</v>
      </c>
      <c r="H2528" s="103">
        <v>40451</v>
      </c>
      <c r="I2528" s="104">
        <v>1</v>
      </c>
      <c r="J2528" s="105" t="s">
        <v>10044</v>
      </c>
      <c r="K2528" s="105" t="s">
        <v>4478</v>
      </c>
      <c r="L2528" s="103">
        <v>40451</v>
      </c>
      <c r="M2528" s="103">
        <v>44196</v>
      </c>
      <c r="N2528" s="103"/>
      <c r="O2528" s="106">
        <v>751463</v>
      </c>
      <c r="P2528" s="106">
        <v>751463</v>
      </c>
      <c r="Q2528" s="107">
        <v>0</v>
      </c>
      <c r="R2528" s="106">
        <v>0</v>
      </c>
      <c r="S2528" s="106">
        <v>0</v>
      </c>
      <c r="T2528" s="100">
        <f t="shared" si="39"/>
        <v>0</v>
      </c>
    </row>
    <row r="2529" spans="2:20" ht="15.5" x14ac:dyDescent="0.35">
      <c r="B2529" s="101" t="s">
        <v>10045</v>
      </c>
      <c r="C2529" s="102" t="s">
        <v>4475</v>
      </c>
      <c r="D2529" s="102"/>
      <c r="E2529" s="102" t="s">
        <v>4476</v>
      </c>
      <c r="F2529" s="102" t="s">
        <v>4477</v>
      </c>
      <c r="G2529" s="102" t="s">
        <v>4478</v>
      </c>
      <c r="H2529" s="103">
        <v>40451</v>
      </c>
      <c r="I2529" s="104">
        <v>1</v>
      </c>
      <c r="J2529" s="105" t="s">
        <v>10046</v>
      </c>
      <c r="K2529" s="105" t="s">
        <v>4478</v>
      </c>
      <c r="L2529" s="103">
        <v>40451</v>
      </c>
      <c r="M2529" s="103">
        <v>44196</v>
      </c>
      <c r="N2529" s="103"/>
      <c r="O2529" s="106">
        <v>751463</v>
      </c>
      <c r="P2529" s="106">
        <v>751463</v>
      </c>
      <c r="Q2529" s="107">
        <v>0</v>
      </c>
      <c r="R2529" s="106">
        <v>0</v>
      </c>
      <c r="S2529" s="106">
        <v>0</v>
      </c>
      <c r="T2529" s="100">
        <f t="shared" si="39"/>
        <v>0</v>
      </c>
    </row>
    <row r="2530" spans="2:20" ht="15.5" x14ac:dyDescent="0.35">
      <c r="B2530" s="101" t="s">
        <v>10047</v>
      </c>
      <c r="C2530" s="102" t="s">
        <v>4475</v>
      </c>
      <c r="D2530" s="102"/>
      <c r="E2530" s="102" t="s">
        <v>4476</v>
      </c>
      <c r="F2530" s="102" t="s">
        <v>4477</v>
      </c>
      <c r="G2530" s="102" t="s">
        <v>4478</v>
      </c>
      <c r="H2530" s="103">
        <v>40451</v>
      </c>
      <c r="I2530" s="104">
        <v>1</v>
      </c>
      <c r="J2530" s="105" t="s">
        <v>10048</v>
      </c>
      <c r="K2530" s="105" t="s">
        <v>4478</v>
      </c>
      <c r="L2530" s="103">
        <v>40451</v>
      </c>
      <c r="M2530" s="103">
        <v>44196</v>
      </c>
      <c r="N2530" s="103"/>
      <c r="O2530" s="106">
        <v>751463</v>
      </c>
      <c r="P2530" s="106">
        <v>751463</v>
      </c>
      <c r="Q2530" s="107">
        <v>0</v>
      </c>
      <c r="R2530" s="106">
        <v>0</v>
      </c>
      <c r="S2530" s="106">
        <v>0</v>
      </c>
      <c r="T2530" s="100">
        <f t="shared" si="39"/>
        <v>0</v>
      </c>
    </row>
    <row r="2531" spans="2:20" ht="15.5" x14ac:dyDescent="0.35">
      <c r="B2531" s="101" t="s">
        <v>10049</v>
      </c>
      <c r="C2531" s="102" t="s">
        <v>4475</v>
      </c>
      <c r="D2531" s="102"/>
      <c r="E2531" s="102" t="s">
        <v>4476</v>
      </c>
      <c r="F2531" s="102" t="s">
        <v>4477</v>
      </c>
      <c r="G2531" s="102" t="s">
        <v>4478</v>
      </c>
      <c r="H2531" s="103">
        <v>40451</v>
      </c>
      <c r="I2531" s="104">
        <v>1</v>
      </c>
      <c r="J2531" s="105" t="s">
        <v>10050</v>
      </c>
      <c r="K2531" s="105" t="s">
        <v>4478</v>
      </c>
      <c r="L2531" s="103">
        <v>40451</v>
      </c>
      <c r="M2531" s="103">
        <v>44196</v>
      </c>
      <c r="N2531" s="103"/>
      <c r="O2531" s="106">
        <v>751463</v>
      </c>
      <c r="P2531" s="106">
        <v>751463</v>
      </c>
      <c r="Q2531" s="107">
        <v>0</v>
      </c>
      <c r="R2531" s="106">
        <v>0</v>
      </c>
      <c r="S2531" s="106">
        <v>0</v>
      </c>
      <c r="T2531" s="100">
        <f t="shared" si="39"/>
        <v>0</v>
      </c>
    </row>
    <row r="2532" spans="2:20" ht="15.5" x14ac:dyDescent="0.35">
      <c r="B2532" s="101" t="s">
        <v>10051</v>
      </c>
      <c r="C2532" s="102" t="s">
        <v>10052</v>
      </c>
      <c r="D2532" s="102"/>
      <c r="E2532" s="102" t="s">
        <v>4492</v>
      </c>
      <c r="F2532" s="102" t="s">
        <v>4493</v>
      </c>
      <c r="G2532" s="102" t="s">
        <v>4478</v>
      </c>
      <c r="H2532" s="103">
        <v>38918</v>
      </c>
      <c r="I2532" s="104">
        <v>1</v>
      </c>
      <c r="J2532" s="105" t="s">
        <v>10053</v>
      </c>
      <c r="K2532" s="105" t="s">
        <v>4478</v>
      </c>
      <c r="L2532" s="103">
        <v>38918</v>
      </c>
      <c r="M2532" s="103">
        <v>44196</v>
      </c>
      <c r="N2532" s="103"/>
      <c r="O2532" s="106">
        <v>4485803</v>
      </c>
      <c r="P2532" s="106">
        <v>4485803</v>
      </c>
      <c r="Q2532" s="107">
        <v>0</v>
      </c>
      <c r="R2532" s="106">
        <v>0</v>
      </c>
      <c r="S2532" s="106">
        <v>0</v>
      </c>
      <c r="T2532" s="100">
        <f t="shared" si="39"/>
        <v>0</v>
      </c>
    </row>
    <row r="2533" spans="2:20" ht="15.5" x14ac:dyDescent="0.35">
      <c r="B2533" s="101" t="s">
        <v>6962</v>
      </c>
      <c r="C2533" s="102" t="s">
        <v>6963</v>
      </c>
      <c r="D2533" s="102"/>
      <c r="E2533" s="102" t="s">
        <v>4492</v>
      </c>
      <c r="F2533" s="102" t="s">
        <v>4493</v>
      </c>
      <c r="G2533" s="102" t="s">
        <v>4544</v>
      </c>
      <c r="H2533" s="103">
        <v>39081</v>
      </c>
      <c r="I2533" s="104">
        <v>1</v>
      </c>
      <c r="J2533" s="105" t="s">
        <v>6964</v>
      </c>
      <c r="K2533" s="105" t="s">
        <v>4544</v>
      </c>
      <c r="L2533" s="103">
        <v>39081</v>
      </c>
      <c r="M2533" s="103">
        <v>44196</v>
      </c>
      <c r="N2533" s="103">
        <v>44408</v>
      </c>
      <c r="O2533" s="106">
        <v>0</v>
      </c>
      <c r="P2533" s="106">
        <v>0</v>
      </c>
      <c r="Q2533" s="107">
        <v>0</v>
      </c>
      <c r="R2533" s="106">
        <v>0</v>
      </c>
      <c r="S2533" s="106">
        <v>0</v>
      </c>
      <c r="T2533" s="100">
        <f t="shared" si="39"/>
        <v>0</v>
      </c>
    </row>
    <row r="2534" spans="2:20" ht="15.5" x14ac:dyDescent="0.35">
      <c r="B2534" s="101" t="s">
        <v>10054</v>
      </c>
      <c r="C2534" s="102" t="s">
        <v>10055</v>
      </c>
      <c r="D2534" s="102"/>
      <c r="E2534" s="102" t="s">
        <v>4492</v>
      </c>
      <c r="F2534" s="102" t="s">
        <v>4493</v>
      </c>
      <c r="G2534" s="102" t="s">
        <v>4478</v>
      </c>
      <c r="H2534" s="103">
        <v>39294</v>
      </c>
      <c r="I2534" s="104">
        <v>1</v>
      </c>
      <c r="J2534" s="105" t="s">
        <v>10056</v>
      </c>
      <c r="K2534" s="105" t="s">
        <v>4478</v>
      </c>
      <c r="L2534" s="103">
        <v>39294</v>
      </c>
      <c r="M2534" s="103">
        <v>44196</v>
      </c>
      <c r="N2534" s="103"/>
      <c r="O2534" s="106">
        <v>3723600</v>
      </c>
      <c r="P2534" s="106">
        <v>3723600</v>
      </c>
      <c r="Q2534" s="107">
        <v>0</v>
      </c>
      <c r="R2534" s="106">
        <v>0</v>
      </c>
      <c r="S2534" s="106">
        <v>0</v>
      </c>
      <c r="T2534" s="100">
        <f t="shared" si="39"/>
        <v>0</v>
      </c>
    </row>
    <row r="2535" spans="2:20" ht="15.5" x14ac:dyDescent="0.35">
      <c r="B2535" s="101" t="s">
        <v>10057</v>
      </c>
      <c r="C2535" s="102" t="s">
        <v>6229</v>
      </c>
      <c r="D2535" s="102"/>
      <c r="E2535" s="102" t="s">
        <v>4492</v>
      </c>
      <c r="F2535" s="102" t="s">
        <v>4493</v>
      </c>
      <c r="G2535" s="102" t="s">
        <v>4478</v>
      </c>
      <c r="H2535" s="103">
        <v>39370</v>
      </c>
      <c r="I2535" s="104">
        <v>1</v>
      </c>
      <c r="J2535" s="105" t="s">
        <v>10058</v>
      </c>
      <c r="K2535" s="105" t="s">
        <v>4478</v>
      </c>
      <c r="L2535" s="103">
        <v>39370</v>
      </c>
      <c r="M2535" s="103">
        <v>44196</v>
      </c>
      <c r="N2535" s="103"/>
      <c r="O2535" s="106">
        <v>2620690</v>
      </c>
      <c r="P2535" s="106">
        <v>2620690</v>
      </c>
      <c r="Q2535" s="107">
        <v>0</v>
      </c>
      <c r="R2535" s="106">
        <v>0</v>
      </c>
      <c r="S2535" s="106">
        <v>0</v>
      </c>
      <c r="T2535" s="100">
        <f t="shared" si="39"/>
        <v>0</v>
      </c>
    </row>
    <row r="2536" spans="2:20" ht="15.5" x14ac:dyDescent="0.35">
      <c r="B2536" s="101" t="s">
        <v>10059</v>
      </c>
      <c r="C2536" s="102" t="s">
        <v>4475</v>
      </c>
      <c r="D2536" s="102"/>
      <c r="E2536" s="102" t="s">
        <v>4476</v>
      </c>
      <c r="F2536" s="102" t="s">
        <v>4477</v>
      </c>
      <c r="G2536" s="102" t="s">
        <v>4478</v>
      </c>
      <c r="H2536" s="103">
        <v>40451</v>
      </c>
      <c r="I2536" s="104">
        <v>1</v>
      </c>
      <c r="J2536" s="105" t="s">
        <v>10060</v>
      </c>
      <c r="K2536" s="105" t="s">
        <v>4478</v>
      </c>
      <c r="L2536" s="103">
        <v>40451</v>
      </c>
      <c r="M2536" s="103">
        <v>44196</v>
      </c>
      <c r="N2536" s="103"/>
      <c r="O2536" s="106">
        <v>751463</v>
      </c>
      <c r="P2536" s="106">
        <v>751463</v>
      </c>
      <c r="Q2536" s="107">
        <v>0</v>
      </c>
      <c r="R2536" s="106">
        <v>0</v>
      </c>
      <c r="S2536" s="106">
        <v>0</v>
      </c>
      <c r="T2536" s="100">
        <f t="shared" si="39"/>
        <v>0</v>
      </c>
    </row>
    <row r="2537" spans="2:20" ht="15.5" x14ac:dyDescent="0.35">
      <c r="B2537" s="101" t="s">
        <v>10061</v>
      </c>
      <c r="C2537" s="102" t="s">
        <v>4475</v>
      </c>
      <c r="D2537" s="102"/>
      <c r="E2537" s="102" t="s">
        <v>4476</v>
      </c>
      <c r="F2537" s="102" t="s">
        <v>4477</v>
      </c>
      <c r="G2537" s="102" t="s">
        <v>4478</v>
      </c>
      <c r="H2537" s="103">
        <v>40451</v>
      </c>
      <c r="I2537" s="104">
        <v>1</v>
      </c>
      <c r="J2537" s="105" t="s">
        <v>10062</v>
      </c>
      <c r="K2537" s="105" t="s">
        <v>4478</v>
      </c>
      <c r="L2537" s="103">
        <v>40451</v>
      </c>
      <c r="M2537" s="103">
        <v>44196</v>
      </c>
      <c r="N2537" s="103"/>
      <c r="O2537" s="106">
        <v>751463</v>
      </c>
      <c r="P2537" s="106">
        <v>751463</v>
      </c>
      <c r="Q2537" s="107">
        <v>0</v>
      </c>
      <c r="R2537" s="106">
        <v>0</v>
      </c>
      <c r="S2537" s="106">
        <v>0</v>
      </c>
      <c r="T2537" s="100">
        <f t="shared" si="39"/>
        <v>0</v>
      </c>
    </row>
    <row r="2538" spans="2:20" ht="15.5" x14ac:dyDescent="0.35">
      <c r="B2538" s="101" t="s">
        <v>8606</v>
      </c>
      <c r="C2538" s="102" t="s">
        <v>4515</v>
      </c>
      <c r="D2538" s="102"/>
      <c r="E2538" s="102" t="s">
        <v>4516</v>
      </c>
      <c r="F2538" s="102" t="s">
        <v>4517</v>
      </c>
      <c r="G2538" s="102" t="s">
        <v>4518</v>
      </c>
      <c r="H2538" s="103">
        <v>42709</v>
      </c>
      <c r="I2538" s="104">
        <v>1</v>
      </c>
      <c r="J2538" s="105" t="s">
        <v>8607</v>
      </c>
      <c r="K2538" s="105" t="s">
        <v>4518</v>
      </c>
      <c r="L2538" s="103">
        <v>42709</v>
      </c>
      <c r="M2538" s="103">
        <v>44196</v>
      </c>
      <c r="N2538" s="103"/>
      <c r="O2538" s="106">
        <v>310187</v>
      </c>
      <c r="P2538" s="106">
        <v>147006.54</v>
      </c>
      <c r="Q2538" s="107">
        <v>163180.46</v>
      </c>
      <c r="R2538" s="106">
        <v>0</v>
      </c>
      <c r="S2538" s="106">
        <v>0</v>
      </c>
      <c r="T2538" s="100">
        <f t="shared" si="39"/>
        <v>163180.46</v>
      </c>
    </row>
    <row r="2539" spans="2:20" ht="15.5" x14ac:dyDescent="0.35">
      <c r="B2539" s="101" t="s">
        <v>9344</v>
      </c>
      <c r="C2539" s="102" t="s">
        <v>4515</v>
      </c>
      <c r="D2539" s="102"/>
      <c r="E2539" s="102" t="s">
        <v>4516</v>
      </c>
      <c r="F2539" s="102" t="s">
        <v>4517</v>
      </c>
      <c r="G2539" s="102" t="s">
        <v>4518</v>
      </c>
      <c r="H2539" s="103">
        <v>42709</v>
      </c>
      <c r="I2539" s="104">
        <v>1</v>
      </c>
      <c r="J2539" s="105" t="s">
        <v>9345</v>
      </c>
      <c r="K2539" s="105" t="s">
        <v>4518</v>
      </c>
      <c r="L2539" s="103">
        <v>42709</v>
      </c>
      <c r="M2539" s="103">
        <v>44196</v>
      </c>
      <c r="N2539" s="103"/>
      <c r="O2539" s="106">
        <v>310187</v>
      </c>
      <c r="P2539" s="106">
        <v>147006.54</v>
      </c>
      <c r="Q2539" s="107">
        <v>163180.46</v>
      </c>
      <c r="R2539" s="106">
        <v>0</v>
      </c>
      <c r="S2539" s="106">
        <v>0</v>
      </c>
      <c r="T2539" s="100">
        <f t="shared" si="39"/>
        <v>163180.46</v>
      </c>
    </row>
    <row r="2540" spans="2:20" ht="15.5" x14ac:dyDescent="0.35">
      <c r="B2540" s="101" t="s">
        <v>6975</v>
      </c>
      <c r="C2540" s="102" t="s">
        <v>4515</v>
      </c>
      <c r="D2540" s="102"/>
      <c r="E2540" s="102" t="s">
        <v>4516</v>
      </c>
      <c r="F2540" s="102" t="s">
        <v>4517</v>
      </c>
      <c r="G2540" s="102" t="s">
        <v>4518</v>
      </c>
      <c r="H2540" s="103">
        <v>42709</v>
      </c>
      <c r="I2540" s="104">
        <v>1</v>
      </c>
      <c r="J2540" s="105" t="s">
        <v>6976</v>
      </c>
      <c r="K2540" s="105" t="s">
        <v>4518</v>
      </c>
      <c r="L2540" s="103">
        <v>42709</v>
      </c>
      <c r="M2540" s="103">
        <v>44196</v>
      </c>
      <c r="N2540" s="103"/>
      <c r="O2540" s="106">
        <v>310187</v>
      </c>
      <c r="P2540" s="106">
        <v>147006.54</v>
      </c>
      <c r="Q2540" s="107">
        <v>163180.46</v>
      </c>
      <c r="R2540" s="106">
        <v>0</v>
      </c>
      <c r="S2540" s="106">
        <v>0</v>
      </c>
      <c r="T2540" s="100">
        <f t="shared" si="39"/>
        <v>163180.46</v>
      </c>
    </row>
    <row r="2541" spans="2:20" ht="15.5" x14ac:dyDescent="0.35">
      <c r="B2541" s="101" t="s">
        <v>10067</v>
      </c>
      <c r="C2541" s="102" t="s">
        <v>4515</v>
      </c>
      <c r="D2541" s="102"/>
      <c r="E2541" s="102" t="s">
        <v>4516</v>
      </c>
      <c r="F2541" s="102" t="s">
        <v>4517</v>
      </c>
      <c r="G2541" s="102" t="s">
        <v>4518</v>
      </c>
      <c r="H2541" s="103">
        <v>42709</v>
      </c>
      <c r="I2541" s="104">
        <v>1</v>
      </c>
      <c r="J2541" s="105" t="s">
        <v>10068</v>
      </c>
      <c r="K2541" s="105" t="s">
        <v>4518</v>
      </c>
      <c r="L2541" s="103">
        <v>42709</v>
      </c>
      <c r="M2541" s="103">
        <v>44196</v>
      </c>
      <c r="N2541" s="103"/>
      <c r="O2541" s="106">
        <v>310187</v>
      </c>
      <c r="P2541" s="106">
        <v>147006.54</v>
      </c>
      <c r="Q2541" s="107">
        <v>163180.46</v>
      </c>
      <c r="R2541" s="106">
        <v>0</v>
      </c>
      <c r="S2541" s="106">
        <v>0</v>
      </c>
      <c r="T2541" s="100">
        <f t="shared" si="39"/>
        <v>163180.46</v>
      </c>
    </row>
    <row r="2542" spans="2:20" ht="15.5" x14ac:dyDescent="0.35">
      <c r="B2542" s="101" t="s">
        <v>10071</v>
      </c>
      <c r="C2542" s="102" t="s">
        <v>4475</v>
      </c>
      <c r="D2542" s="102"/>
      <c r="E2542" s="102" t="s">
        <v>4476</v>
      </c>
      <c r="F2542" s="102" t="s">
        <v>4477</v>
      </c>
      <c r="G2542" s="102" t="s">
        <v>4478</v>
      </c>
      <c r="H2542" s="103">
        <v>40451</v>
      </c>
      <c r="I2542" s="104">
        <v>1</v>
      </c>
      <c r="J2542" s="105" t="s">
        <v>10072</v>
      </c>
      <c r="K2542" s="105" t="s">
        <v>4478</v>
      </c>
      <c r="L2542" s="103">
        <v>40451</v>
      </c>
      <c r="M2542" s="103">
        <v>44196</v>
      </c>
      <c r="N2542" s="103"/>
      <c r="O2542" s="106">
        <v>751463</v>
      </c>
      <c r="P2542" s="106">
        <v>751463</v>
      </c>
      <c r="Q2542" s="107">
        <v>0</v>
      </c>
      <c r="R2542" s="106">
        <v>0</v>
      </c>
      <c r="S2542" s="106">
        <v>0</v>
      </c>
      <c r="T2542" s="100">
        <f t="shared" si="39"/>
        <v>0</v>
      </c>
    </row>
    <row r="2543" spans="2:20" ht="15.5" x14ac:dyDescent="0.35">
      <c r="B2543" s="101" t="s">
        <v>10073</v>
      </c>
      <c r="C2543" s="102" t="s">
        <v>4475</v>
      </c>
      <c r="D2543" s="102"/>
      <c r="E2543" s="102" t="s">
        <v>4476</v>
      </c>
      <c r="F2543" s="102" t="s">
        <v>4477</v>
      </c>
      <c r="G2543" s="102" t="s">
        <v>4478</v>
      </c>
      <c r="H2543" s="103">
        <v>40451</v>
      </c>
      <c r="I2543" s="104">
        <v>1</v>
      </c>
      <c r="J2543" s="105" t="s">
        <v>10074</v>
      </c>
      <c r="K2543" s="105" t="s">
        <v>4478</v>
      </c>
      <c r="L2543" s="103">
        <v>40451</v>
      </c>
      <c r="M2543" s="103">
        <v>44196</v>
      </c>
      <c r="N2543" s="103"/>
      <c r="O2543" s="106">
        <v>751463</v>
      </c>
      <c r="P2543" s="106">
        <v>751463</v>
      </c>
      <c r="Q2543" s="107">
        <v>0</v>
      </c>
      <c r="R2543" s="106">
        <v>0</v>
      </c>
      <c r="S2543" s="106">
        <v>0</v>
      </c>
      <c r="T2543" s="100">
        <f t="shared" si="39"/>
        <v>0</v>
      </c>
    </row>
    <row r="2544" spans="2:20" ht="15.5" x14ac:dyDescent="0.35">
      <c r="B2544" s="101" t="s">
        <v>10075</v>
      </c>
      <c r="C2544" s="102" t="s">
        <v>4537</v>
      </c>
      <c r="D2544" s="102"/>
      <c r="E2544" s="102" t="s">
        <v>4492</v>
      </c>
      <c r="F2544" s="102" t="s">
        <v>4493</v>
      </c>
      <c r="G2544" s="102" t="s">
        <v>4478</v>
      </c>
      <c r="H2544" s="103">
        <v>41182</v>
      </c>
      <c r="I2544" s="104">
        <v>1</v>
      </c>
      <c r="J2544" s="105" t="s">
        <v>10076</v>
      </c>
      <c r="K2544" s="105" t="s">
        <v>4478</v>
      </c>
      <c r="L2544" s="103">
        <v>41182</v>
      </c>
      <c r="M2544" s="103">
        <v>44196</v>
      </c>
      <c r="N2544" s="103"/>
      <c r="O2544" s="106">
        <v>298584</v>
      </c>
      <c r="P2544" s="106">
        <v>298584</v>
      </c>
      <c r="Q2544" s="107">
        <v>0</v>
      </c>
      <c r="R2544" s="106">
        <v>0</v>
      </c>
      <c r="S2544" s="106">
        <v>0</v>
      </c>
      <c r="T2544" s="100">
        <f t="shared" si="39"/>
        <v>0</v>
      </c>
    </row>
    <row r="2545" spans="2:20" ht="15.5" x14ac:dyDescent="0.35">
      <c r="B2545" s="101" t="s">
        <v>10077</v>
      </c>
      <c r="C2545" s="102" t="s">
        <v>4537</v>
      </c>
      <c r="D2545" s="102"/>
      <c r="E2545" s="102" t="s">
        <v>4492</v>
      </c>
      <c r="F2545" s="102" t="s">
        <v>4493</v>
      </c>
      <c r="G2545" s="102" t="s">
        <v>4478</v>
      </c>
      <c r="H2545" s="103">
        <v>41182</v>
      </c>
      <c r="I2545" s="104">
        <v>1</v>
      </c>
      <c r="J2545" s="105" t="s">
        <v>10078</v>
      </c>
      <c r="K2545" s="105" t="s">
        <v>4478</v>
      </c>
      <c r="L2545" s="103">
        <v>41182</v>
      </c>
      <c r="M2545" s="103">
        <v>44196</v>
      </c>
      <c r="N2545" s="103"/>
      <c r="O2545" s="106">
        <v>298584</v>
      </c>
      <c r="P2545" s="106">
        <v>298584</v>
      </c>
      <c r="Q2545" s="107">
        <v>0</v>
      </c>
      <c r="R2545" s="106">
        <v>0</v>
      </c>
      <c r="S2545" s="106">
        <v>0</v>
      </c>
      <c r="T2545" s="100">
        <f t="shared" si="39"/>
        <v>0</v>
      </c>
    </row>
    <row r="2546" spans="2:20" ht="15.5" x14ac:dyDescent="0.35">
      <c r="B2546" s="101" t="s">
        <v>10079</v>
      </c>
      <c r="C2546" s="102" t="s">
        <v>10080</v>
      </c>
      <c r="D2546" s="102"/>
      <c r="E2546" s="102" t="s">
        <v>4492</v>
      </c>
      <c r="F2546" s="102" t="s">
        <v>4493</v>
      </c>
      <c r="G2546" s="102" t="s">
        <v>4478</v>
      </c>
      <c r="H2546" s="103">
        <v>41305</v>
      </c>
      <c r="I2546" s="104">
        <v>1</v>
      </c>
      <c r="J2546" s="105" t="s">
        <v>10081</v>
      </c>
      <c r="K2546" s="105" t="s">
        <v>4478</v>
      </c>
      <c r="L2546" s="103">
        <v>41305</v>
      </c>
      <c r="M2546" s="103">
        <v>44196</v>
      </c>
      <c r="N2546" s="103"/>
      <c r="O2546" s="106">
        <v>1350000</v>
      </c>
      <c r="P2546" s="106">
        <v>1350000</v>
      </c>
      <c r="Q2546" s="107">
        <v>0</v>
      </c>
      <c r="R2546" s="106">
        <v>0</v>
      </c>
      <c r="S2546" s="106">
        <v>0</v>
      </c>
      <c r="T2546" s="100">
        <f t="shared" si="39"/>
        <v>0</v>
      </c>
    </row>
    <row r="2547" spans="2:20" ht="15.5" x14ac:dyDescent="0.35">
      <c r="B2547" s="101" t="s">
        <v>10082</v>
      </c>
      <c r="C2547" s="102" t="s">
        <v>10083</v>
      </c>
      <c r="D2547" s="102"/>
      <c r="E2547" s="102" t="s">
        <v>4492</v>
      </c>
      <c r="F2547" s="102" t="s">
        <v>4493</v>
      </c>
      <c r="G2547" s="102" t="s">
        <v>4478</v>
      </c>
      <c r="H2547" s="103">
        <v>41486</v>
      </c>
      <c r="I2547" s="104">
        <v>1</v>
      </c>
      <c r="J2547" s="105" t="s">
        <v>10084</v>
      </c>
      <c r="K2547" s="105" t="s">
        <v>4478</v>
      </c>
      <c r="L2547" s="103">
        <v>41486</v>
      </c>
      <c r="M2547" s="103">
        <v>44196</v>
      </c>
      <c r="N2547" s="103"/>
      <c r="O2547" s="106">
        <v>121148248</v>
      </c>
      <c r="P2547" s="106">
        <v>121148248</v>
      </c>
      <c r="Q2547" s="107">
        <v>0</v>
      </c>
      <c r="R2547" s="106">
        <v>0</v>
      </c>
      <c r="S2547" s="106">
        <v>0</v>
      </c>
      <c r="T2547" s="100">
        <f t="shared" si="39"/>
        <v>0</v>
      </c>
    </row>
    <row r="2548" spans="2:20" ht="15.5" x14ac:dyDescent="0.35">
      <c r="B2548" s="101" t="s">
        <v>10087</v>
      </c>
      <c r="C2548" s="102" t="s">
        <v>10088</v>
      </c>
      <c r="D2548" s="102"/>
      <c r="E2548" s="102" t="s">
        <v>4492</v>
      </c>
      <c r="F2548" s="102" t="s">
        <v>4493</v>
      </c>
      <c r="G2548" s="102" t="s">
        <v>4478</v>
      </c>
      <c r="H2548" s="103">
        <v>41600</v>
      </c>
      <c r="I2548" s="104">
        <v>1</v>
      </c>
      <c r="J2548" s="105" t="s">
        <v>10089</v>
      </c>
      <c r="K2548" s="105" t="s">
        <v>4478</v>
      </c>
      <c r="L2548" s="103">
        <v>41600</v>
      </c>
      <c r="M2548" s="103">
        <v>44196</v>
      </c>
      <c r="N2548" s="103"/>
      <c r="O2548" s="106">
        <v>3842519</v>
      </c>
      <c r="P2548" s="106">
        <v>3842519</v>
      </c>
      <c r="Q2548" s="107">
        <v>0</v>
      </c>
      <c r="R2548" s="106">
        <v>0</v>
      </c>
      <c r="S2548" s="106">
        <v>0</v>
      </c>
      <c r="T2548" s="100">
        <f t="shared" si="39"/>
        <v>0</v>
      </c>
    </row>
    <row r="2549" spans="2:20" ht="15.5" x14ac:dyDescent="0.35">
      <c r="B2549" s="101" t="s">
        <v>10090</v>
      </c>
      <c r="C2549" s="102" t="s">
        <v>4552</v>
      </c>
      <c r="D2549" s="102"/>
      <c r="E2549" s="102" t="s">
        <v>4553</v>
      </c>
      <c r="F2549" s="102" t="s">
        <v>4554</v>
      </c>
      <c r="G2549" s="102" t="s">
        <v>4478</v>
      </c>
      <c r="H2549" s="103">
        <v>39881</v>
      </c>
      <c r="I2549" s="104">
        <v>1</v>
      </c>
      <c r="J2549" s="105" t="s">
        <v>10091</v>
      </c>
      <c r="K2549" s="105" t="s">
        <v>4478</v>
      </c>
      <c r="L2549" s="103">
        <v>39881</v>
      </c>
      <c r="M2549" s="103">
        <v>44196</v>
      </c>
      <c r="N2549" s="103"/>
      <c r="O2549" s="106">
        <v>144046</v>
      </c>
      <c r="P2549" s="106">
        <v>144046</v>
      </c>
      <c r="Q2549" s="107">
        <v>0</v>
      </c>
      <c r="R2549" s="106">
        <v>0</v>
      </c>
      <c r="S2549" s="106">
        <v>0</v>
      </c>
      <c r="T2549" s="100">
        <f t="shared" si="39"/>
        <v>0</v>
      </c>
    </row>
    <row r="2550" spans="2:20" ht="15.5" x14ac:dyDescent="0.35">
      <c r="B2550" s="101" t="s">
        <v>10092</v>
      </c>
      <c r="C2550" s="102" t="s">
        <v>4475</v>
      </c>
      <c r="D2550" s="102"/>
      <c r="E2550" s="102" t="s">
        <v>4476</v>
      </c>
      <c r="F2550" s="102" t="s">
        <v>4477</v>
      </c>
      <c r="G2550" s="102" t="s">
        <v>4478</v>
      </c>
      <c r="H2550" s="103">
        <v>40451</v>
      </c>
      <c r="I2550" s="104">
        <v>1</v>
      </c>
      <c r="J2550" s="105" t="s">
        <v>10093</v>
      </c>
      <c r="K2550" s="105" t="s">
        <v>4478</v>
      </c>
      <c r="L2550" s="103">
        <v>40451</v>
      </c>
      <c r="M2550" s="103">
        <v>44196</v>
      </c>
      <c r="N2550" s="103"/>
      <c r="O2550" s="106">
        <v>751463</v>
      </c>
      <c r="P2550" s="106">
        <v>751463</v>
      </c>
      <c r="Q2550" s="107">
        <v>0</v>
      </c>
      <c r="R2550" s="106">
        <v>0</v>
      </c>
      <c r="S2550" s="106">
        <v>0</v>
      </c>
      <c r="T2550" s="100">
        <f t="shared" si="39"/>
        <v>0</v>
      </c>
    </row>
    <row r="2551" spans="2:20" ht="15.5" x14ac:dyDescent="0.35">
      <c r="B2551" s="101" t="s">
        <v>10094</v>
      </c>
      <c r="C2551" s="102" t="s">
        <v>4475</v>
      </c>
      <c r="D2551" s="102"/>
      <c r="E2551" s="102" t="s">
        <v>4476</v>
      </c>
      <c r="F2551" s="102" t="s">
        <v>4477</v>
      </c>
      <c r="G2551" s="102" t="s">
        <v>4478</v>
      </c>
      <c r="H2551" s="103">
        <v>40451</v>
      </c>
      <c r="I2551" s="104">
        <v>1</v>
      </c>
      <c r="J2551" s="105" t="s">
        <v>10095</v>
      </c>
      <c r="K2551" s="105" t="s">
        <v>4478</v>
      </c>
      <c r="L2551" s="103">
        <v>40451</v>
      </c>
      <c r="M2551" s="103">
        <v>44196</v>
      </c>
      <c r="N2551" s="103"/>
      <c r="O2551" s="106">
        <v>751463</v>
      </c>
      <c r="P2551" s="106">
        <v>751463</v>
      </c>
      <c r="Q2551" s="107">
        <v>0</v>
      </c>
      <c r="R2551" s="106">
        <v>0</v>
      </c>
      <c r="S2551" s="106">
        <v>0</v>
      </c>
      <c r="T2551" s="100">
        <f t="shared" si="39"/>
        <v>0</v>
      </c>
    </row>
    <row r="2552" spans="2:20" ht="15.5" x14ac:dyDescent="0.35">
      <c r="B2552" s="101" t="s">
        <v>10096</v>
      </c>
      <c r="C2552" s="102" t="s">
        <v>4475</v>
      </c>
      <c r="D2552" s="102"/>
      <c r="E2552" s="102" t="s">
        <v>4476</v>
      </c>
      <c r="F2552" s="102" t="s">
        <v>4477</v>
      </c>
      <c r="G2552" s="102" t="s">
        <v>4478</v>
      </c>
      <c r="H2552" s="103">
        <v>40451</v>
      </c>
      <c r="I2552" s="104">
        <v>1</v>
      </c>
      <c r="J2552" s="105" t="s">
        <v>10097</v>
      </c>
      <c r="K2552" s="105" t="s">
        <v>4478</v>
      </c>
      <c r="L2552" s="103">
        <v>40451</v>
      </c>
      <c r="M2552" s="103">
        <v>44196</v>
      </c>
      <c r="N2552" s="103"/>
      <c r="O2552" s="106">
        <v>751463</v>
      </c>
      <c r="P2552" s="106">
        <v>751463</v>
      </c>
      <c r="Q2552" s="107">
        <v>0</v>
      </c>
      <c r="R2552" s="106">
        <v>0</v>
      </c>
      <c r="S2552" s="106">
        <v>0</v>
      </c>
      <c r="T2552" s="100">
        <f t="shared" si="39"/>
        <v>0</v>
      </c>
    </row>
    <row r="2553" spans="2:20" ht="15.5" x14ac:dyDescent="0.35">
      <c r="B2553" s="101" t="s">
        <v>10098</v>
      </c>
      <c r="C2553" s="102" t="s">
        <v>4475</v>
      </c>
      <c r="D2553" s="102"/>
      <c r="E2553" s="102" t="s">
        <v>4476</v>
      </c>
      <c r="F2553" s="102" t="s">
        <v>4477</v>
      </c>
      <c r="G2553" s="102" t="s">
        <v>4478</v>
      </c>
      <c r="H2553" s="103">
        <v>40451</v>
      </c>
      <c r="I2553" s="104">
        <v>1</v>
      </c>
      <c r="J2553" s="105" t="s">
        <v>10099</v>
      </c>
      <c r="K2553" s="105" t="s">
        <v>4478</v>
      </c>
      <c r="L2553" s="103">
        <v>40451</v>
      </c>
      <c r="M2553" s="103">
        <v>44196</v>
      </c>
      <c r="N2553" s="103"/>
      <c r="O2553" s="106">
        <v>751463</v>
      </c>
      <c r="P2553" s="106">
        <v>751463</v>
      </c>
      <c r="Q2553" s="107">
        <v>0</v>
      </c>
      <c r="R2553" s="106">
        <v>0</v>
      </c>
      <c r="S2553" s="106">
        <v>0</v>
      </c>
      <c r="T2553" s="100">
        <f t="shared" si="39"/>
        <v>0</v>
      </c>
    </row>
    <row r="2554" spans="2:20" ht="15.5" x14ac:dyDescent="0.35">
      <c r="B2554" s="101" t="s">
        <v>10100</v>
      </c>
      <c r="C2554" s="102" t="s">
        <v>4475</v>
      </c>
      <c r="D2554" s="102"/>
      <c r="E2554" s="102" t="s">
        <v>4476</v>
      </c>
      <c r="F2554" s="102" t="s">
        <v>4477</v>
      </c>
      <c r="G2554" s="102" t="s">
        <v>4478</v>
      </c>
      <c r="H2554" s="103">
        <v>40451</v>
      </c>
      <c r="I2554" s="104">
        <v>1</v>
      </c>
      <c r="J2554" s="105" t="s">
        <v>10101</v>
      </c>
      <c r="K2554" s="105" t="s">
        <v>4478</v>
      </c>
      <c r="L2554" s="103">
        <v>40451</v>
      </c>
      <c r="M2554" s="103">
        <v>44196</v>
      </c>
      <c r="N2554" s="103"/>
      <c r="O2554" s="106">
        <v>751463</v>
      </c>
      <c r="P2554" s="106">
        <v>751463</v>
      </c>
      <c r="Q2554" s="107">
        <v>0</v>
      </c>
      <c r="R2554" s="106">
        <v>0</v>
      </c>
      <c r="S2554" s="106">
        <v>0</v>
      </c>
      <c r="T2554" s="100">
        <f t="shared" si="39"/>
        <v>0</v>
      </c>
    </row>
    <row r="2555" spans="2:20" ht="15.5" x14ac:dyDescent="0.35">
      <c r="B2555" s="101" t="s">
        <v>10102</v>
      </c>
      <c r="C2555" s="102" t="s">
        <v>4475</v>
      </c>
      <c r="D2555" s="102"/>
      <c r="E2555" s="102" t="s">
        <v>4476</v>
      </c>
      <c r="F2555" s="102" t="s">
        <v>4477</v>
      </c>
      <c r="G2555" s="102" t="s">
        <v>4478</v>
      </c>
      <c r="H2555" s="103">
        <v>40451</v>
      </c>
      <c r="I2555" s="104">
        <v>1</v>
      </c>
      <c r="J2555" s="105" t="s">
        <v>10103</v>
      </c>
      <c r="K2555" s="105" t="s">
        <v>4478</v>
      </c>
      <c r="L2555" s="103">
        <v>40451</v>
      </c>
      <c r="M2555" s="103">
        <v>44196</v>
      </c>
      <c r="N2555" s="103"/>
      <c r="O2555" s="106">
        <v>751463</v>
      </c>
      <c r="P2555" s="106">
        <v>751463</v>
      </c>
      <c r="Q2555" s="107">
        <v>0</v>
      </c>
      <c r="R2555" s="106">
        <v>0</v>
      </c>
      <c r="S2555" s="106">
        <v>0</v>
      </c>
      <c r="T2555" s="100">
        <f t="shared" si="39"/>
        <v>0</v>
      </c>
    </row>
    <row r="2556" spans="2:20" ht="15.5" x14ac:dyDescent="0.35">
      <c r="B2556" s="101" t="s">
        <v>10104</v>
      </c>
      <c r="C2556" s="102" t="s">
        <v>4475</v>
      </c>
      <c r="D2556" s="102"/>
      <c r="E2556" s="102" t="s">
        <v>4476</v>
      </c>
      <c r="F2556" s="102" t="s">
        <v>4477</v>
      </c>
      <c r="G2556" s="102" t="s">
        <v>4478</v>
      </c>
      <c r="H2556" s="103">
        <v>40451</v>
      </c>
      <c r="I2556" s="104">
        <v>1</v>
      </c>
      <c r="J2556" s="105" t="s">
        <v>10105</v>
      </c>
      <c r="K2556" s="105" t="s">
        <v>4478</v>
      </c>
      <c r="L2556" s="103">
        <v>40451</v>
      </c>
      <c r="M2556" s="103">
        <v>44196</v>
      </c>
      <c r="N2556" s="103"/>
      <c r="O2556" s="106">
        <v>751463</v>
      </c>
      <c r="P2556" s="106">
        <v>751463</v>
      </c>
      <c r="Q2556" s="107">
        <v>0</v>
      </c>
      <c r="R2556" s="106">
        <v>0</v>
      </c>
      <c r="S2556" s="106">
        <v>0</v>
      </c>
      <c r="T2556" s="100">
        <f t="shared" si="39"/>
        <v>0</v>
      </c>
    </row>
    <row r="2557" spans="2:20" ht="15.5" x14ac:dyDescent="0.35">
      <c r="B2557" s="101" t="s">
        <v>10106</v>
      </c>
      <c r="C2557" s="102" t="s">
        <v>4552</v>
      </c>
      <c r="D2557" s="102"/>
      <c r="E2557" s="102" t="s">
        <v>4492</v>
      </c>
      <c r="F2557" s="102" t="s">
        <v>4493</v>
      </c>
      <c r="G2557" s="102" t="s">
        <v>4478</v>
      </c>
      <c r="H2557" s="103">
        <v>39434</v>
      </c>
      <c r="I2557" s="104">
        <v>1</v>
      </c>
      <c r="J2557" s="105" t="s">
        <v>10107</v>
      </c>
      <c r="K2557" s="105" t="s">
        <v>4478</v>
      </c>
      <c r="L2557" s="103">
        <v>39434</v>
      </c>
      <c r="M2557" s="103">
        <v>44196</v>
      </c>
      <c r="N2557" s="103"/>
      <c r="O2557" s="106">
        <v>1338688</v>
      </c>
      <c r="P2557" s="106">
        <v>1338688</v>
      </c>
      <c r="Q2557" s="107">
        <v>0</v>
      </c>
      <c r="R2557" s="106">
        <v>0</v>
      </c>
      <c r="S2557" s="106">
        <v>0</v>
      </c>
      <c r="T2557" s="100">
        <f t="shared" si="39"/>
        <v>0</v>
      </c>
    </row>
    <row r="2558" spans="2:20" ht="15.5" x14ac:dyDescent="0.35">
      <c r="B2558" s="101" t="s">
        <v>10108</v>
      </c>
      <c r="C2558" s="102" t="s">
        <v>4552</v>
      </c>
      <c r="D2558" s="102"/>
      <c r="E2558" s="102" t="s">
        <v>4492</v>
      </c>
      <c r="F2558" s="102" t="s">
        <v>4493</v>
      </c>
      <c r="G2558" s="102" t="s">
        <v>4478</v>
      </c>
      <c r="H2558" s="103">
        <v>39434</v>
      </c>
      <c r="I2558" s="104">
        <v>1</v>
      </c>
      <c r="J2558" s="105" t="s">
        <v>10109</v>
      </c>
      <c r="K2558" s="105" t="s">
        <v>4478</v>
      </c>
      <c r="L2558" s="103">
        <v>39434</v>
      </c>
      <c r="M2558" s="103">
        <v>44196</v>
      </c>
      <c r="N2558" s="103"/>
      <c r="O2558" s="106">
        <v>1338688</v>
      </c>
      <c r="P2558" s="106">
        <v>1338688</v>
      </c>
      <c r="Q2558" s="107">
        <v>0</v>
      </c>
      <c r="R2558" s="106">
        <v>0</v>
      </c>
      <c r="S2558" s="106">
        <v>0</v>
      </c>
      <c r="T2558" s="100">
        <f t="shared" si="39"/>
        <v>0</v>
      </c>
    </row>
    <row r="2559" spans="2:20" ht="15.5" x14ac:dyDescent="0.35">
      <c r="B2559" s="101" t="s">
        <v>10110</v>
      </c>
      <c r="C2559" s="102" t="s">
        <v>4579</v>
      </c>
      <c r="D2559" s="102"/>
      <c r="E2559" s="102" t="s">
        <v>4492</v>
      </c>
      <c r="F2559" s="102" t="s">
        <v>4493</v>
      </c>
      <c r="G2559" s="102" t="s">
        <v>4478</v>
      </c>
      <c r="H2559" s="103">
        <v>39458</v>
      </c>
      <c r="I2559" s="104">
        <v>1</v>
      </c>
      <c r="J2559" s="105" t="s">
        <v>10111</v>
      </c>
      <c r="K2559" s="105" t="s">
        <v>4478</v>
      </c>
      <c r="L2559" s="103">
        <v>39458</v>
      </c>
      <c r="M2559" s="103">
        <v>44196</v>
      </c>
      <c r="N2559" s="103"/>
      <c r="O2559" s="106">
        <v>310000</v>
      </c>
      <c r="P2559" s="106">
        <v>310000</v>
      </c>
      <c r="Q2559" s="107">
        <v>0</v>
      </c>
      <c r="R2559" s="106">
        <v>0</v>
      </c>
      <c r="S2559" s="106">
        <v>0</v>
      </c>
      <c r="T2559" s="100">
        <f t="shared" si="39"/>
        <v>0</v>
      </c>
    </row>
    <row r="2560" spans="2:20" ht="15.5" x14ac:dyDescent="0.35">
      <c r="B2560" s="101" t="s">
        <v>10112</v>
      </c>
      <c r="C2560" s="102" t="s">
        <v>4579</v>
      </c>
      <c r="D2560" s="102"/>
      <c r="E2560" s="102" t="s">
        <v>4492</v>
      </c>
      <c r="F2560" s="102" t="s">
        <v>4493</v>
      </c>
      <c r="G2560" s="102" t="s">
        <v>4478</v>
      </c>
      <c r="H2560" s="103">
        <v>39458</v>
      </c>
      <c r="I2560" s="104">
        <v>1</v>
      </c>
      <c r="J2560" s="105" t="s">
        <v>10113</v>
      </c>
      <c r="K2560" s="105" t="s">
        <v>4478</v>
      </c>
      <c r="L2560" s="103">
        <v>39458</v>
      </c>
      <c r="M2560" s="103">
        <v>44196</v>
      </c>
      <c r="N2560" s="103"/>
      <c r="O2560" s="106">
        <v>310000</v>
      </c>
      <c r="P2560" s="106">
        <v>310000</v>
      </c>
      <c r="Q2560" s="107">
        <v>0</v>
      </c>
      <c r="R2560" s="106">
        <v>0</v>
      </c>
      <c r="S2560" s="106">
        <v>0</v>
      </c>
      <c r="T2560" s="100">
        <f t="shared" si="39"/>
        <v>0</v>
      </c>
    </row>
    <row r="2561" spans="2:20" ht="15.5" x14ac:dyDescent="0.35">
      <c r="B2561" s="101" t="s">
        <v>10114</v>
      </c>
      <c r="C2561" s="102" t="s">
        <v>4579</v>
      </c>
      <c r="D2561" s="102"/>
      <c r="E2561" s="102" t="s">
        <v>4492</v>
      </c>
      <c r="F2561" s="102" t="s">
        <v>4493</v>
      </c>
      <c r="G2561" s="102" t="s">
        <v>4478</v>
      </c>
      <c r="H2561" s="103">
        <v>39458</v>
      </c>
      <c r="I2561" s="104">
        <v>1</v>
      </c>
      <c r="J2561" s="105" t="s">
        <v>10115</v>
      </c>
      <c r="K2561" s="105" t="s">
        <v>4478</v>
      </c>
      <c r="L2561" s="103">
        <v>39458</v>
      </c>
      <c r="M2561" s="103">
        <v>44196</v>
      </c>
      <c r="N2561" s="103"/>
      <c r="O2561" s="106">
        <v>310000</v>
      </c>
      <c r="P2561" s="106">
        <v>310000</v>
      </c>
      <c r="Q2561" s="107">
        <v>0</v>
      </c>
      <c r="R2561" s="106">
        <v>0</v>
      </c>
      <c r="S2561" s="106">
        <v>0</v>
      </c>
      <c r="T2561" s="100">
        <f t="shared" si="39"/>
        <v>0</v>
      </c>
    </row>
    <row r="2562" spans="2:20" ht="15.5" x14ac:dyDescent="0.35">
      <c r="B2562" s="101" t="s">
        <v>10116</v>
      </c>
      <c r="C2562" s="102" t="s">
        <v>10117</v>
      </c>
      <c r="D2562" s="102"/>
      <c r="E2562" s="102" t="s">
        <v>4492</v>
      </c>
      <c r="F2562" s="102" t="s">
        <v>4493</v>
      </c>
      <c r="G2562" s="102" t="s">
        <v>4478</v>
      </c>
      <c r="H2562" s="103">
        <v>39462</v>
      </c>
      <c r="I2562" s="104">
        <v>1</v>
      </c>
      <c r="J2562" s="105" t="s">
        <v>10118</v>
      </c>
      <c r="K2562" s="105" t="s">
        <v>4478</v>
      </c>
      <c r="L2562" s="103">
        <v>39462</v>
      </c>
      <c r="M2562" s="103">
        <v>44196</v>
      </c>
      <c r="N2562" s="103"/>
      <c r="O2562" s="106">
        <v>70620000</v>
      </c>
      <c r="P2562" s="106">
        <v>70620000</v>
      </c>
      <c r="Q2562" s="107">
        <v>0</v>
      </c>
      <c r="R2562" s="106">
        <v>0</v>
      </c>
      <c r="S2562" s="106">
        <v>0</v>
      </c>
      <c r="T2562" s="100">
        <f t="shared" si="39"/>
        <v>0</v>
      </c>
    </row>
    <row r="2563" spans="2:20" ht="15.5" x14ac:dyDescent="0.35">
      <c r="B2563" s="101" t="s">
        <v>10119</v>
      </c>
      <c r="C2563" s="102" t="s">
        <v>10120</v>
      </c>
      <c r="D2563" s="102"/>
      <c r="E2563" s="102" t="s">
        <v>4492</v>
      </c>
      <c r="F2563" s="102" t="s">
        <v>4493</v>
      </c>
      <c r="G2563" s="102" t="s">
        <v>4544</v>
      </c>
      <c r="H2563" s="103">
        <v>39559</v>
      </c>
      <c r="I2563" s="104">
        <v>1</v>
      </c>
      <c r="J2563" s="105" t="s">
        <v>10121</v>
      </c>
      <c r="K2563" s="105" t="s">
        <v>4544</v>
      </c>
      <c r="L2563" s="103">
        <v>39559</v>
      </c>
      <c r="M2563" s="103">
        <v>43951</v>
      </c>
      <c r="N2563" s="103">
        <v>44043</v>
      </c>
      <c r="O2563" s="106">
        <v>0</v>
      </c>
      <c r="P2563" s="106">
        <v>0</v>
      </c>
      <c r="Q2563" s="107">
        <v>0</v>
      </c>
      <c r="R2563" s="106">
        <v>0</v>
      </c>
      <c r="S2563" s="106">
        <v>0</v>
      </c>
      <c r="T2563" s="100">
        <f t="shared" si="39"/>
        <v>0</v>
      </c>
    </row>
    <row r="2564" spans="2:20" ht="15.5" x14ac:dyDescent="0.35">
      <c r="B2564" s="101" t="s">
        <v>10122</v>
      </c>
      <c r="C2564" s="102" t="s">
        <v>4592</v>
      </c>
      <c r="D2564" s="102"/>
      <c r="E2564" s="102" t="s">
        <v>4492</v>
      </c>
      <c r="F2564" s="102" t="s">
        <v>4493</v>
      </c>
      <c r="G2564" s="102" t="s">
        <v>4478</v>
      </c>
      <c r="H2564" s="103">
        <v>39930</v>
      </c>
      <c r="I2564" s="104">
        <v>1</v>
      </c>
      <c r="J2564" s="105" t="s">
        <v>10123</v>
      </c>
      <c r="K2564" s="105" t="s">
        <v>4478</v>
      </c>
      <c r="L2564" s="103">
        <v>39930</v>
      </c>
      <c r="M2564" s="103">
        <v>44196</v>
      </c>
      <c r="N2564" s="103"/>
      <c r="O2564" s="106">
        <v>1322586</v>
      </c>
      <c r="P2564" s="106">
        <v>1322586</v>
      </c>
      <c r="Q2564" s="107">
        <v>0</v>
      </c>
      <c r="R2564" s="106">
        <v>0</v>
      </c>
      <c r="S2564" s="106">
        <v>0</v>
      </c>
      <c r="T2564" s="100">
        <f t="shared" si="39"/>
        <v>0</v>
      </c>
    </row>
    <row r="2565" spans="2:20" ht="15.5" x14ac:dyDescent="0.35">
      <c r="B2565" s="101" t="s">
        <v>10124</v>
      </c>
      <c r="C2565" s="102" t="s">
        <v>10125</v>
      </c>
      <c r="D2565" s="102"/>
      <c r="E2565" s="102" t="s">
        <v>4492</v>
      </c>
      <c r="F2565" s="102" t="s">
        <v>4493</v>
      </c>
      <c r="G2565" s="102" t="s">
        <v>4478</v>
      </c>
      <c r="H2565" s="103">
        <v>40208</v>
      </c>
      <c r="I2565" s="104">
        <v>1</v>
      </c>
      <c r="J2565" s="105" t="s">
        <v>10126</v>
      </c>
      <c r="K2565" s="105" t="s">
        <v>4478</v>
      </c>
      <c r="L2565" s="103">
        <v>40208</v>
      </c>
      <c r="M2565" s="103">
        <v>44196</v>
      </c>
      <c r="N2565" s="103"/>
      <c r="O2565" s="106">
        <v>83847274</v>
      </c>
      <c r="P2565" s="106">
        <v>83847274</v>
      </c>
      <c r="Q2565" s="107">
        <v>0</v>
      </c>
      <c r="R2565" s="106">
        <v>0</v>
      </c>
      <c r="S2565" s="106">
        <v>0</v>
      </c>
      <c r="T2565" s="100">
        <f t="shared" si="39"/>
        <v>0</v>
      </c>
    </row>
    <row r="2566" spans="2:20" ht="15.5" x14ac:dyDescent="0.35">
      <c r="B2566" s="101" t="s">
        <v>10127</v>
      </c>
      <c r="C2566" s="102" t="s">
        <v>10128</v>
      </c>
      <c r="D2566" s="102"/>
      <c r="E2566" s="102" t="s">
        <v>4492</v>
      </c>
      <c r="F2566" s="102" t="s">
        <v>4493</v>
      </c>
      <c r="G2566" s="102" t="s">
        <v>4478</v>
      </c>
      <c r="H2566" s="103">
        <v>40547</v>
      </c>
      <c r="I2566" s="104">
        <v>1</v>
      </c>
      <c r="J2566" s="105" t="s">
        <v>10129</v>
      </c>
      <c r="K2566" s="105" t="s">
        <v>4478</v>
      </c>
      <c r="L2566" s="103">
        <v>40547</v>
      </c>
      <c r="M2566" s="103">
        <v>44196</v>
      </c>
      <c r="N2566" s="103"/>
      <c r="O2566" s="106">
        <v>28872177</v>
      </c>
      <c r="P2566" s="106">
        <v>28872177</v>
      </c>
      <c r="Q2566" s="107">
        <v>0</v>
      </c>
      <c r="R2566" s="106">
        <v>0</v>
      </c>
      <c r="S2566" s="106">
        <v>0</v>
      </c>
      <c r="T2566" s="100">
        <f t="shared" si="39"/>
        <v>0</v>
      </c>
    </row>
    <row r="2567" spans="2:20" ht="15.5" x14ac:dyDescent="0.35">
      <c r="B2567" s="101" t="s">
        <v>10130</v>
      </c>
      <c r="C2567" s="102" t="s">
        <v>4606</v>
      </c>
      <c r="D2567" s="102"/>
      <c r="E2567" s="102" t="s">
        <v>4492</v>
      </c>
      <c r="F2567" s="102" t="s">
        <v>4493</v>
      </c>
      <c r="G2567" s="102" t="s">
        <v>4478</v>
      </c>
      <c r="H2567" s="103">
        <v>40573</v>
      </c>
      <c r="I2567" s="104">
        <v>1</v>
      </c>
      <c r="J2567" s="105" t="s">
        <v>10131</v>
      </c>
      <c r="K2567" s="105" t="s">
        <v>4478</v>
      </c>
      <c r="L2567" s="103">
        <v>40573</v>
      </c>
      <c r="M2567" s="103">
        <v>44196</v>
      </c>
      <c r="N2567" s="103"/>
      <c r="O2567" s="106">
        <v>2773560</v>
      </c>
      <c r="P2567" s="106">
        <v>2773560</v>
      </c>
      <c r="Q2567" s="107">
        <v>0</v>
      </c>
      <c r="R2567" s="106">
        <v>0</v>
      </c>
      <c r="S2567" s="106">
        <v>0</v>
      </c>
      <c r="T2567" s="100">
        <f t="shared" si="39"/>
        <v>0</v>
      </c>
    </row>
    <row r="2568" spans="2:20" ht="15.5" x14ac:dyDescent="0.35">
      <c r="B2568" s="101" t="s">
        <v>10132</v>
      </c>
      <c r="C2568" s="102" t="s">
        <v>10133</v>
      </c>
      <c r="D2568" s="102"/>
      <c r="E2568" s="102" t="s">
        <v>4492</v>
      </c>
      <c r="F2568" s="102" t="s">
        <v>4493</v>
      </c>
      <c r="G2568" s="102" t="s">
        <v>4478</v>
      </c>
      <c r="H2568" s="103">
        <v>40706</v>
      </c>
      <c r="I2568" s="104">
        <v>1</v>
      </c>
      <c r="J2568" s="105" t="s">
        <v>10134</v>
      </c>
      <c r="K2568" s="105" t="s">
        <v>4478</v>
      </c>
      <c r="L2568" s="103">
        <v>40706</v>
      </c>
      <c r="M2568" s="103">
        <v>44196</v>
      </c>
      <c r="N2568" s="103"/>
      <c r="O2568" s="106">
        <v>5874000</v>
      </c>
      <c r="P2568" s="106">
        <v>5874000</v>
      </c>
      <c r="Q2568" s="107">
        <v>0</v>
      </c>
      <c r="R2568" s="106">
        <v>0</v>
      </c>
      <c r="S2568" s="106">
        <v>0</v>
      </c>
      <c r="T2568" s="100">
        <f t="shared" si="39"/>
        <v>0</v>
      </c>
    </row>
    <row r="2569" spans="2:20" ht="15.5" x14ac:dyDescent="0.35">
      <c r="B2569" s="101" t="s">
        <v>10135</v>
      </c>
      <c r="C2569" s="102" t="s">
        <v>7057</v>
      </c>
      <c r="D2569" s="102"/>
      <c r="E2569" s="102" t="s">
        <v>4492</v>
      </c>
      <c r="F2569" s="102" t="s">
        <v>4493</v>
      </c>
      <c r="G2569" s="102" t="s">
        <v>4478</v>
      </c>
      <c r="H2569" s="103">
        <v>40753</v>
      </c>
      <c r="I2569" s="104">
        <v>1</v>
      </c>
      <c r="J2569" s="105" t="s">
        <v>10136</v>
      </c>
      <c r="K2569" s="105" t="s">
        <v>4478</v>
      </c>
      <c r="L2569" s="103">
        <v>40753</v>
      </c>
      <c r="M2569" s="103">
        <v>44196</v>
      </c>
      <c r="N2569" s="103"/>
      <c r="O2569" s="106">
        <v>1163400</v>
      </c>
      <c r="P2569" s="106">
        <v>1163400</v>
      </c>
      <c r="Q2569" s="107">
        <v>0</v>
      </c>
      <c r="R2569" s="106">
        <v>0</v>
      </c>
      <c r="S2569" s="106">
        <v>0</v>
      </c>
      <c r="T2569" s="100">
        <f t="shared" si="39"/>
        <v>0</v>
      </c>
    </row>
    <row r="2570" spans="2:20" ht="15.5" x14ac:dyDescent="0.35">
      <c r="B2570" s="101" t="s">
        <v>10137</v>
      </c>
      <c r="C2570" s="102" t="s">
        <v>7057</v>
      </c>
      <c r="D2570" s="102"/>
      <c r="E2570" s="102" t="s">
        <v>4492</v>
      </c>
      <c r="F2570" s="102" t="s">
        <v>4493</v>
      </c>
      <c r="G2570" s="102" t="s">
        <v>4478</v>
      </c>
      <c r="H2570" s="103">
        <v>40753</v>
      </c>
      <c r="I2570" s="104">
        <v>1</v>
      </c>
      <c r="J2570" s="105" t="s">
        <v>10138</v>
      </c>
      <c r="K2570" s="105" t="s">
        <v>4478</v>
      </c>
      <c r="L2570" s="103">
        <v>40753</v>
      </c>
      <c r="M2570" s="103">
        <v>44196</v>
      </c>
      <c r="N2570" s="103"/>
      <c r="O2570" s="106">
        <v>1163400</v>
      </c>
      <c r="P2570" s="106">
        <v>1163400</v>
      </c>
      <c r="Q2570" s="107">
        <v>0</v>
      </c>
      <c r="R2570" s="106">
        <v>0</v>
      </c>
      <c r="S2570" s="106">
        <v>0</v>
      </c>
      <c r="T2570" s="100">
        <f t="shared" ref="T2570:T2633" si="40">SUM(Q2570,R2570,S2570)</f>
        <v>0</v>
      </c>
    </row>
    <row r="2571" spans="2:20" ht="15.5" x14ac:dyDescent="0.35">
      <c r="B2571" s="101" t="s">
        <v>10139</v>
      </c>
      <c r="C2571" s="102" t="s">
        <v>10140</v>
      </c>
      <c r="D2571" s="102"/>
      <c r="E2571" s="102" t="s">
        <v>4492</v>
      </c>
      <c r="F2571" s="102" t="s">
        <v>4493</v>
      </c>
      <c r="G2571" s="102" t="s">
        <v>4478</v>
      </c>
      <c r="H2571" s="103">
        <v>41150</v>
      </c>
      <c r="I2571" s="104">
        <v>1</v>
      </c>
      <c r="J2571" s="105" t="s">
        <v>10141</v>
      </c>
      <c r="K2571" s="105" t="s">
        <v>4478</v>
      </c>
      <c r="L2571" s="103">
        <v>41150</v>
      </c>
      <c r="M2571" s="103">
        <v>44196</v>
      </c>
      <c r="N2571" s="103"/>
      <c r="O2571" s="106">
        <v>1937874</v>
      </c>
      <c r="P2571" s="106">
        <v>1937874</v>
      </c>
      <c r="Q2571" s="107">
        <v>0</v>
      </c>
      <c r="R2571" s="106">
        <v>0</v>
      </c>
      <c r="S2571" s="106">
        <v>0</v>
      </c>
      <c r="T2571" s="100">
        <f t="shared" si="40"/>
        <v>0</v>
      </c>
    </row>
    <row r="2572" spans="2:20" ht="15.5" x14ac:dyDescent="0.35">
      <c r="B2572" s="101" t="s">
        <v>10142</v>
      </c>
      <c r="C2572" s="102" t="s">
        <v>5467</v>
      </c>
      <c r="D2572" s="102"/>
      <c r="E2572" s="102" t="s">
        <v>4492</v>
      </c>
      <c r="F2572" s="102" t="s">
        <v>4493</v>
      </c>
      <c r="G2572" s="102" t="s">
        <v>4478</v>
      </c>
      <c r="H2572" s="103">
        <v>41182</v>
      </c>
      <c r="I2572" s="104">
        <v>1</v>
      </c>
      <c r="J2572" s="105" t="s">
        <v>10143</v>
      </c>
      <c r="K2572" s="105" t="s">
        <v>4478</v>
      </c>
      <c r="L2572" s="103">
        <v>41182</v>
      </c>
      <c r="M2572" s="103">
        <v>44196</v>
      </c>
      <c r="N2572" s="103"/>
      <c r="O2572" s="106">
        <v>1502200</v>
      </c>
      <c r="P2572" s="106">
        <v>1502200</v>
      </c>
      <c r="Q2572" s="107">
        <v>0</v>
      </c>
      <c r="R2572" s="106">
        <v>0</v>
      </c>
      <c r="S2572" s="106">
        <v>0</v>
      </c>
      <c r="T2572" s="100">
        <f t="shared" si="40"/>
        <v>0</v>
      </c>
    </row>
    <row r="2573" spans="2:20" ht="15.5" x14ac:dyDescent="0.35">
      <c r="B2573" s="101" t="s">
        <v>10144</v>
      </c>
      <c r="C2573" s="102" t="s">
        <v>4537</v>
      </c>
      <c r="D2573" s="102"/>
      <c r="E2573" s="102" t="s">
        <v>4492</v>
      </c>
      <c r="F2573" s="102" t="s">
        <v>4493</v>
      </c>
      <c r="G2573" s="102" t="s">
        <v>4478</v>
      </c>
      <c r="H2573" s="103">
        <v>41182</v>
      </c>
      <c r="I2573" s="104">
        <v>1</v>
      </c>
      <c r="J2573" s="105" t="s">
        <v>10145</v>
      </c>
      <c r="K2573" s="105" t="s">
        <v>4478</v>
      </c>
      <c r="L2573" s="103">
        <v>41182</v>
      </c>
      <c r="M2573" s="103">
        <v>44196</v>
      </c>
      <c r="N2573" s="103"/>
      <c r="O2573" s="106">
        <v>298584</v>
      </c>
      <c r="P2573" s="106">
        <v>298584</v>
      </c>
      <c r="Q2573" s="107">
        <v>0</v>
      </c>
      <c r="R2573" s="106">
        <v>0</v>
      </c>
      <c r="S2573" s="106">
        <v>0</v>
      </c>
      <c r="T2573" s="100">
        <f t="shared" si="40"/>
        <v>0</v>
      </c>
    </row>
    <row r="2574" spans="2:20" ht="15.5" x14ac:dyDescent="0.35">
      <c r="B2574" s="101" t="s">
        <v>10146</v>
      </c>
      <c r="C2574" s="102" t="s">
        <v>4537</v>
      </c>
      <c r="D2574" s="102"/>
      <c r="E2574" s="102" t="s">
        <v>4492</v>
      </c>
      <c r="F2574" s="102" t="s">
        <v>4493</v>
      </c>
      <c r="G2574" s="102" t="s">
        <v>4478</v>
      </c>
      <c r="H2574" s="103">
        <v>41182</v>
      </c>
      <c r="I2574" s="104">
        <v>1</v>
      </c>
      <c r="J2574" s="105" t="s">
        <v>10147</v>
      </c>
      <c r="K2574" s="105" t="s">
        <v>4478</v>
      </c>
      <c r="L2574" s="103">
        <v>41182</v>
      </c>
      <c r="M2574" s="103">
        <v>44196</v>
      </c>
      <c r="N2574" s="103"/>
      <c r="O2574" s="106">
        <v>298584</v>
      </c>
      <c r="P2574" s="106">
        <v>298584</v>
      </c>
      <c r="Q2574" s="107">
        <v>0</v>
      </c>
      <c r="R2574" s="106">
        <v>0</v>
      </c>
      <c r="S2574" s="106">
        <v>0</v>
      </c>
      <c r="T2574" s="100">
        <f t="shared" si="40"/>
        <v>0</v>
      </c>
    </row>
    <row r="2575" spans="2:20" ht="15.5" x14ac:dyDescent="0.35">
      <c r="B2575" s="101" t="s">
        <v>10148</v>
      </c>
      <c r="C2575" s="102" t="s">
        <v>4537</v>
      </c>
      <c r="D2575" s="102"/>
      <c r="E2575" s="102" t="s">
        <v>4492</v>
      </c>
      <c r="F2575" s="102" t="s">
        <v>4493</v>
      </c>
      <c r="G2575" s="102" t="s">
        <v>4478</v>
      </c>
      <c r="H2575" s="103">
        <v>41182</v>
      </c>
      <c r="I2575" s="104">
        <v>1</v>
      </c>
      <c r="J2575" s="105" t="s">
        <v>10149</v>
      </c>
      <c r="K2575" s="105" t="s">
        <v>4478</v>
      </c>
      <c r="L2575" s="103">
        <v>41182</v>
      </c>
      <c r="M2575" s="103">
        <v>44196</v>
      </c>
      <c r="N2575" s="103"/>
      <c r="O2575" s="106">
        <v>298584</v>
      </c>
      <c r="P2575" s="106">
        <v>298584</v>
      </c>
      <c r="Q2575" s="107">
        <v>0</v>
      </c>
      <c r="R2575" s="106">
        <v>0</v>
      </c>
      <c r="S2575" s="106">
        <v>0</v>
      </c>
      <c r="T2575" s="100">
        <f t="shared" si="40"/>
        <v>0</v>
      </c>
    </row>
    <row r="2576" spans="2:20" ht="15.5" x14ac:dyDescent="0.35">
      <c r="B2576" s="101" t="s">
        <v>10150</v>
      </c>
      <c r="C2576" s="102" t="s">
        <v>4633</v>
      </c>
      <c r="D2576" s="102"/>
      <c r="E2576" s="102" t="s">
        <v>4634</v>
      </c>
      <c r="F2576" s="102" t="s">
        <v>4635</v>
      </c>
      <c r="G2576" s="102" t="s">
        <v>4478</v>
      </c>
      <c r="H2576" s="103">
        <v>39933</v>
      </c>
      <c r="I2576" s="104">
        <v>1</v>
      </c>
      <c r="J2576" s="105" t="s">
        <v>10151</v>
      </c>
      <c r="K2576" s="105" t="s">
        <v>4478</v>
      </c>
      <c r="L2576" s="103">
        <v>39933</v>
      </c>
      <c r="M2576" s="103">
        <v>44196</v>
      </c>
      <c r="N2576" s="103"/>
      <c r="O2576" s="106">
        <v>69000</v>
      </c>
      <c r="P2576" s="106">
        <v>69000</v>
      </c>
      <c r="Q2576" s="107">
        <v>0</v>
      </c>
      <c r="R2576" s="106">
        <v>0</v>
      </c>
      <c r="S2576" s="106">
        <v>0</v>
      </c>
      <c r="T2576" s="100">
        <f t="shared" si="40"/>
        <v>0</v>
      </c>
    </row>
    <row r="2577" spans="2:20" ht="15.5" x14ac:dyDescent="0.35">
      <c r="B2577" s="101" t="s">
        <v>10152</v>
      </c>
      <c r="C2577" s="102" t="s">
        <v>4633</v>
      </c>
      <c r="D2577" s="102"/>
      <c r="E2577" s="102" t="s">
        <v>4634</v>
      </c>
      <c r="F2577" s="102" t="s">
        <v>4635</v>
      </c>
      <c r="G2577" s="102" t="s">
        <v>4478</v>
      </c>
      <c r="H2577" s="103">
        <v>39933</v>
      </c>
      <c r="I2577" s="104">
        <v>1</v>
      </c>
      <c r="J2577" s="105" t="s">
        <v>10153</v>
      </c>
      <c r="K2577" s="105" t="s">
        <v>4478</v>
      </c>
      <c r="L2577" s="103">
        <v>39933</v>
      </c>
      <c r="M2577" s="103">
        <v>44196</v>
      </c>
      <c r="N2577" s="103"/>
      <c r="O2577" s="106">
        <v>69000</v>
      </c>
      <c r="P2577" s="106">
        <v>69000</v>
      </c>
      <c r="Q2577" s="107">
        <v>0</v>
      </c>
      <c r="R2577" s="106">
        <v>0</v>
      </c>
      <c r="S2577" s="106">
        <v>0</v>
      </c>
      <c r="T2577" s="100">
        <f t="shared" si="40"/>
        <v>0</v>
      </c>
    </row>
    <row r="2578" spans="2:20" ht="15.5" x14ac:dyDescent="0.35">
      <c r="B2578" s="101" t="s">
        <v>10154</v>
      </c>
      <c r="C2578" s="102" t="s">
        <v>4633</v>
      </c>
      <c r="D2578" s="102"/>
      <c r="E2578" s="102" t="s">
        <v>4634</v>
      </c>
      <c r="F2578" s="102" t="s">
        <v>4635</v>
      </c>
      <c r="G2578" s="102" t="s">
        <v>4478</v>
      </c>
      <c r="H2578" s="103">
        <v>39933</v>
      </c>
      <c r="I2578" s="104">
        <v>1</v>
      </c>
      <c r="J2578" s="105" t="s">
        <v>10155</v>
      </c>
      <c r="K2578" s="105" t="s">
        <v>4478</v>
      </c>
      <c r="L2578" s="103">
        <v>39933</v>
      </c>
      <c r="M2578" s="103">
        <v>44196</v>
      </c>
      <c r="N2578" s="103"/>
      <c r="O2578" s="106">
        <v>69000</v>
      </c>
      <c r="P2578" s="106">
        <v>69000</v>
      </c>
      <c r="Q2578" s="107">
        <v>0</v>
      </c>
      <c r="R2578" s="106">
        <v>0</v>
      </c>
      <c r="S2578" s="106">
        <v>0</v>
      </c>
      <c r="T2578" s="100">
        <f t="shared" si="40"/>
        <v>0</v>
      </c>
    </row>
    <row r="2579" spans="2:20" ht="15.5" x14ac:dyDescent="0.35">
      <c r="B2579" s="101" t="s">
        <v>10156</v>
      </c>
      <c r="C2579" s="102" t="s">
        <v>4633</v>
      </c>
      <c r="D2579" s="102"/>
      <c r="E2579" s="102" t="s">
        <v>4634</v>
      </c>
      <c r="F2579" s="102" t="s">
        <v>4635</v>
      </c>
      <c r="G2579" s="102" t="s">
        <v>4478</v>
      </c>
      <c r="H2579" s="103">
        <v>39933</v>
      </c>
      <c r="I2579" s="104">
        <v>1</v>
      </c>
      <c r="J2579" s="105" t="s">
        <v>10157</v>
      </c>
      <c r="K2579" s="105" t="s">
        <v>4478</v>
      </c>
      <c r="L2579" s="103">
        <v>39933</v>
      </c>
      <c r="M2579" s="103">
        <v>44196</v>
      </c>
      <c r="N2579" s="103"/>
      <c r="O2579" s="106">
        <v>69000</v>
      </c>
      <c r="P2579" s="106">
        <v>69000</v>
      </c>
      <c r="Q2579" s="107">
        <v>0</v>
      </c>
      <c r="R2579" s="106">
        <v>0</v>
      </c>
      <c r="S2579" s="106">
        <v>0</v>
      </c>
      <c r="T2579" s="100">
        <f t="shared" si="40"/>
        <v>0</v>
      </c>
    </row>
    <row r="2580" spans="2:20" ht="15.5" x14ac:dyDescent="0.35">
      <c r="B2580" s="101" t="s">
        <v>10158</v>
      </c>
      <c r="C2580" s="102" t="s">
        <v>4633</v>
      </c>
      <c r="D2580" s="102"/>
      <c r="E2580" s="102" t="s">
        <v>4634</v>
      </c>
      <c r="F2580" s="102" t="s">
        <v>4635</v>
      </c>
      <c r="G2580" s="102" t="s">
        <v>4478</v>
      </c>
      <c r="H2580" s="103">
        <v>39933</v>
      </c>
      <c r="I2580" s="104">
        <v>1</v>
      </c>
      <c r="J2580" s="105" t="s">
        <v>10159</v>
      </c>
      <c r="K2580" s="105" t="s">
        <v>4478</v>
      </c>
      <c r="L2580" s="103">
        <v>39933</v>
      </c>
      <c r="M2580" s="103">
        <v>44196</v>
      </c>
      <c r="N2580" s="103"/>
      <c r="O2580" s="106">
        <v>69000</v>
      </c>
      <c r="P2580" s="106">
        <v>69000</v>
      </c>
      <c r="Q2580" s="107">
        <v>0</v>
      </c>
      <c r="R2580" s="106">
        <v>0</v>
      </c>
      <c r="S2580" s="106">
        <v>0</v>
      </c>
      <c r="T2580" s="100">
        <f t="shared" si="40"/>
        <v>0</v>
      </c>
    </row>
    <row r="2581" spans="2:20" ht="15.5" x14ac:dyDescent="0.35">
      <c r="B2581" s="101" t="s">
        <v>10160</v>
      </c>
      <c r="C2581" s="102" t="s">
        <v>4633</v>
      </c>
      <c r="D2581" s="102"/>
      <c r="E2581" s="102" t="s">
        <v>4634</v>
      </c>
      <c r="F2581" s="102" t="s">
        <v>4635</v>
      </c>
      <c r="G2581" s="102" t="s">
        <v>4478</v>
      </c>
      <c r="H2581" s="103">
        <v>39685</v>
      </c>
      <c r="I2581" s="104">
        <v>1</v>
      </c>
      <c r="J2581" s="105" t="s">
        <v>10161</v>
      </c>
      <c r="K2581" s="105" t="s">
        <v>4478</v>
      </c>
      <c r="L2581" s="103">
        <v>39685</v>
      </c>
      <c r="M2581" s="103">
        <v>44196</v>
      </c>
      <c r="N2581" s="103"/>
      <c r="O2581" s="106">
        <v>75000</v>
      </c>
      <c r="P2581" s="106">
        <v>75000</v>
      </c>
      <c r="Q2581" s="107">
        <v>0</v>
      </c>
      <c r="R2581" s="106">
        <v>0</v>
      </c>
      <c r="S2581" s="106">
        <v>0</v>
      </c>
      <c r="T2581" s="100">
        <f t="shared" si="40"/>
        <v>0</v>
      </c>
    </row>
    <row r="2582" spans="2:20" ht="15.5" x14ac:dyDescent="0.35">
      <c r="B2582" s="101" t="s">
        <v>10162</v>
      </c>
      <c r="C2582" s="102" t="s">
        <v>4633</v>
      </c>
      <c r="D2582" s="102"/>
      <c r="E2582" s="102" t="s">
        <v>4634</v>
      </c>
      <c r="F2582" s="102" t="s">
        <v>4635</v>
      </c>
      <c r="G2582" s="102" t="s">
        <v>4478</v>
      </c>
      <c r="H2582" s="103">
        <v>39685</v>
      </c>
      <c r="I2582" s="104">
        <v>1</v>
      </c>
      <c r="J2582" s="105" t="s">
        <v>10163</v>
      </c>
      <c r="K2582" s="105" t="s">
        <v>4478</v>
      </c>
      <c r="L2582" s="103">
        <v>39685</v>
      </c>
      <c r="M2582" s="103">
        <v>44196</v>
      </c>
      <c r="N2582" s="103"/>
      <c r="O2582" s="106">
        <v>75000</v>
      </c>
      <c r="P2582" s="106">
        <v>75000</v>
      </c>
      <c r="Q2582" s="107">
        <v>0</v>
      </c>
      <c r="R2582" s="106">
        <v>0</v>
      </c>
      <c r="S2582" s="106">
        <v>0</v>
      </c>
      <c r="T2582" s="100">
        <f t="shared" si="40"/>
        <v>0</v>
      </c>
    </row>
    <row r="2583" spans="2:20" ht="15.5" x14ac:dyDescent="0.35">
      <c r="B2583" s="101" t="s">
        <v>10164</v>
      </c>
      <c r="C2583" s="102" t="s">
        <v>4633</v>
      </c>
      <c r="D2583" s="102"/>
      <c r="E2583" s="102" t="s">
        <v>4634</v>
      </c>
      <c r="F2583" s="102" t="s">
        <v>4635</v>
      </c>
      <c r="G2583" s="102" t="s">
        <v>4478</v>
      </c>
      <c r="H2583" s="103">
        <v>39685</v>
      </c>
      <c r="I2583" s="104">
        <v>1</v>
      </c>
      <c r="J2583" s="105" t="s">
        <v>10165</v>
      </c>
      <c r="K2583" s="105" t="s">
        <v>4478</v>
      </c>
      <c r="L2583" s="103">
        <v>39685</v>
      </c>
      <c r="M2583" s="103">
        <v>44196</v>
      </c>
      <c r="N2583" s="103"/>
      <c r="O2583" s="106">
        <v>75000</v>
      </c>
      <c r="P2583" s="106">
        <v>75000</v>
      </c>
      <c r="Q2583" s="107">
        <v>0</v>
      </c>
      <c r="R2583" s="106">
        <v>0</v>
      </c>
      <c r="S2583" s="106">
        <v>0</v>
      </c>
      <c r="T2583" s="100">
        <f t="shared" si="40"/>
        <v>0</v>
      </c>
    </row>
    <row r="2584" spans="2:20" ht="15.5" x14ac:dyDescent="0.35">
      <c r="B2584" s="101" t="s">
        <v>10166</v>
      </c>
      <c r="C2584" s="102" t="s">
        <v>4633</v>
      </c>
      <c r="D2584" s="102"/>
      <c r="E2584" s="102" t="s">
        <v>4634</v>
      </c>
      <c r="F2584" s="102" t="s">
        <v>4635</v>
      </c>
      <c r="G2584" s="102" t="s">
        <v>4478</v>
      </c>
      <c r="H2584" s="103">
        <v>39685</v>
      </c>
      <c r="I2584" s="104">
        <v>1</v>
      </c>
      <c r="J2584" s="105" t="s">
        <v>10167</v>
      </c>
      <c r="K2584" s="105" t="s">
        <v>4478</v>
      </c>
      <c r="L2584" s="103">
        <v>39685</v>
      </c>
      <c r="M2584" s="103">
        <v>44196</v>
      </c>
      <c r="N2584" s="103"/>
      <c r="O2584" s="106">
        <v>75000</v>
      </c>
      <c r="P2584" s="106">
        <v>75000</v>
      </c>
      <c r="Q2584" s="107">
        <v>0</v>
      </c>
      <c r="R2584" s="106">
        <v>0</v>
      </c>
      <c r="S2584" s="106">
        <v>0</v>
      </c>
      <c r="T2584" s="100">
        <f t="shared" si="40"/>
        <v>0</v>
      </c>
    </row>
    <row r="2585" spans="2:20" ht="15.5" x14ac:dyDescent="0.35">
      <c r="B2585" s="101" t="s">
        <v>10168</v>
      </c>
      <c r="C2585" s="102" t="s">
        <v>4633</v>
      </c>
      <c r="D2585" s="102"/>
      <c r="E2585" s="102" t="s">
        <v>4634</v>
      </c>
      <c r="F2585" s="102" t="s">
        <v>4635</v>
      </c>
      <c r="G2585" s="102" t="s">
        <v>4478</v>
      </c>
      <c r="H2585" s="103">
        <v>39685</v>
      </c>
      <c r="I2585" s="104">
        <v>1</v>
      </c>
      <c r="J2585" s="105" t="s">
        <v>10169</v>
      </c>
      <c r="K2585" s="105" t="s">
        <v>4478</v>
      </c>
      <c r="L2585" s="103">
        <v>39685</v>
      </c>
      <c r="M2585" s="103">
        <v>44196</v>
      </c>
      <c r="N2585" s="103"/>
      <c r="O2585" s="106">
        <v>75000</v>
      </c>
      <c r="P2585" s="106">
        <v>75000</v>
      </c>
      <c r="Q2585" s="107">
        <v>0</v>
      </c>
      <c r="R2585" s="106">
        <v>0</v>
      </c>
      <c r="S2585" s="106">
        <v>0</v>
      </c>
      <c r="T2585" s="100">
        <f t="shared" si="40"/>
        <v>0</v>
      </c>
    </row>
    <row r="2586" spans="2:20" ht="15.5" x14ac:dyDescent="0.35">
      <c r="B2586" s="101" t="s">
        <v>10170</v>
      </c>
      <c r="C2586" s="102" t="s">
        <v>4633</v>
      </c>
      <c r="D2586" s="102"/>
      <c r="E2586" s="102" t="s">
        <v>4634</v>
      </c>
      <c r="F2586" s="102" t="s">
        <v>4635</v>
      </c>
      <c r="G2586" s="102" t="s">
        <v>4478</v>
      </c>
      <c r="H2586" s="103">
        <v>39685</v>
      </c>
      <c r="I2586" s="104">
        <v>1</v>
      </c>
      <c r="J2586" s="105" t="s">
        <v>10171</v>
      </c>
      <c r="K2586" s="105" t="s">
        <v>4478</v>
      </c>
      <c r="L2586" s="103">
        <v>39685</v>
      </c>
      <c r="M2586" s="103">
        <v>44196</v>
      </c>
      <c r="N2586" s="103"/>
      <c r="O2586" s="106">
        <v>75000</v>
      </c>
      <c r="P2586" s="106">
        <v>75000</v>
      </c>
      <c r="Q2586" s="107">
        <v>0</v>
      </c>
      <c r="R2586" s="106">
        <v>0</v>
      </c>
      <c r="S2586" s="106">
        <v>0</v>
      </c>
      <c r="T2586" s="100">
        <f t="shared" si="40"/>
        <v>0</v>
      </c>
    </row>
    <row r="2587" spans="2:20" ht="15.5" x14ac:dyDescent="0.35">
      <c r="B2587" s="101" t="s">
        <v>10172</v>
      </c>
      <c r="C2587" s="102" t="s">
        <v>4633</v>
      </c>
      <c r="D2587" s="102"/>
      <c r="E2587" s="102" t="s">
        <v>4634</v>
      </c>
      <c r="F2587" s="102" t="s">
        <v>4635</v>
      </c>
      <c r="G2587" s="102" t="s">
        <v>4478</v>
      </c>
      <c r="H2587" s="103">
        <v>39685</v>
      </c>
      <c r="I2587" s="104">
        <v>1</v>
      </c>
      <c r="J2587" s="105" t="s">
        <v>10173</v>
      </c>
      <c r="K2587" s="105" t="s">
        <v>4478</v>
      </c>
      <c r="L2587" s="103">
        <v>39685</v>
      </c>
      <c r="M2587" s="103">
        <v>44196</v>
      </c>
      <c r="N2587" s="103"/>
      <c r="O2587" s="106">
        <v>75000</v>
      </c>
      <c r="P2587" s="106">
        <v>75000</v>
      </c>
      <c r="Q2587" s="107">
        <v>0</v>
      </c>
      <c r="R2587" s="106">
        <v>0</v>
      </c>
      <c r="S2587" s="106">
        <v>0</v>
      </c>
      <c r="T2587" s="100">
        <f t="shared" si="40"/>
        <v>0</v>
      </c>
    </row>
    <row r="2588" spans="2:20" ht="15.5" x14ac:dyDescent="0.35">
      <c r="B2588" s="101" t="s">
        <v>10174</v>
      </c>
      <c r="C2588" s="102" t="s">
        <v>4633</v>
      </c>
      <c r="D2588" s="102"/>
      <c r="E2588" s="102" t="s">
        <v>4634</v>
      </c>
      <c r="F2588" s="102" t="s">
        <v>4635</v>
      </c>
      <c r="G2588" s="102" t="s">
        <v>4478</v>
      </c>
      <c r="H2588" s="103">
        <v>39685</v>
      </c>
      <c r="I2588" s="104">
        <v>1</v>
      </c>
      <c r="J2588" s="105" t="s">
        <v>10175</v>
      </c>
      <c r="K2588" s="105" t="s">
        <v>4478</v>
      </c>
      <c r="L2588" s="103">
        <v>39685</v>
      </c>
      <c r="M2588" s="103">
        <v>44196</v>
      </c>
      <c r="N2588" s="103"/>
      <c r="O2588" s="106">
        <v>75000</v>
      </c>
      <c r="P2588" s="106">
        <v>75000</v>
      </c>
      <c r="Q2588" s="107">
        <v>0</v>
      </c>
      <c r="R2588" s="106">
        <v>0</v>
      </c>
      <c r="S2588" s="106">
        <v>0</v>
      </c>
      <c r="T2588" s="100">
        <f t="shared" si="40"/>
        <v>0</v>
      </c>
    </row>
    <row r="2589" spans="2:20" ht="15.5" x14ac:dyDescent="0.35">
      <c r="B2589" s="101" t="s">
        <v>10176</v>
      </c>
      <c r="C2589" s="102" t="s">
        <v>4633</v>
      </c>
      <c r="D2589" s="102"/>
      <c r="E2589" s="102" t="s">
        <v>4634</v>
      </c>
      <c r="F2589" s="102" t="s">
        <v>4635</v>
      </c>
      <c r="G2589" s="102" t="s">
        <v>4478</v>
      </c>
      <c r="H2589" s="103">
        <v>39685</v>
      </c>
      <c r="I2589" s="104">
        <v>1</v>
      </c>
      <c r="J2589" s="105" t="s">
        <v>10177</v>
      </c>
      <c r="K2589" s="105" t="s">
        <v>4478</v>
      </c>
      <c r="L2589" s="103">
        <v>39685</v>
      </c>
      <c r="M2589" s="103">
        <v>44196</v>
      </c>
      <c r="N2589" s="103"/>
      <c r="O2589" s="106">
        <v>75000</v>
      </c>
      <c r="P2589" s="106">
        <v>75000</v>
      </c>
      <c r="Q2589" s="107">
        <v>0</v>
      </c>
      <c r="R2589" s="106">
        <v>0</v>
      </c>
      <c r="S2589" s="106">
        <v>0</v>
      </c>
      <c r="T2589" s="100">
        <f t="shared" si="40"/>
        <v>0</v>
      </c>
    </row>
    <row r="2590" spans="2:20" ht="15.5" x14ac:dyDescent="0.35">
      <c r="B2590" s="101" t="s">
        <v>10178</v>
      </c>
      <c r="C2590" s="102" t="s">
        <v>4633</v>
      </c>
      <c r="D2590" s="102"/>
      <c r="E2590" s="102" t="s">
        <v>4634</v>
      </c>
      <c r="F2590" s="102" t="s">
        <v>4635</v>
      </c>
      <c r="G2590" s="102" t="s">
        <v>4478</v>
      </c>
      <c r="H2590" s="103">
        <v>39685</v>
      </c>
      <c r="I2590" s="104">
        <v>1</v>
      </c>
      <c r="J2590" s="105" t="s">
        <v>10179</v>
      </c>
      <c r="K2590" s="105" t="s">
        <v>4478</v>
      </c>
      <c r="L2590" s="103">
        <v>39685</v>
      </c>
      <c r="M2590" s="103">
        <v>44196</v>
      </c>
      <c r="N2590" s="103"/>
      <c r="O2590" s="106">
        <v>75000</v>
      </c>
      <c r="P2590" s="106">
        <v>75000</v>
      </c>
      <c r="Q2590" s="107">
        <v>0</v>
      </c>
      <c r="R2590" s="106">
        <v>0</v>
      </c>
      <c r="S2590" s="106">
        <v>0</v>
      </c>
      <c r="T2590" s="100">
        <f t="shared" si="40"/>
        <v>0</v>
      </c>
    </row>
    <row r="2591" spans="2:20" ht="15.5" x14ac:dyDescent="0.35">
      <c r="B2591" s="101" t="s">
        <v>10180</v>
      </c>
      <c r="C2591" s="102" t="s">
        <v>4633</v>
      </c>
      <c r="D2591" s="102"/>
      <c r="E2591" s="102" t="s">
        <v>4634</v>
      </c>
      <c r="F2591" s="102" t="s">
        <v>4635</v>
      </c>
      <c r="G2591" s="102" t="s">
        <v>4478</v>
      </c>
      <c r="H2591" s="103">
        <v>39685</v>
      </c>
      <c r="I2591" s="104">
        <v>1</v>
      </c>
      <c r="J2591" s="105" t="s">
        <v>10181</v>
      </c>
      <c r="K2591" s="105" t="s">
        <v>4478</v>
      </c>
      <c r="L2591" s="103">
        <v>39685</v>
      </c>
      <c r="M2591" s="103">
        <v>44196</v>
      </c>
      <c r="N2591" s="103"/>
      <c r="O2591" s="106">
        <v>75000</v>
      </c>
      <c r="P2591" s="106">
        <v>75000</v>
      </c>
      <c r="Q2591" s="107">
        <v>0</v>
      </c>
      <c r="R2591" s="106">
        <v>0</v>
      </c>
      <c r="S2591" s="106">
        <v>0</v>
      </c>
      <c r="T2591" s="100">
        <f t="shared" si="40"/>
        <v>0</v>
      </c>
    </row>
    <row r="2592" spans="2:20" ht="15.5" x14ac:dyDescent="0.35">
      <c r="B2592" s="101" t="s">
        <v>10182</v>
      </c>
      <c r="C2592" s="102" t="s">
        <v>4633</v>
      </c>
      <c r="D2592" s="102"/>
      <c r="E2592" s="102" t="s">
        <v>4634</v>
      </c>
      <c r="F2592" s="102" t="s">
        <v>4635</v>
      </c>
      <c r="G2592" s="102" t="s">
        <v>4478</v>
      </c>
      <c r="H2592" s="103">
        <v>39685</v>
      </c>
      <c r="I2592" s="104">
        <v>1</v>
      </c>
      <c r="J2592" s="105" t="s">
        <v>10183</v>
      </c>
      <c r="K2592" s="105" t="s">
        <v>4478</v>
      </c>
      <c r="L2592" s="103">
        <v>39685</v>
      </c>
      <c r="M2592" s="103">
        <v>44196</v>
      </c>
      <c r="N2592" s="103"/>
      <c r="O2592" s="106">
        <v>75000</v>
      </c>
      <c r="P2592" s="106">
        <v>75000</v>
      </c>
      <c r="Q2592" s="107">
        <v>0</v>
      </c>
      <c r="R2592" s="106">
        <v>0</v>
      </c>
      <c r="S2592" s="106">
        <v>0</v>
      </c>
      <c r="T2592" s="100">
        <f t="shared" si="40"/>
        <v>0</v>
      </c>
    </row>
    <row r="2593" spans="2:20" ht="15.5" x14ac:dyDescent="0.35">
      <c r="B2593" s="101" t="s">
        <v>10184</v>
      </c>
      <c r="C2593" s="102" t="s">
        <v>4633</v>
      </c>
      <c r="D2593" s="102"/>
      <c r="E2593" s="102" t="s">
        <v>4634</v>
      </c>
      <c r="F2593" s="102" t="s">
        <v>4635</v>
      </c>
      <c r="G2593" s="102" t="s">
        <v>4478</v>
      </c>
      <c r="H2593" s="103">
        <v>39685</v>
      </c>
      <c r="I2593" s="104">
        <v>1</v>
      </c>
      <c r="J2593" s="105" t="s">
        <v>10185</v>
      </c>
      <c r="K2593" s="105" t="s">
        <v>4478</v>
      </c>
      <c r="L2593" s="103">
        <v>39685</v>
      </c>
      <c r="M2593" s="103">
        <v>44196</v>
      </c>
      <c r="N2593" s="103"/>
      <c r="O2593" s="106">
        <v>75000</v>
      </c>
      <c r="P2593" s="106">
        <v>75000</v>
      </c>
      <c r="Q2593" s="107">
        <v>0</v>
      </c>
      <c r="R2593" s="106">
        <v>0</v>
      </c>
      <c r="S2593" s="106">
        <v>0</v>
      </c>
      <c r="T2593" s="100">
        <f t="shared" si="40"/>
        <v>0</v>
      </c>
    </row>
    <row r="2594" spans="2:20" ht="15.5" x14ac:dyDescent="0.35">
      <c r="B2594" s="101" t="s">
        <v>10186</v>
      </c>
      <c r="C2594" s="102" t="s">
        <v>4633</v>
      </c>
      <c r="D2594" s="102"/>
      <c r="E2594" s="102" t="s">
        <v>4634</v>
      </c>
      <c r="F2594" s="102" t="s">
        <v>4635</v>
      </c>
      <c r="G2594" s="102" t="s">
        <v>4478</v>
      </c>
      <c r="H2594" s="103">
        <v>39685</v>
      </c>
      <c r="I2594" s="104">
        <v>1</v>
      </c>
      <c r="J2594" s="105" t="s">
        <v>10187</v>
      </c>
      <c r="K2594" s="105" t="s">
        <v>4478</v>
      </c>
      <c r="L2594" s="103">
        <v>39685</v>
      </c>
      <c r="M2594" s="103">
        <v>44196</v>
      </c>
      <c r="N2594" s="103"/>
      <c r="O2594" s="106">
        <v>75000</v>
      </c>
      <c r="P2594" s="106">
        <v>75000</v>
      </c>
      <c r="Q2594" s="107">
        <v>0</v>
      </c>
      <c r="R2594" s="106">
        <v>0</v>
      </c>
      <c r="S2594" s="106">
        <v>0</v>
      </c>
      <c r="T2594" s="100">
        <f t="shared" si="40"/>
        <v>0</v>
      </c>
    </row>
    <row r="2595" spans="2:20" ht="15.5" x14ac:dyDescent="0.35">
      <c r="B2595" s="101" t="s">
        <v>10188</v>
      </c>
      <c r="C2595" s="102" t="s">
        <v>4633</v>
      </c>
      <c r="D2595" s="102"/>
      <c r="E2595" s="102" t="s">
        <v>4634</v>
      </c>
      <c r="F2595" s="102" t="s">
        <v>4635</v>
      </c>
      <c r="G2595" s="102" t="s">
        <v>4478</v>
      </c>
      <c r="H2595" s="103">
        <v>39685</v>
      </c>
      <c r="I2595" s="104">
        <v>1</v>
      </c>
      <c r="J2595" s="105" t="s">
        <v>10189</v>
      </c>
      <c r="K2595" s="105" t="s">
        <v>4478</v>
      </c>
      <c r="L2595" s="103">
        <v>39685</v>
      </c>
      <c r="M2595" s="103">
        <v>44196</v>
      </c>
      <c r="N2595" s="103"/>
      <c r="O2595" s="106">
        <v>75000</v>
      </c>
      <c r="P2595" s="106">
        <v>75000</v>
      </c>
      <c r="Q2595" s="107">
        <v>0</v>
      </c>
      <c r="R2595" s="106">
        <v>0</v>
      </c>
      <c r="S2595" s="106">
        <v>0</v>
      </c>
      <c r="T2595" s="100">
        <f t="shared" si="40"/>
        <v>0</v>
      </c>
    </row>
    <row r="2596" spans="2:20" ht="15.5" x14ac:dyDescent="0.35">
      <c r="B2596" s="101" t="s">
        <v>10190</v>
      </c>
      <c r="C2596" s="102" t="s">
        <v>4633</v>
      </c>
      <c r="D2596" s="102"/>
      <c r="E2596" s="102" t="s">
        <v>4634</v>
      </c>
      <c r="F2596" s="102" t="s">
        <v>4635</v>
      </c>
      <c r="G2596" s="102" t="s">
        <v>4478</v>
      </c>
      <c r="H2596" s="103">
        <v>39685</v>
      </c>
      <c r="I2596" s="104">
        <v>1</v>
      </c>
      <c r="J2596" s="105" t="s">
        <v>10191</v>
      </c>
      <c r="K2596" s="105" t="s">
        <v>4478</v>
      </c>
      <c r="L2596" s="103">
        <v>39685</v>
      </c>
      <c r="M2596" s="103">
        <v>44196</v>
      </c>
      <c r="N2596" s="103"/>
      <c r="O2596" s="106">
        <v>75000</v>
      </c>
      <c r="P2596" s="106">
        <v>75000</v>
      </c>
      <c r="Q2596" s="107">
        <v>0</v>
      </c>
      <c r="R2596" s="106">
        <v>0</v>
      </c>
      <c r="S2596" s="106">
        <v>0</v>
      </c>
      <c r="T2596" s="100">
        <f t="shared" si="40"/>
        <v>0</v>
      </c>
    </row>
    <row r="2597" spans="2:20" ht="15.5" x14ac:dyDescent="0.35">
      <c r="B2597" s="101" t="s">
        <v>10192</v>
      </c>
      <c r="C2597" s="102" t="s">
        <v>4633</v>
      </c>
      <c r="D2597" s="102"/>
      <c r="E2597" s="102" t="s">
        <v>4634</v>
      </c>
      <c r="F2597" s="102" t="s">
        <v>4635</v>
      </c>
      <c r="G2597" s="102" t="s">
        <v>4478</v>
      </c>
      <c r="H2597" s="103">
        <v>39685</v>
      </c>
      <c r="I2597" s="104">
        <v>1</v>
      </c>
      <c r="J2597" s="105" t="s">
        <v>10193</v>
      </c>
      <c r="K2597" s="105" t="s">
        <v>4478</v>
      </c>
      <c r="L2597" s="103">
        <v>39685</v>
      </c>
      <c r="M2597" s="103">
        <v>44196</v>
      </c>
      <c r="N2597" s="103"/>
      <c r="O2597" s="106">
        <v>75000</v>
      </c>
      <c r="P2597" s="106">
        <v>75000</v>
      </c>
      <c r="Q2597" s="107">
        <v>0</v>
      </c>
      <c r="R2597" s="106">
        <v>0</v>
      </c>
      <c r="S2597" s="106">
        <v>0</v>
      </c>
      <c r="T2597" s="100">
        <f t="shared" si="40"/>
        <v>0</v>
      </c>
    </row>
    <row r="2598" spans="2:20" ht="15.5" x14ac:dyDescent="0.35">
      <c r="B2598" s="101" t="s">
        <v>10194</v>
      </c>
      <c r="C2598" s="102" t="s">
        <v>4633</v>
      </c>
      <c r="D2598" s="102"/>
      <c r="E2598" s="102" t="s">
        <v>4634</v>
      </c>
      <c r="F2598" s="102" t="s">
        <v>4635</v>
      </c>
      <c r="G2598" s="102" t="s">
        <v>4478</v>
      </c>
      <c r="H2598" s="103">
        <v>39685</v>
      </c>
      <c r="I2598" s="104">
        <v>1</v>
      </c>
      <c r="J2598" s="105" t="s">
        <v>10195</v>
      </c>
      <c r="K2598" s="105" t="s">
        <v>4478</v>
      </c>
      <c r="L2598" s="103">
        <v>39685</v>
      </c>
      <c r="M2598" s="103">
        <v>44196</v>
      </c>
      <c r="N2598" s="103"/>
      <c r="O2598" s="106">
        <v>75000</v>
      </c>
      <c r="P2598" s="106">
        <v>75000</v>
      </c>
      <c r="Q2598" s="107">
        <v>0</v>
      </c>
      <c r="R2598" s="106">
        <v>0</v>
      </c>
      <c r="S2598" s="106">
        <v>0</v>
      </c>
      <c r="T2598" s="100">
        <f t="shared" si="40"/>
        <v>0</v>
      </c>
    </row>
    <row r="2599" spans="2:20" ht="15.5" x14ac:dyDescent="0.35">
      <c r="B2599" s="101" t="s">
        <v>10196</v>
      </c>
      <c r="C2599" s="102" t="s">
        <v>4633</v>
      </c>
      <c r="D2599" s="102"/>
      <c r="E2599" s="102" t="s">
        <v>4634</v>
      </c>
      <c r="F2599" s="102" t="s">
        <v>4635</v>
      </c>
      <c r="G2599" s="102" t="s">
        <v>4478</v>
      </c>
      <c r="H2599" s="103">
        <v>39685</v>
      </c>
      <c r="I2599" s="104">
        <v>1</v>
      </c>
      <c r="J2599" s="105" t="s">
        <v>10197</v>
      </c>
      <c r="K2599" s="105" t="s">
        <v>4478</v>
      </c>
      <c r="L2599" s="103">
        <v>39685</v>
      </c>
      <c r="M2599" s="103">
        <v>44196</v>
      </c>
      <c r="N2599" s="103"/>
      <c r="O2599" s="106">
        <v>75000</v>
      </c>
      <c r="P2599" s="106">
        <v>75000</v>
      </c>
      <c r="Q2599" s="107">
        <v>0</v>
      </c>
      <c r="R2599" s="106">
        <v>0</v>
      </c>
      <c r="S2599" s="106">
        <v>0</v>
      </c>
      <c r="T2599" s="100">
        <f t="shared" si="40"/>
        <v>0</v>
      </c>
    </row>
    <row r="2600" spans="2:20" ht="15.5" x14ac:dyDescent="0.35">
      <c r="B2600" s="101" t="s">
        <v>10198</v>
      </c>
      <c r="C2600" s="102" t="s">
        <v>4633</v>
      </c>
      <c r="D2600" s="102"/>
      <c r="E2600" s="102" t="s">
        <v>4634</v>
      </c>
      <c r="F2600" s="102" t="s">
        <v>4635</v>
      </c>
      <c r="G2600" s="102" t="s">
        <v>4478</v>
      </c>
      <c r="H2600" s="103">
        <v>39685</v>
      </c>
      <c r="I2600" s="104">
        <v>1</v>
      </c>
      <c r="J2600" s="105" t="s">
        <v>10199</v>
      </c>
      <c r="K2600" s="105" t="s">
        <v>4478</v>
      </c>
      <c r="L2600" s="103">
        <v>39685</v>
      </c>
      <c r="M2600" s="103">
        <v>44196</v>
      </c>
      <c r="N2600" s="103"/>
      <c r="O2600" s="106">
        <v>75000</v>
      </c>
      <c r="P2600" s="106">
        <v>75000</v>
      </c>
      <c r="Q2600" s="107">
        <v>0</v>
      </c>
      <c r="R2600" s="106">
        <v>0</v>
      </c>
      <c r="S2600" s="106">
        <v>0</v>
      </c>
      <c r="T2600" s="100">
        <f t="shared" si="40"/>
        <v>0</v>
      </c>
    </row>
    <row r="2601" spans="2:20" ht="15.5" x14ac:dyDescent="0.35">
      <c r="B2601" s="101" t="s">
        <v>10200</v>
      </c>
      <c r="C2601" s="102" t="s">
        <v>4633</v>
      </c>
      <c r="D2601" s="102"/>
      <c r="E2601" s="102" t="s">
        <v>4634</v>
      </c>
      <c r="F2601" s="102" t="s">
        <v>4635</v>
      </c>
      <c r="G2601" s="102" t="s">
        <v>4478</v>
      </c>
      <c r="H2601" s="103">
        <v>39685</v>
      </c>
      <c r="I2601" s="104">
        <v>1</v>
      </c>
      <c r="J2601" s="105" t="s">
        <v>10201</v>
      </c>
      <c r="K2601" s="105" t="s">
        <v>4478</v>
      </c>
      <c r="L2601" s="103">
        <v>39685</v>
      </c>
      <c r="M2601" s="103">
        <v>44196</v>
      </c>
      <c r="N2601" s="103"/>
      <c r="O2601" s="106">
        <v>75000</v>
      </c>
      <c r="P2601" s="106">
        <v>75000</v>
      </c>
      <c r="Q2601" s="107">
        <v>0</v>
      </c>
      <c r="R2601" s="106">
        <v>0</v>
      </c>
      <c r="S2601" s="106">
        <v>0</v>
      </c>
      <c r="T2601" s="100">
        <f t="shared" si="40"/>
        <v>0</v>
      </c>
    </row>
    <row r="2602" spans="2:20" ht="15.5" x14ac:dyDescent="0.35">
      <c r="B2602" s="101" t="s">
        <v>10202</v>
      </c>
      <c r="C2602" s="102" t="s">
        <v>4633</v>
      </c>
      <c r="D2602" s="102"/>
      <c r="E2602" s="102" t="s">
        <v>4634</v>
      </c>
      <c r="F2602" s="102" t="s">
        <v>4635</v>
      </c>
      <c r="G2602" s="102" t="s">
        <v>4478</v>
      </c>
      <c r="H2602" s="103">
        <v>39685</v>
      </c>
      <c r="I2602" s="104">
        <v>1</v>
      </c>
      <c r="J2602" s="105" t="s">
        <v>10203</v>
      </c>
      <c r="K2602" s="105" t="s">
        <v>4478</v>
      </c>
      <c r="L2602" s="103">
        <v>39685</v>
      </c>
      <c r="M2602" s="103">
        <v>44196</v>
      </c>
      <c r="N2602" s="103"/>
      <c r="O2602" s="106">
        <v>75000</v>
      </c>
      <c r="P2602" s="106">
        <v>75000</v>
      </c>
      <c r="Q2602" s="107">
        <v>0</v>
      </c>
      <c r="R2602" s="106">
        <v>0</v>
      </c>
      <c r="S2602" s="106">
        <v>0</v>
      </c>
      <c r="T2602" s="100">
        <f t="shared" si="40"/>
        <v>0</v>
      </c>
    </row>
    <row r="2603" spans="2:20" ht="15.5" x14ac:dyDescent="0.35">
      <c r="B2603" s="101" t="s">
        <v>10204</v>
      </c>
      <c r="C2603" s="102" t="s">
        <v>4633</v>
      </c>
      <c r="D2603" s="102"/>
      <c r="E2603" s="102" t="s">
        <v>4634</v>
      </c>
      <c r="F2603" s="102" t="s">
        <v>4635</v>
      </c>
      <c r="G2603" s="102" t="s">
        <v>4478</v>
      </c>
      <c r="H2603" s="103">
        <v>39685</v>
      </c>
      <c r="I2603" s="104">
        <v>1</v>
      </c>
      <c r="J2603" s="105" t="s">
        <v>10205</v>
      </c>
      <c r="K2603" s="105" t="s">
        <v>4478</v>
      </c>
      <c r="L2603" s="103">
        <v>39685</v>
      </c>
      <c r="M2603" s="103">
        <v>44196</v>
      </c>
      <c r="N2603" s="103"/>
      <c r="O2603" s="106">
        <v>75000</v>
      </c>
      <c r="P2603" s="106">
        <v>75000</v>
      </c>
      <c r="Q2603" s="107">
        <v>0</v>
      </c>
      <c r="R2603" s="106">
        <v>0</v>
      </c>
      <c r="S2603" s="106">
        <v>0</v>
      </c>
      <c r="T2603" s="100">
        <f t="shared" si="40"/>
        <v>0</v>
      </c>
    </row>
    <row r="2604" spans="2:20" ht="15.5" x14ac:dyDescent="0.35">
      <c r="B2604" s="101" t="s">
        <v>10206</v>
      </c>
      <c r="C2604" s="102" t="s">
        <v>4633</v>
      </c>
      <c r="D2604" s="102"/>
      <c r="E2604" s="102" t="s">
        <v>4634</v>
      </c>
      <c r="F2604" s="102" t="s">
        <v>4635</v>
      </c>
      <c r="G2604" s="102" t="s">
        <v>4478</v>
      </c>
      <c r="H2604" s="103">
        <v>39685</v>
      </c>
      <c r="I2604" s="104">
        <v>1</v>
      </c>
      <c r="J2604" s="105" t="s">
        <v>10207</v>
      </c>
      <c r="K2604" s="105" t="s">
        <v>4478</v>
      </c>
      <c r="L2604" s="103">
        <v>39685</v>
      </c>
      <c r="M2604" s="103">
        <v>44196</v>
      </c>
      <c r="N2604" s="103"/>
      <c r="O2604" s="106">
        <v>75000</v>
      </c>
      <c r="P2604" s="106">
        <v>75000</v>
      </c>
      <c r="Q2604" s="107">
        <v>0</v>
      </c>
      <c r="R2604" s="106">
        <v>0</v>
      </c>
      <c r="S2604" s="106">
        <v>0</v>
      </c>
      <c r="T2604" s="100">
        <f t="shared" si="40"/>
        <v>0</v>
      </c>
    </row>
    <row r="2605" spans="2:20" ht="15.5" x14ac:dyDescent="0.35">
      <c r="B2605" s="101" t="s">
        <v>10208</v>
      </c>
      <c r="C2605" s="102" t="s">
        <v>4633</v>
      </c>
      <c r="D2605" s="102"/>
      <c r="E2605" s="102" t="s">
        <v>4634</v>
      </c>
      <c r="F2605" s="102" t="s">
        <v>4635</v>
      </c>
      <c r="G2605" s="102" t="s">
        <v>4478</v>
      </c>
      <c r="H2605" s="103">
        <v>39685</v>
      </c>
      <c r="I2605" s="104">
        <v>1</v>
      </c>
      <c r="J2605" s="105" t="s">
        <v>10209</v>
      </c>
      <c r="K2605" s="105" t="s">
        <v>4478</v>
      </c>
      <c r="L2605" s="103">
        <v>39685</v>
      </c>
      <c r="M2605" s="103">
        <v>44196</v>
      </c>
      <c r="N2605" s="103"/>
      <c r="O2605" s="106">
        <v>75000</v>
      </c>
      <c r="P2605" s="106">
        <v>75000</v>
      </c>
      <c r="Q2605" s="107">
        <v>0</v>
      </c>
      <c r="R2605" s="106">
        <v>0</v>
      </c>
      <c r="S2605" s="106">
        <v>0</v>
      </c>
      <c r="T2605" s="100">
        <f t="shared" si="40"/>
        <v>0</v>
      </c>
    </row>
    <row r="2606" spans="2:20" ht="15.5" x14ac:dyDescent="0.35">
      <c r="B2606" s="101" t="s">
        <v>10210</v>
      </c>
      <c r="C2606" s="102" t="s">
        <v>4633</v>
      </c>
      <c r="D2606" s="102"/>
      <c r="E2606" s="102" t="s">
        <v>4634</v>
      </c>
      <c r="F2606" s="102" t="s">
        <v>4635</v>
      </c>
      <c r="G2606" s="102" t="s">
        <v>4478</v>
      </c>
      <c r="H2606" s="103">
        <v>39685</v>
      </c>
      <c r="I2606" s="104">
        <v>1</v>
      </c>
      <c r="J2606" s="105" t="s">
        <v>10211</v>
      </c>
      <c r="K2606" s="105" t="s">
        <v>4478</v>
      </c>
      <c r="L2606" s="103">
        <v>39685</v>
      </c>
      <c r="M2606" s="103">
        <v>44196</v>
      </c>
      <c r="N2606" s="103"/>
      <c r="O2606" s="106">
        <v>75000</v>
      </c>
      <c r="P2606" s="106">
        <v>75000</v>
      </c>
      <c r="Q2606" s="107">
        <v>0</v>
      </c>
      <c r="R2606" s="106">
        <v>0</v>
      </c>
      <c r="S2606" s="106">
        <v>0</v>
      </c>
      <c r="T2606" s="100">
        <f t="shared" si="40"/>
        <v>0</v>
      </c>
    </row>
    <row r="2607" spans="2:20" ht="15.5" x14ac:dyDescent="0.35">
      <c r="B2607" s="101" t="s">
        <v>10212</v>
      </c>
      <c r="C2607" s="102" t="s">
        <v>4633</v>
      </c>
      <c r="D2607" s="102"/>
      <c r="E2607" s="102" t="s">
        <v>4634</v>
      </c>
      <c r="F2607" s="102" t="s">
        <v>4635</v>
      </c>
      <c r="G2607" s="102" t="s">
        <v>4478</v>
      </c>
      <c r="H2607" s="103">
        <v>39685</v>
      </c>
      <c r="I2607" s="104">
        <v>1</v>
      </c>
      <c r="J2607" s="105" t="s">
        <v>10213</v>
      </c>
      <c r="K2607" s="105" t="s">
        <v>4478</v>
      </c>
      <c r="L2607" s="103">
        <v>39685</v>
      </c>
      <c r="M2607" s="103">
        <v>44196</v>
      </c>
      <c r="N2607" s="103"/>
      <c r="O2607" s="106">
        <v>75000</v>
      </c>
      <c r="P2607" s="106">
        <v>75000</v>
      </c>
      <c r="Q2607" s="107">
        <v>0</v>
      </c>
      <c r="R2607" s="106">
        <v>0</v>
      </c>
      <c r="S2607" s="106">
        <v>0</v>
      </c>
      <c r="T2607" s="100">
        <f t="shared" si="40"/>
        <v>0</v>
      </c>
    </row>
    <row r="2608" spans="2:20" ht="15.5" x14ac:dyDescent="0.35">
      <c r="B2608" s="101" t="s">
        <v>10214</v>
      </c>
      <c r="C2608" s="102" t="s">
        <v>4475</v>
      </c>
      <c r="D2608" s="102"/>
      <c r="E2608" s="102" t="s">
        <v>4476</v>
      </c>
      <c r="F2608" s="102" t="s">
        <v>4477</v>
      </c>
      <c r="G2608" s="102" t="s">
        <v>4478</v>
      </c>
      <c r="H2608" s="103">
        <v>40451</v>
      </c>
      <c r="I2608" s="104">
        <v>1</v>
      </c>
      <c r="J2608" s="105" t="s">
        <v>10215</v>
      </c>
      <c r="K2608" s="105" t="s">
        <v>4478</v>
      </c>
      <c r="L2608" s="103">
        <v>40451</v>
      </c>
      <c r="M2608" s="103">
        <v>44196</v>
      </c>
      <c r="N2608" s="103"/>
      <c r="O2608" s="106">
        <v>751463</v>
      </c>
      <c r="P2608" s="106">
        <v>751463</v>
      </c>
      <c r="Q2608" s="107">
        <v>0</v>
      </c>
      <c r="R2608" s="106">
        <v>0</v>
      </c>
      <c r="S2608" s="106">
        <v>0</v>
      </c>
      <c r="T2608" s="100">
        <f t="shared" si="40"/>
        <v>0</v>
      </c>
    </row>
    <row r="2609" spans="2:20" ht="15.5" x14ac:dyDescent="0.35">
      <c r="B2609" s="101" t="s">
        <v>10216</v>
      </c>
      <c r="C2609" s="102" t="s">
        <v>4475</v>
      </c>
      <c r="D2609" s="102"/>
      <c r="E2609" s="102" t="s">
        <v>4476</v>
      </c>
      <c r="F2609" s="102" t="s">
        <v>4477</v>
      </c>
      <c r="G2609" s="102" t="s">
        <v>4478</v>
      </c>
      <c r="H2609" s="103">
        <v>40451</v>
      </c>
      <c r="I2609" s="104">
        <v>1</v>
      </c>
      <c r="J2609" s="105" t="s">
        <v>10217</v>
      </c>
      <c r="K2609" s="105" t="s">
        <v>4478</v>
      </c>
      <c r="L2609" s="103">
        <v>40451</v>
      </c>
      <c r="M2609" s="103">
        <v>44196</v>
      </c>
      <c r="N2609" s="103"/>
      <c r="O2609" s="106">
        <v>751463</v>
      </c>
      <c r="P2609" s="106">
        <v>751463</v>
      </c>
      <c r="Q2609" s="107">
        <v>0</v>
      </c>
      <c r="R2609" s="106">
        <v>0</v>
      </c>
      <c r="S2609" s="106">
        <v>0</v>
      </c>
      <c r="T2609" s="100">
        <f t="shared" si="40"/>
        <v>0</v>
      </c>
    </row>
    <row r="2610" spans="2:20" ht="15.5" x14ac:dyDescent="0.35">
      <c r="B2610" s="101" t="s">
        <v>10218</v>
      </c>
      <c r="C2610" s="102" t="s">
        <v>4475</v>
      </c>
      <c r="D2610" s="102"/>
      <c r="E2610" s="102" t="s">
        <v>4476</v>
      </c>
      <c r="F2610" s="102" t="s">
        <v>4477</v>
      </c>
      <c r="G2610" s="102" t="s">
        <v>4478</v>
      </c>
      <c r="H2610" s="103">
        <v>40451</v>
      </c>
      <c r="I2610" s="104">
        <v>1</v>
      </c>
      <c r="J2610" s="105" t="s">
        <v>10219</v>
      </c>
      <c r="K2610" s="105" t="s">
        <v>4478</v>
      </c>
      <c r="L2610" s="103">
        <v>40451</v>
      </c>
      <c r="M2610" s="103">
        <v>44196</v>
      </c>
      <c r="N2610" s="103"/>
      <c r="O2610" s="106">
        <v>751463</v>
      </c>
      <c r="P2610" s="106">
        <v>751463</v>
      </c>
      <c r="Q2610" s="107">
        <v>0</v>
      </c>
      <c r="R2610" s="106">
        <v>0</v>
      </c>
      <c r="S2610" s="106">
        <v>0</v>
      </c>
      <c r="T2610" s="100">
        <f t="shared" si="40"/>
        <v>0</v>
      </c>
    </row>
    <row r="2611" spans="2:20" ht="15.5" x14ac:dyDescent="0.35">
      <c r="B2611" s="101" t="s">
        <v>10220</v>
      </c>
      <c r="C2611" s="102" t="s">
        <v>4475</v>
      </c>
      <c r="D2611" s="102"/>
      <c r="E2611" s="102" t="s">
        <v>4476</v>
      </c>
      <c r="F2611" s="102" t="s">
        <v>4477</v>
      </c>
      <c r="G2611" s="102" t="s">
        <v>4478</v>
      </c>
      <c r="H2611" s="103">
        <v>40451</v>
      </c>
      <c r="I2611" s="104">
        <v>1</v>
      </c>
      <c r="J2611" s="105" t="s">
        <v>10221</v>
      </c>
      <c r="K2611" s="105" t="s">
        <v>4478</v>
      </c>
      <c r="L2611" s="103">
        <v>40451</v>
      </c>
      <c r="M2611" s="103">
        <v>44196</v>
      </c>
      <c r="N2611" s="103"/>
      <c r="O2611" s="106">
        <v>751463</v>
      </c>
      <c r="P2611" s="106">
        <v>751463</v>
      </c>
      <c r="Q2611" s="107">
        <v>0</v>
      </c>
      <c r="R2611" s="106">
        <v>0</v>
      </c>
      <c r="S2611" s="106">
        <v>0</v>
      </c>
      <c r="T2611" s="100">
        <f t="shared" si="40"/>
        <v>0</v>
      </c>
    </row>
    <row r="2612" spans="2:20" ht="15.5" x14ac:dyDescent="0.35">
      <c r="B2612" s="101" t="s">
        <v>10222</v>
      </c>
      <c r="C2612" s="102" t="s">
        <v>4475</v>
      </c>
      <c r="D2612" s="102"/>
      <c r="E2612" s="102" t="s">
        <v>4476</v>
      </c>
      <c r="F2612" s="102" t="s">
        <v>4477</v>
      </c>
      <c r="G2612" s="102" t="s">
        <v>4478</v>
      </c>
      <c r="H2612" s="103">
        <v>40451</v>
      </c>
      <c r="I2612" s="104">
        <v>1</v>
      </c>
      <c r="J2612" s="105" t="s">
        <v>10223</v>
      </c>
      <c r="K2612" s="105" t="s">
        <v>4478</v>
      </c>
      <c r="L2612" s="103">
        <v>40451</v>
      </c>
      <c r="M2612" s="103">
        <v>44196</v>
      </c>
      <c r="N2612" s="103"/>
      <c r="O2612" s="106">
        <v>751463</v>
      </c>
      <c r="P2612" s="106">
        <v>751463</v>
      </c>
      <c r="Q2612" s="107">
        <v>0</v>
      </c>
      <c r="R2612" s="106">
        <v>0</v>
      </c>
      <c r="S2612" s="106">
        <v>0</v>
      </c>
      <c r="T2612" s="100">
        <f t="shared" si="40"/>
        <v>0</v>
      </c>
    </row>
    <row r="2613" spans="2:20" ht="15.5" x14ac:dyDescent="0.35">
      <c r="B2613" s="101" t="s">
        <v>10224</v>
      </c>
      <c r="C2613" s="102" t="s">
        <v>10225</v>
      </c>
      <c r="D2613" s="102"/>
      <c r="E2613" s="102" t="s">
        <v>10226</v>
      </c>
      <c r="F2613" s="102" t="s">
        <v>10227</v>
      </c>
      <c r="G2613" s="102" t="s">
        <v>4518</v>
      </c>
      <c r="H2613" s="103">
        <v>43251</v>
      </c>
      <c r="I2613" s="104">
        <v>1</v>
      </c>
      <c r="J2613" s="105" t="s">
        <v>10228</v>
      </c>
      <c r="K2613" s="105" t="s">
        <v>4518</v>
      </c>
      <c r="L2613" s="103">
        <v>43251</v>
      </c>
      <c r="M2613" s="103">
        <v>44196</v>
      </c>
      <c r="N2613" s="103"/>
      <c r="O2613" s="106">
        <v>1</v>
      </c>
      <c r="P2613" s="106">
        <v>0</v>
      </c>
      <c r="Q2613" s="107">
        <v>1</v>
      </c>
      <c r="R2613" s="106">
        <v>0</v>
      </c>
      <c r="S2613" s="106">
        <v>0</v>
      </c>
      <c r="T2613" s="100">
        <f t="shared" si="40"/>
        <v>1</v>
      </c>
    </row>
    <row r="2614" spans="2:20" ht="15.5" x14ac:dyDescent="0.35">
      <c r="B2614" s="101" t="s">
        <v>10229</v>
      </c>
      <c r="C2614" s="102" t="s">
        <v>4475</v>
      </c>
      <c r="D2614" s="102"/>
      <c r="E2614" s="102" t="s">
        <v>4476</v>
      </c>
      <c r="F2614" s="102" t="s">
        <v>4477</v>
      </c>
      <c r="G2614" s="102" t="s">
        <v>4478</v>
      </c>
      <c r="H2614" s="103">
        <v>40451</v>
      </c>
      <c r="I2614" s="104">
        <v>1</v>
      </c>
      <c r="J2614" s="105" t="s">
        <v>10230</v>
      </c>
      <c r="K2614" s="105" t="s">
        <v>4478</v>
      </c>
      <c r="L2614" s="103">
        <v>40451</v>
      </c>
      <c r="M2614" s="103">
        <v>44196</v>
      </c>
      <c r="N2614" s="103"/>
      <c r="O2614" s="106">
        <v>751463</v>
      </c>
      <c r="P2614" s="106">
        <v>751463</v>
      </c>
      <c r="Q2614" s="107">
        <v>0</v>
      </c>
      <c r="R2614" s="106">
        <v>0</v>
      </c>
      <c r="S2614" s="106">
        <v>0</v>
      </c>
      <c r="T2614" s="100">
        <f t="shared" si="40"/>
        <v>0</v>
      </c>
    </row>
    <row r="2615" spans="2:20" ht="15.5" x14ac:dyDescent="0.35">
      <c r="B2615" s="101" t="s">
        <v>10231</v>
      </c>
      <c r="C2615" s="102" t="s">
        <v>4633</v>
      </c>
      <c r="D2615" s="102"/>
      <c r="E2615" s="102" t="s">
        <v>4634</v>
      </c>
      <c r="F2615" s="102" t="s">
        <v>4635</v>
      </c>
      <c r="G2615" s="102" t="s">
        <v>4478</v>
      </c>
      <c r="H2615" s="103">
        <v>39685</v>
      </c>
      <c r="I2615" s="104">
        <v>1</v>
      </c>
      <c r="J2615" s="105" t="s">
        <v>10232</v>
      </c>
      <c r="K2615" s="105" t="s">
        <v>4478</v>
      </c>
      <c r="L2615" s="103">
        <v>39685</v>
      </c>
      <c r="M2615" s="103">
        <v>44196</v>
      </c>
      <c r="N2615" s="103"/>
      <c r="O2615" s="106">
        <v>75000</v>
      </c>
      <c r="P2615" s="106">
        <v>75000</v>
      </c>
      <c r="Q2615" s="107">
        <v>0</v>
      </c>
      <c r="R2615" s="106">
        <v>0</v>
      </c>
      <c r="S2615" s="106">
        <v>0</v>
      </c>
      <c r="T2615" s="100">
        <f t="shared" si="40"/>
        <v>0</v>
      </c>
    </row>
    <row r="2616" spans="2:20" ht="15.5" x14ac:dyDescent="0.35">
      <c r="B2616" s="101" t="s">
        <v>10233</v>
      </c>
      <c r="C2616" s="102" t="s">
        <v>4633</v>
      </c>
      <c r="D2616" s="102"/>
      <c r="E2616" s="102" t="s">
        <v>4634</v>
      </c>
      <c r="F2616" s="102" t="s">
        <v>4635</v>
      </c>
      <c r="G2616" s="102" t="s">
        <v>4478</v>
      </c>
      <c r="H2616" s="103">
        <v>39685</v>
      </c>
      <c r="I2616" s="104">
        <v>1</v>
      </c>
      <c r="J2616" s="105" t="s">
        <v>10234</v>
      </c>
      <c r="K2616" s="105" t="s">
        <v>4478</v>
      </c>
      <c r="L2616" s="103">
        <v>39685</v>
      </c>
      <c r="M2616" s="103">
        <v>44196</v>
      </c>
      <c r="N2616" s="103"/>
      <c r="O2616" s="106">
        <v>75000</v>
      </c>
      <c r="P2616" s="106">
        <v>75000</v>
      </c>
      <c r="Q2616" s="107">
        <v>0</v>
      </c>
      <c r="R2616" s="106">
        <v>0</v>
      </c>
      <c r="S2616" s="106">
        <v>0</v>
      </c>
      <c r="T2616" s="100">
        <f t="shared" si="40"/>
        <v>0</v>
      </c>
    </row>
    <row r="2617" spans="2:20" ht="15.5" x14ac:dyDescent="0.35">
      <c r="B2617" s="101" t="s">
        <v>10235</v>
      </c>
      <c r="C2617" s="102" t="s">
        <v>4633</v>
      </c>
      <c r="D2617" s="102"/>
      <c r="E2617" s="102" t="s">
        <v>4634</v>
      </c>
      <c r="F2617" s="102" t="s">
        <v>4635</v>
      </c>
      <c r="G2617" s="102" t="s">
        <v>4478</v>
      </c>
      <c r="H2617" s="103">
        <v>39685</v>
      </c>
      <c r="I2617" s="104">
        <v>1</v>
      </c>
      <c r="J2617" s="105" t="s">
        <v>10236</v>
      </c>
      <c r="K2617" s="105" t="s">
        <v>4478</v>
      </c>
      <c r="L2617" s="103">
        <v>39685</v>
      </c>
      <c r="M2617" s="103">
        <v>44196</v>
      </c>
      <c r="N2617" s="103"/>
      <c r="O2617" s="106">
        <v>75000</v>
      </c>
      <c r="P2617" s="106">
        <v>75000</v>
      </c>
      <c r="Q2617" s="107">
        <v>0</v>
      </c>
      <c r="R2617" s="106">
        <v>0</v>
      </c>
      <c r="S2617" s="106">
        <v>0</v>
      </c>
      <c r="T2617" s="100">
        <f t="shared" si="40"/>
        <v>0</v>
      </c>
    </row>
    <row r="2618" spans="2:20" ht="15.5" x14ac:dyDescent="0.35">
      <c r="B2618" s="101" t="s">
        <v>10237</v>
      </c>
      <c r="C2618" s="102" t="s">
        <v>4633</v>
      </c>
      <c r="D2618" s="102"/>
      <c r="E2618" s="102" t="s">
        <v>4634</v>
      </c>
      <c r="F2618" s="102" t="s">
        <v>4635</v>
      </c>
      <c r="G2618" s="102" t="s">
        <v>4478</v>
      </c>
      <c r="H2618" s="103">
        <v>39685</v>
      </c>
      <c r="I2618" s="104">
        <v>1</v>
      </c>
      <c r="J2618" s="105" t="s">
        <v>10238</v>
      </c>
      <c r="K2618" s="105" t="s">
        <v>4478</v>
      </c>
      <c r="L2618" s="103">
        <v>39685</v>
      </c>
      <c r="M2618" s="103">
        <v>44196</v>
      </c>
      <c r="N2618" s="103"/>
      <c r="O2618" s="106">
        <v>75000</v>
      </c>
      <c r="P2618" s="106">
        <v>75000</v>
      </c>
      <c r="Q2618" s="107">
        <v>0</v>
      </c>
      <c r="R2618" s="106">
        <v>0</v>
      </c>
      <c r="S2618" s="106">
        <v>0</v>
      </c>
      <c r="T2618" s="100">
        <f t="shared" si="40"/>
        <v>0</v>
      </c>
    </row>
    <row r="2619" spans="2:20" ht="15.5" x14ac:dyDescent="0.35">
      <c r="B2619" s="101" t="s">
        <v>10239</v>
      </c>
      <c r="C2619" s="102" t="s">
        <v>4633</v>
      </c>
      <c r="D2619" s="102"/>
      <c r="E2619" s="102" t="s">
        <v>4634</v>
      </c>
      <c r="F2619" s="102" t="s">
        <v>4635</v>
      </c>
      <c r="G2619" s="102" t="s">
        <v>4478</v>
      </c>
      <c r="H2619" s="103">
        <v>39685</v>
      </c>
      <c r="I2619" s="104">
        <v>1</v>
      </c>
      <c r="J2619" s="105" t="s">
        <v>10240</v>
      </c>
      <c r="K2619" s="105" t="s">
        <v>4478</v>
      </c>
      <c r="L2619" s="103">
        <v>39685</v>
      </c>
      <c r="M2619" s="103">
        <v>44196</v>
      </c>
      <c r="N2619" s="103"/>
      <c r="O2619" s="106">
        <v>75000</v>
      </c>
      <c r="P2619" s="106">
        <v>75000</v>
      </c>
      <c r="Q2619" s="107">
        <v>0</v>
      </c>
      <c r="R2619" s="106">
        <v>0</v>
      </c>
      <c r="S2619" s="106">
        <v>0</v>
      </c>
      <c r="T2619" s="100">
        <f t="shared" si="40"/>
        <v>0</v>
      </c>
    </row>
    <row r="2620" spans="2:20" ht="15.5" x14ac:dyDescent="0.35">
      <c r="B2620" s="101" t="s">
        <v>10241</v>
      </c>
      <c r="C2620" s="102" t="s">
        <v>4633</v>
      </c>
      <c r="D2620" s="102"/>
      <c r="E2620" s="102" t="s">
        <v>4634</v>
      </c>
      <c r="F2620" s="102" t="s">
        <v>4635</v>
      </c>
      <c r="G2620" s="102" t="s">
        <v>4478</v>
      </c>
      <c r="H2620" s="103">
        <v>39685</v>
      </c>
      <c r="I2620" s="104">
        <v>1</v>
      </c>
      <c r="J2620" s="105" t="s">
        <v>10242</v>
      </c>
      <c r="K2620" s="105" t="s">
        <v>4478</v>
      </c>
      <c r="L2620" s="103">
        <v>39685</v>
      </c>
      <c r="M2620" s="103">
        <v>44196</v>
      </c>
      <c r="N2620" s="103"/>
      <c r="O2620" s="106">
        <v>75000</v>
      </c>
      <c r="P2620" s="106">
        <v>75000</v>
      </c>
      <c r="Q2620" s="107">
        <v>0</v>
      </c>
      <c r="R2620" s="106">
        <v>0</v>
      </c>
      <c r="S2620" s="106">
        <v>0</v>
      </c>
      <c r="T2620" s="100">
        <f t="shared" si="40"/>
        <v>0</v>
      </c>
    </row>
    <row r="2621" spans="2:20" ht="15.5" x14ac:dyDescent="0.35">
      <c r="B2621" s="101" t="s">
        <v>10243</v>
      </c>
      <c r="C2621" s="102" t="s">
        <v>4633</v>
      </c>
      <c r="D2621" s="102"/>
      <c r="E2621" s="102" t="s">
        <v>4634</v>
      </c>
      <c r="F2621" s="102" t="s">
        <v>4635</v>
      </c>
      <c r="G2621" s="102" t="s">
        <v>4478</v>
      </c>
      <c r="H2621" s="103">
        <v>39685</v>
      </c>
      <c r="I2621" s="104">
        <v>1</v>
      </c>
      <c r="J2621" s="105" t="s">
        <v>10244</v>
      </c>
      <c r="K2621" s="105" t="s">
        <v>4478</v>
      </c>
      <c r="L2621" s="103">
        <v>39685</v>
      </c>
      <c r="M2621" s="103">
        <v>44196</v>
      </c>
      <c r="N2621" s="103"/>
      <c r="O2621" s="106">
        <v>75000</v>
      </c>
      <c r="P2621" s="106">
        <v>75000</v>
      </c>
      <c r="Q2621" s="107">
        <v>0</v>
      </c>
      <c r="R2621" s="106">
        <v>0</v>
      </c>
      <c r="S2621" s="106">
        <v>0</v>
      </c>
      <c r="T2621" s="100">
        <f t="shared" si="40"/>
        <v>0</v>
      </c>
    </row>
    <row r="2622" spans="2:20" ht="15.5" x14ac:dyDescent="0.35">
      <c r="B2622" s="101" t="s">
        <v>10245</v>
      </c>
      <c r="C2622" s="102" t="s">
        <v>4633</v>
      </c>
      <c r="D2622" s="102"/>
      <c r="E2622" s="102" t="s">
        <v>4634</v>
      </c>
      <c r="F2622" s="102" t="s">
        <v>4635</v>
      </c>
      <c r="G2622" s="102" t="s">
        <v>4478</v>
      </c>
      <c r="H2622" s="103">
        <v>39685</v>
      </c>
      <c r="I2622" s="104">
        <v>1</v>
      </c>
      <c r="J2622" s="105" t="s">
        <v>10246</v>
      </c>
      <c r="K2622" s="105" t="s">
        <v>4478</v>
      </c>
      <c r="L2622" s="103">
        <v>39685</v>
      </c>
      <c r="M2622" s="103">
        <v>44196</v>
      </c>
      <c r="N2622" s="103"/>
      <c r="O2622" s="106">
        <v>75000</v>
      </c>
      <c r="P2622" s="106">
        <v>75000</v>
      </c>
      <c r="Q2622" s="107">
        <v>0</v>
      </c>
      <c r="R2622" s="106">
        <v>0</v>
      </c>
      <c r="S2622" s="106">
        <v>0</v>
      </c>
      <c r="T2622" s="100">
        <f t="shared" si="40"/>
        <v>0</v>
      </c>
    </row>
    <row r="2623" spans="2:20" ht="15.5" x14ac:dyDescent="0.35">
      <c r="B2623" s="101" t="s">
        <v>10247</v>
      </c>
      <c r="C2623" s="102" t="s">
        <v>4633</v>
      </c>
      <c r="D2623" s="102"/>
      <c r="E2623" s="102" t="s">
        <v>4634</v>
      </c>
      <c r="F2623" s="102" t="s">
        <v>4635</v>
      </c>
      <c r="G2623" s="102" t="s">
        <v>4478</v>
      </c>
      <c r="H2623" s="103">
        <v>39685</v>
      </c>
      <c r="I2623" s="104">
        <v>1</v>
      </c>
      <c r="J2623" s="105" t="s">
        <v>10248</v>
      </c>
      <c r="K2623" s="105" t="s">
        <v>4478</v>
      </c>
      <c r="L2623" s="103">
        <v>39685</v>
      </c>
      <c r="M2623" s="103">
        <v>44196</v>
      </c>
      <c r="N2623" s="103"/>
      <c r="O2623" s="106">
        <v>75000</v>
      </c>
      <c r="P2623" s="106">
        <v>75000</v>
      </c>
      <c r="Q2623" s="107">
        <v>0</v>
      </c>
      <c r="R2623" s="106">
        <v>0</v>
      </c>
      <c r="S2623" s="106">
        <v>0</v>
      </c>
      <c r="T2623" s="100">
        <f t="shared" si="40"/>
        <v>0</v>
      </c>
    </row>
    <row r="2624" spans="2:20" ht="15.5" x14ac:dyDescent="0.35">
      <c r="B2624" s="101" t="s">
        <v>10249</v>
      </c>
      <c r="C2624" s="102" t="s">
        <v>4633</v>
      </c>
      <c r="D2624" s="102"/>
      <c r="E2624" s="102" t="s">
        <v>4634</v>
      </c>
      <c r="F2624" s="102" t="s">
        <v>4635</v>
      </c>
      <c r="G2624" s="102" t="s">
        <v>4478</v>
      </c>
      <c r="H2624" s="103">
        <v>39685</v>
      </c>
      <c r="I2624" s="104">
        <v>1</v>
      </c>
      <c r="J2624" s="105" t="s">
        <v>10250</v>
      </c>
      <c r="K2624" s="105" t="s">
        <v>4478</v>
      </c>
      <c r="L2624" s="103">
        <v>39685</v>
      </c>
      <c r="M2624" s="103">
        <v>44196</v>
      </c>
      <c r="N2624" s="103"/>
      <c r="O2624" s="106">
        <v>75000</v>
      </c>
      <c r="P2624" s="106">
        <v>75000</v>
      </c>
      <c r="Q2624" s="107">
        <v>0</v>
      </c>
      <c r="R2624" s="106">
        <v>0</v>
      </c>
      <c r="S2624" s="106">
        <v>0</v>
      </c>
      <c r="T2624" s="100">
        <f t="shared" si="40"/>
        <v>0</v>
      </c>
    </row>
    <row r="2625" spans="2:20" ht="15.5" x14ac:dyDescent="0.35">
      <c r="B2625" s="101" t="s">
        <v>10251</v>
      </c>
      <c r="C2625" s="102" t="s">
        <v>4633</v>
      </c>
      <c r="D2625" s="102"/>
      <c r="E2625" s="102" t="s">
        <v>4634</v>
      </c>
      <c r="F2625" s="102" t="s">
        <v>4635</v>
      </c>
      <c r="G2625" s="102" t="s">
        <v>4478</v>
      </c>
      <c r="H2625" s="103">
        <v>39685</v>
      </c>
      <c r="I2625" s="104">
        <v>1</v>
      </c>
      <c r="J2625" s="105" t="s">
        <v>10252</v>
      </c>
      <c r="K2625" s="105" t="s">
        <v>4478</v>
      </c>
      <c r="L2625" s="103">
        <v>39685</v>
      </c>
      <c r="M2625" s="103">
        <v>44196</v>
      </c>
      <c r="N2625" s="103"/>
      <c r="O2625" s="106">
        <v>75000</v>
      </c>
      <c r="P2625" s="106">
        <v>75000</v>
      </c>
      <c r="Q2625" s="107">
        <v>0</v>
      </c>
      <c r="R2625" s="106">
        <v>0</v>
      </c>
      <c r="S2625" s="106">
        <v>0</v>
      </c>
      <c r="T2625" s="100">
        <f t="shared" si="40"/>
        <v>0</v>
      </c>
    </row>
    <row r="2626" spans="2:20" ht="15.5" x14ac:dyDescent="0.35">
      <c r="B2626" s="101" t="s">
        <v>10253</v>
      </c>
      <c r="C2626" s="102" t="s">
        <v>5588</v>
      </c>
      <c r="D2626" s="102"/>
      <c r="E2626" s="102" t="s">
        <v>4634</v>
      </c>
      <c r="F2626" s="102" t="s">
        <v>4635</v>
      </c>
      <c r="G2626" s="102" t="s">
        <v>4478</v>
      </c>
      <c r="H2626" s="103">
        <v>39812</v>
      </c>
      <c r="I2626" s="104">
        <v>1</v>
      </c>
      <c r="J2626" s="105" t="s">
        <v>10254</v>
      </c>
      <c r="K2626" s="105" t="s">
        <v>4478</v>
      </c>
      <c r="L2626" s="103">
        <v>39812</v>
      </c>
      <c r="M2626" s="103">
        <v>44196</v>
      </c>
      <c r="N2626" s="103"/>
      <c r="O2626" s="106">
        <v>4080000</v>
      </c>
      <c r="P2626" s="106">
        <v>4080000</v>
      </c>
      <c r="Q2626" s="107">
        <v>0</v>
      </c>
      <c r="R2626" s="106">
        <v>0</v>
      </c>
      <c r="S2626" s="106">
        <v>0</v>
      </c>
      <c r="T2626" s="100">
        <f t="shared" si="40"/>
        <v>0</v>
      </c>
    </row>
    <row r="2627" spans="2:20" ht="15.5" x14ac:dyDescent="0.35">
      <c r="B2627" s="101" t="s">
        <v>10255</v>
      </c>
      <c r="C2627" s="102" t="s">
        <v>10256</v>
      </c>
      <c r="D2627" s="102"/>
      <c r="E2627" s="102" t="s">
        <v>4634</v>
      </c>
      <c r="F2627" s="102" t="s">
        <v>4635</v>
      </c>
      <c r="G2627" s="102" t="s">
        <v>4478</v>
      </c>
      <c r="H2627" s="103">
        <v>39859</v>
      </c>
      <c r="I2627" s="104">
        <v>1</v>
      </c>
      <c r="J2627" s="105" t="s">
        <v>10257</v>
      </c>
      <c r="K2627" s="105" t="s">
        <v>4478</v>
      </c>
      <c r="L2627" s="103">
        <v>39859</v>
      </c>
      <c r="M2627" s="103">
        <v>44196</v>
      </c>
      <c r="N2627" s="103"/>
      <c r="O2627" s="106">
        <v>359970</v>
      </c>
      <c r="P2627" s="106">
        <v>359970</v>
      </c>
      <c r="Q2627" s="107">
        <v>0</v>
      </c>
      <c r="R2627" s="106">
        <v>0</v>
      </c>
      <c r="S2627" s="106">
        <v>0</v>
      </c>
      <c r="T2627" s="100">
        <f t="shared" si="40"/>
        <v>0</v>
      </c>
    </row>
    <row r="2628" spans="2:20" ht="15.5" x14ac:dyDescent="0.35">
      <c r="B2628" s="101" t="s">
        <v>10258</v>
      </c>
      <c r="C2628" s="102" t="s">
        <v>4633</v>
      </c>
      <c r="D2628" s="102"/>
      <c r="E2628" s="102" t="s">
        <v>4634</v>
      </c>
      <c r="F2628" s="102" t="s">
        <v>4635</v>
      </c>
      <c r="G2628" s="102" t="s">
        <v>4478</v>
      </c>
      <c r="H2628" s="103">
        <v>39918</v>
      </c>
      <c r="I2628" s="104">
        <v>1</v>
      </c>
      <c r="J2628" s="105" t="s">
        <v>10259</v>
      </c>
      <c r="K2628" s="105" t="s">
        <v>4478</v>
      </c>
      <c r="L2628" s="103">
        <v>39918</v>
      </c>
      <c r="M2628" s="103">
        <v>44196</v>
      </c>
      <c r="N2628" s="103"/>
      <c r="O2628" s="106">
        <v>18630000</v>
      </c>
      <c r="P2628" s="106">
        <v>18630000</v>
      </c>
      <c r="Q2628" s="107">
        <v>0</v>
      </c>
      <c r="R2628" s="106">
        <v>0</v>
      </c>
      <c r="S2628" s="106">
        <v>0</v>
      </c>
      <c r="T2628" s="100">
        <f t="shared" si="40"/>
        <v>0</v>
      </c>
    </row>
    <row r="2629" spans="2:20" ht="15.5" x14ac:dyDescent="0.35">
      <c r="B2629" s="101" t="s">
        <v>10260</v>
      </c>
      <c r="C2629" s="102" t="s">
        <v>4633</v>
      </c>
      <c r="D2629" s="102"/>
      <c r="E2629" s="102" t="s">
        <v>4634</v>
      </c>
      <c r="F2629" s="102" t="s">
        <v>4635</v>
      </c>
      <c r="G2629" s="102" t="s">
        <v>4478</v>
      </c>
      <c r="H2629" s="103">
        <v>39933</v>
      </c>
      <c r="I2629" s="104">
        <v>1</v>
      </c>
      <c r="J2629" s="105" t="s">
        <v>10261</v>
      </c>
      <c r="K2629" s="105" t="s">
        <v>4478</v>
      </c>
      <c r="L2629" s="103">
        <v>39933</v>
      </c>
      <c r="M2629" s="103">
        <v>44196</v>
      </c>
      <c r="N2629" s="103"/>
      <c r="O2629" s="106">
        <v>69000</v>
      </c>
      <c r="P2629" s="106">
        <v>69000</v>
      </c>
      <c r="Q2629" s="107">
        <v>0</v>
      </c>
      <c r="R2629" s="106">
        <v>0</v>
      </c>
      <c r="S2629" s="106">
        <v>0</v>
      </c>
      <c r="T2629" s="100">
        <f t="shared" si="40"/>
        <v>0</v>
      </c>
    </row>
    <row r="2630" spans="2:20" ht="15.5" x14ac:dyDescent="0.35">
      <c r="B2630" s="101" t="s">
        <v>10262</v>
      </c>
      <c r="C2630" s="102" t="s">
        <v>4633</v>
      </c>
      <c r="D2630" s="102"/>
      <c r="E2630" s="102" t="s">
        <v>4634</v>
      </c>
      <c r="F2630" s="102" t="s">
        <v>4635</v>
      </c>
      <c r="G2630" s="102" t="s">
        <v>4478</v>
      </c>
      <c r="H2630" s="103">
        <v>39933</v>
      </c>
      <c r="I2630" s="104">
        <v>1</v>
      </c>
      <c r="J2630" s="105" t="s">
        <v>10263</v>
      </c>
      <c r="K2630" s="105" t="s">
        <v>4478</v>
      </c>
      <c r="L2630" s="103">
        <v>39933</v>
      </c>
      <c r="M2630" s="103">
        <v>44196</v>
      </c>
      <c r="N2630" s="103"/>
      <c r="O2630" s="106">
        <v>69000</v>
      </c>
      <c r="P2630" s="106">
        <v>69000</v>
      </c>
      <c r="Q2630" s="107">
        <v>0</v>
      </c>
      <c r="R2630" s="106">
        <v>0</v>
      </c>
      <c r="S2630" s="106">
        <v>0</v>
      </c>
      <c r="T2630" s="100">
        <f t="shared" si="40"/>
        <v>0</v>
      </c>
    </row>
    <row r="2631" spans="2:20" ht="15.5" x14ac:dyDescent="0.35">
      <c r="B2631" s="101" t="s">
        <v>10264</v>
      </c>
      <c r="C2631" s="102" t="s">
        <v>4633</v>
      </c>
      <c r="D2631" s="102"/>
      <c r="E2631" s="102" t="s">
        <v>4634</v>
      </c>
      <c r="F2631" s="102" t="s">
        <v>4635</v>
      </c>
      <c r="G2631" s="102" t="s">
        <v>4478</v>
      </c>
      <c r="H2631" s="103">
        <v>39933</v>
      </c>
      <c r="I2631" s="104">
        <v>1</v>
      </c>
      <c r="J2631" s="105" t="s">
        <v>10265</v>
      </c>
      <c r="K2631" s="105" t="s">
        <v>4478</v>
      </c>
      <c r="L2631" s="103">
        <v>39933</v>
      </c>
      <c r="M2631" s="103">
        <v>44196</v>
      </c>
      <c r="N2631" s="103"/>
      <c r="O2631" s="106">
        <v>69000</v>
      </c>
      <c r="P2631" s="106">
        <v>69000</v>
      </c>
      <c r="Q2631" s="107">
        <v>0</v>
      </c>
      <c r="R2631" s="106">
        <v>0</v>
      </c>
      <c r="S2631" s="106">
        <v>0</v>
      </c>
      <c r="T2631" s="100">
        <f t="shared" si="40"/>
        <v>0</v>
      </c>
    </row>
    <row r="2632" spans="2:20" ht="15.5" x14ac:dyDescent="0.35">
      <c r="B2632" s="101" t="s">
        <v>10266</v>
      </c>
      <c r="C2632" s="102" t="s">
        <v>4633</v>
      </c>
      <c r="D2632" s="102"/>
      <c r="E2632" s="102" t="s">
        <v>4634</v>
      </c>
      <c r="F2632" s="102" t="s">
        <v>4635</v>
      </c>
      <c r="G2632" s="102" t="s">
        <v>4478</v>
      </c>
      <c r="H2632" s="103">
        <v>39933</v>
      </c>
      <c r="I2632" s="104">
        <v>1</v>
      </c>
      <c r="J2632" s="105" t="s">
        <v>10267</v>
      </c>
      <c r="K2632" s="105" t="s">
        <v>4478</v>
      </c>
      <c r="L2632" s="103">
        <v>39933</v>
      </c>
      <c r="M2632" s="103">
        <v>44196</v>
      </c>
      <c r="N2632" s="103"/>
      <c r="O2632" s="106">
        <v>69000</v>
      </c>
      <c r="P2632" s="106">
        <v>69000</v>
      </c>
      <c r="Q2632" s="107">
        <v>0</v>
      </c>
      <c r="R2632" s="106">
        <v>0</v>
      </c>
      <c r="S2632" s="106">
        <v>0</v>
      </c>
      <c r="T2632" s="100">
        <f t="shared" si="40"/>
        <v>0</v>
      </c>
    </row>
    <row r="2633" spans="2:20" ht="15.5" x14ac:dyDescent="0.35">
      <c r="B2633" s="101" t="s">
        <v>10268</v>
      </c>
      <c r="C2633" s="102" t="s">
        <v>4633</v>
      </c>
      <c r="D2633" s="102"/>
      <c r="E2633" s="102" t="s">
        <v>4634</v>
      </c>
      <c r="F2633" s="102" t="s">
        <v>4635</v>
      </c>
      <c r="G2633" s="102" t="s">
        <v>4478</v>
      </c>
      <c r="H2633" s="103">
        <v>39685</v>
      </c>
      <c r="I2633" s="104">
        <v>1</v>
      </c>
      <c r="J2633" s="105" t="s">
        <v>10269</v>
      </c>
      <c r="K2633" s="105" t="s">
        <v>4478</v>
      </c>
      <c r="L2633" s="103">
        <v>39685</v>
      </c>
      <c r="M2633" s="103">
        <v>44196</v>
      </c>
      <c r="N2633" s="103"/>
      <c r="O2633" s="106">
        <v>75000</v>
      </c>
      <c r="P2633" s="106">
        <v>75000</v>
      </c>
      <c r="Q2633" s="107">
        <v>0</v>
      </c>
      <c r="R2633" s="106">
        <v>0</v>
      </c>
      <c r="S2633" s="106">
        <v>0</v>
      </c>
      <c r="T2633" s="100">
        <f t="shared" si="40"/>
        <v>0</v>
      </c>
    </row>
    <row r="2634" spans="2:20" ht="15.5" x14ac:dyDescent="0.35">
      <c r="B2634" s="101" t="s">
        <v>10270</v>
      </c>
      <c r="C2634" s="102" t="s">
        <v>4633</v>
      </c>
      <c r="D2634" s="102"/>
      <c r="E2634" s="102" t="s">
        <v>4634</v>
      </c>
      <c r="F2634" s="102" t="s">
        <v>4635</v>
      </c>
      <c r="G2634" s="102" t="s">
        <v>4478</v>
      </c>
      <c r="H2634" s="103">
        <v>39685</v>
      </c>
      <c r="I2634" s="104">
        <v>1</v>
      </c>
      <c r="J2634" s="105" t="s">
        <v>10271</v>
      </c>
      <c r="K2634" s="105" t="s">
        <v>4478</v>
      </c>
      <c r="L2634" s="103">
        <v>39685</v>
      </c>
      <c r="M2634" s="103">
        <v>44196</v>
      </c>
      <c r="N2634" s="103"/>
      <c r="O2634" s="106">
        <v>75000</v>
      </c>
      <c r="P2634" s="106">
        <v>75000</v>
      </c>
      <c r="Q2634" s="107">
        <v>0</v>
      </c>
      <c r="R2634" s="106">
        <v>0</v>
      </c>
      <c r="S2634" s="106">
        <v>0</v>
      </c>
      <c r="T2634" s="100">
        <f t="shared" ref="T2634:T2697" si="41">SUM(Q2634,R2634,S2634)</f>
        <v>0</v>
      </c>
    </row>
    <row r="2635" spans="2:20" ht="15.5" x14ac:dyDescent="0.35">
      <c r="B2635" s="101" t="s">
        <v>10272</v>
      </c>
      <c r="C2635" s="102" t="s">
        <v>4633</v>
      </c>
      <c r="D2635" s="102"/>
      <c r="E2635" s="102" t="s">
        <v>4634</v>
      </c>
      <c r="F2635" s="102" t="s">
        <v>4635</v>
      </c>
      <c r="G2635" s="102" t="s">
        <v>4478</v>
      </c>
      <c r="H2635" s="103">
        <v>39685</v>
      </c>
      <c r="I2635" s="104">
        <v>1</v>
      </c>
      <c r="J2635" s="105" t="s">
        <v>10273</v>
      </c>
      <c r="K2635" s="105" t="s">
        <v>4478</v>
      </c>
      <c r="L2635" s="103">
        <v>39685</v>
      </c>
      <c r="M2635" s="103">
        <v>44196</v>
      </c>
      <c r="N2635" s="103"/>
      <c r="O2635" s="106">
        <v>75000</v>
      </c>
      <c r="P2635" s="106">
        <v>75000</v>
      </c>
      <c r="Q2635" s="107">
        <v>0</v>
      </c>
      <c r="R2635" s="106">
        <v>0</v>
      </c>
      <c r="S2635" s="106">
        <v>0</v>
      </c>
      <c r="T2635" s="100">
        <f t="shared" si="41"/>
        <v>0</v>
      </c>
    </row>
    <row r="2636" spans="2:20" ht="15.5" x14ac:dyDescent="0.35">
      <c r="B2636" s="101" t="s">
        <v>10274</v>
      </c>
      <c r="C2636" s="102" t="s">
        <v>4633</v>
      </c>
      <c r="D2636" s="102"/>
      <c r="E2636" s="102" t="s">
        <v>4634</v>
      </c>
      <c r="F2636" s="102" t="s">
        <v>4635</v>
      </c>
      <c r="G2636" s="102" t="s">
        <v>4478</v>
      </c>
      <c r="H2636" s="103">
        <v>39685</v>
      </c>
      <c r="I2636" s="104">
        <v>1</v>
      </c>
      <c r="J2636" s="105" t="s">
        <v>10275</v>
      </c>
      <c r="K2636" s="105" t="s">
        <v>4478</v>
      </c>
      <c r="L2636" s="103">
        <v>39685</v>
      </c>
      <c r="M2636" s="103">
        <v>44196</v>
      </c>
      <c r="N2636" s="103"/>
      <c r="O2636" s="106">
        <v>75000</v>
      </c>
      <c r="P2636" s="106">
        <v>75000</v>
      </c>
      <c r="Q2636" s="107">
        <v>0</v>
      </c>
      <c r="R2636" s="106">
        <v>0</v>
      </c>
      <c r="S2636" s="106">
        <v>0</v>
      </c>
      <c r="T2636" s="100">
        <f t="shared" si="41"/>
        <v>0</v>
      </c>
    </row>
    <row r="2637" spans="2:20" ht="15.5" x14ac:dyDescent="0.35">
      <c r="B2637" s="101" t="s">
        <v>10276</v>
      </c>
      <c r="C2637" s="102" t="s">
        <v>4633</v>
      </c>
      <c r="D2637" s="102"/>
      <c r="E2637" s="102" t="s">
        <v>4634</v>
      </c>
      <c r="F2637" s="102" t="s">
        <v>4635</v>
      </c>
      <c r="G2637" s="102" t="s">
        <v>4478</v>
      </c>
      <c r="H2637" s="103">
        <v>39685</v>
      </c>
      <c r="I2637" s="104">
        <v>1</v>
      </c>
      <c r="J2637" s="105" t="s">
        <v>10277</v>
      </c>
      <c r="K2637" s="105" t="s">
        <v>4478</v>
      </c>
      <c r="L2637" s="103">
        <v>39685</v>
      </c>
      <c r="M2637" s="103">
        <v>44196</v>
      </c>
      <c r="N2637" s="103"/>
      <c r="O2637" s="106">
        <v>75000</v>
      </c>
      <c r="P2637" s="106">
        <v>75000</v>
      </c>
      <c r="Q2637" s="107">
        <v>0</v>
      </c>
      <c r="R2637" s="106">
        <v>0</v>
      </c>
      <c r="S2637" s="106">
        <v>0</v>
      </c>
      <c r="T2637" s="100">
        <f t="shared" si="41"/>
        <v>0</v>
      </c>
    </row>
    <row r="2638" spans="2:20" ht="15.5" x14ac:dyDescent="0.35">
      <c r="B2638" s="101" t="s">
        <v>10278</v>
      </c>
      <c r="C2638" s="102" t="s">
        <v>4633</v>
      </c>
      <c r="D2638" s="102"/>
      <c r="E2638" s="102" t="s">
        <v>4634</v>
      </c>
      <c r="F2638" s="102" t="s">
        <v>4635</v>
      </c>
      <c r="G2638" s="102" t="s">
        <v>4478</v>
      </c>
      <c r="H2638" s="103">
        <v>39685</v>
      </c>
      <c r="I2638" s="104">
        <v>1</v>
      </c>
      <c r="J2638" s="105" t="s">
        <v>10279</v>
      </c>
      <c r="K2638" s="105" t="s">
        <v>4478</v>
      </c>
      <c r="L2638" s="103">
        <v>39685</v>
      </c>
      <c r="M2638" s="103">
        <v>44196</v>
      </c>
      <c r="N2638" s="103"/>
      <c r="O2638" s="106">
        <v>75000</v>
      </c>
      <c r="P2638" s="106">
        <v>75000</v>
      </c>
      <c r="Q2638" s="107">
        <v>0</v>
      </c>
      <c r="R2638" s="106">
        <v>0</v>
      </c>
      <c r="S2638" s="106">
        <v>0</v>
      </c>
      <c r="T2638" s="100">
        <f t="shared" si="41"/>
        <v>0</v>
      </c>
    </row>
    <row r="2639" spans="2:20" ht="15.5" x14ac:dyDescent="0.35">
      <c r="B2639" s="101" t="s">
        <v>10280</v>
      </c>
      <c r="C2639" s="102" t="s">
        <v>4633</v>
      </c>
      <c r="D2639" s="102"/>
      <c r="E2639" s="102" t="s">
        <v>4634</v>
      </c>
      <c r="F2639" s="102" t="s">
        <v>4635</v>
      </c>
      <c r="G2639" s="102" t="s">
        <v>4478</v>
      </c>
      <c r="H2639" s="103">
        <v>39685</v>
      </c>
      <c r="I2639" s="104">
        <v>1</v>
      </c>
      <c r="J2639" s="105" t="s">
        <v>10281</v>
      </c>
      <c r="K2639" s="105" t="s">
        <v>4478</v>
      </c>
      <c r="L2639" s="103">
        <v>39685</v>
      </c>
      <c r="M2639" s="103">
        <v>44196</v>
      </c>
      <c r="N2639" s="103"/>
      <c r="O2639" s="106">
        <v>75000</v>
      </c>
      <c r="P2639" s="106">
        <v>75000</v>
      </c>
      <c r="Q2639" s="107">
        <v>0</v>
      </c>
      <c r="R2639" s="106">
        <v>0</v>
      </c>
      <c r="S2639" s="106">
        <v>0</v>
      </c>
      <c r="T2639" s="100">
        <f t="shared" si="41"/>
        <v>0</v>
      </c>
    </row>
    <row r="2640" spans="2:20" ht="15.5" x14ac:dyDescent="0.35">
      <c r="B2640" s="101" t="s">
        <v>10282</v>
      </c>
      <c r="C2640" s="102" t="s">
        <v>4633</v>
      </c>
      <c r="D2640" s="102"/>
      <c r="E2640" s="102" t="s">
        <v>4634</v>
      </c>
      <c r="F2640" s="102" t="s">
        <v>4635</v>
      </c>
      <c r="G2640" s="102" t="s">
        <v>4478</v>
      </c>
      <c r="H2640" s="103">
        <v>39685</v>
      </c>
      <c r="I2640" s="104">
        <v>1</v>
      </c>
      <c r="J2640" s="105" t="s">
        <v>10283</v>
      </c>
      <c r="K2640" s="105" t="s">
        <v>4478</v>
      </c>
      <c r="L2640" s="103">
        <v>39685</v>
      </c>
      <c r="M2640" s="103">
        <v>44196</v>
      </c>
      <c r="N2640" s="103"/>
      <c r="O2640" s="106">
        <v>75000</v>
      </c>
      <c r="P2640" s="106">
        <v>75000</v>
      </c>
      <c r="Q2640" s="107">
        <v>0</v>
      </c>
      <c r="R2640" s="106">
        <v>0</v>
      </c>
      <c r="S2640" s="106">
        <v>0</v>
      </c>
      <c r="T2640" s="100">
        <f t="shared" si="41"/>
        <v>0</v>
      </c>
    </row>
    <row r="2641" spans="2:20" ht="15.5" x14ac:dyDescent="0.35">
      <c r="B2641" s="101" t="s">
        <v>10284</v>
      </c>
      <c r="C2641" s="102" t="s">
        <v>4633</v>
      </c>
      <c r="D2641" s="102"/>
      <c r="E2641" s="102" t="s">
        <v>4634</v>
      </c>
      <c r="F2641" s="102" t="s">
        <v>4635</v>
      </c>
      <c r="G2641" s="102" t="s">
        <v>4478</v>
      </c>
      <c r="H2641" s="103">
        <v>39685</v>
      </c>
      <c r="I2641" s="104">
        <v>1</v>
      </c>
      <c r="J2641" s="105" t="s">
        <v>10285</v>
      </c>
      <c r="K2641" s="105" t="s">
        <v>4478</v>
      </c>
      <c r="L2641" s="103">
        <v>39685</v>
      </c>
      <c r="M2641" s="103">
        <v>44196</v>
      </c>
      <c r="N2641" s="103"/>
      <c r="O2641" s="106">
        <v>75000</v>
      </c>
      <c r="P2641" s="106">
        <v>75000</v>
      </c>
      <c r="Q2641" s="107">
        <v>0</v>
      </c>
      <c r="R2641" s="106">
        <v>0</v>
      </c>
      <c r="S2641" s="106">
        <v>0</v>
      </c>
      <c r="T2641" s="100">
        <f t="shared" si="41"/>
        <v>0</v>
      </c>
    </row>
    <row r="2642" spans="2:20" ht="15.5" x14ac:dyDescent="0.35">
      <c r="B2642" s="101" t="s">
        <v>10286</v>
      </c>
      <c r="C2642" s="102" t="s">
        <v>4633</v>
      </c>
      <c r="D2642" s="102"/>
      <c r="E2642" s="102" t="s">
        <v>4634</v>
      </c>
      <c r="F2642" s="102" t="s">
        <v>4635</v>
      </c>
      <c r="G2642" s="102" t="s">
        <v>4478</v>
      </c>
      <c r="H2642" s="103">
        <v>39685</v>
      </c>
      <c r="I2642" s="104">
        <v>1</v>
      </c>
      <c r="J2642" s="105" t="s">
        <v>10287</v>
      </c>
      <c r="K2642" s="105" t="s">
        <v>4478</v>
      </c>
      <c r="L2642" s="103">
        <v>39685</v>
      </c>
      <c r="M2642" s="103">
        <v>44196</v>
      </c>
      <c r="N2642" s="103"/>
      <c r="O2642" s="106">
        <v>75000</v>
      </c>
      <c r="P2642" s="106">
        <v>75000</v>
      </c>
      <c r="Q2642" s="107">
        <v>0</v>
      </c>
      <c r="R2642" s="106">
        <v>0</v>
      </c>
      <c r="S2642" s="106">
        <v>0</v>
      </c>
      <c r="T2642" s="100">
        <f t="shared" si="41"/>
        <v>0</v>
      </c>
    </row>
    <row r="2643" spans="2:20" ht="15.5" x14ac:dyDescent="0.35">
      <c r="B2643" s="101" t="s">
        <v>10288</v>
      </c>
      <c r="C2643" s="102" t="s">
        <v>4633</v>
      </c>
      <c r="D2643" s="102"/>
      <c r="E2643" s="102" t="s">
        <v>4634</v>
      </c>
      <c r="F2643" s="102" t="s">
        <v>4635</v>
      </c>
      <c r="G2643" s="102" t="s">
        <v>4478</v>
      </c>
      <c r="H2643" s="103">
        <v>39685</v>
      </c>
      <c r="I2643" s="104">
        <v>1</v>
      </c>
      <c r="J2643" s="105" t="s">
        <v>10289</v>
      </c>
      <c r="K2643" s="105" t="s">
        <v>4478</v>
      </c>
      <c r="L2643" s="103">
        <v>39685</v>
      </c>
      <c r="M2643" s="103">
        <v>44196</v>
      </c>
      <c r="N2643" s="103"/>
      <c r="O2643" s="106">
        <v>75000</v>
      </c>
      <c r="P2643" s="106">
        <v>75000</v>
      </c>
      <c r="Q2643" s="107">
        <v>0</v>
      </c>
      <c r="R2643" s="106">
        <v>0</v>
      </c>
      <c r="S2643" s="106">
        <v>0</v>
      </c>
      <c r="T2643" s="100">
        <f t="shared" si="41"/>
        <v>0</v>
      </c>
    </row>
    <row r="2644" spans="2:20" ht="15.5" x14ac:dyDescent="0.35">
      <c r="B2644" s="101" t="s">
        <v>10290</v>
      </c>
      <c r="C2644" s="102" t="s">
        <v>4633</v>
      </c>
      <c r="D2644" s="102"/>
      <c r="E2644" s="102" t="s">
        <v>4634</v>
      </c>
      <c r="F2644" s="102" t="s">
        <v>4635</v>
      </c>
      <c r="G2644" s="102" t="s">
        <v>4478</v>
      </c>
      <c r="H2644" s="103">
        <v>39685</v>
      </c>
      <c r="I2644" s="104">
        <v>1</v>
      </c>
      <c r="J2644" s="105" t="s">
        <v>10291</v>
      </c>
      <c r="K2644" s="105" t="s">
        <v>4478</v>
      </c>
      <c r="L2644" s="103">
        <v>39685</v>
      </c>
      <c r="M2644" s="103">
        <v>44196</v>
      </c>
      <c r="N2644" s="103"/>
      <c r="O2644" s="106">
        <v>75000</v>
      </c>
      <c r="P2644" s="106">
        <v>75000</v>
      </c>
      <c r="Q2644" s="107">
        <v>0</v>
      </c>
      <c r="R2644" s="106">
        <v>0</v>
      </c>
      <c r="S2644" s="106">
        <v>0</v>
      </c>
      <c r="T2644" s="100">
        <f t="shared" si="41"/>
        <v>0</v>
      </c>
    </row>
    <row r="2645" spans="2:20" ht="15.5" x14ac:dyDescent="0.35">
      <c r="B2645" s="101" t="s">
        <v>10292</v>
      </c>
      <c r="C2645" s="102" t="s">
        <v>4633</v>
      </c>
      <c r="D2645" s="102"/>
      <c r="E2645" s="102" t="s">
        <v>4634</v>
      </c>
      <c r="F2645" s="102" t="s">
        <v>4635</v>
      </c>
      <c r="G2645" s="102" t="s">
        <v>4478</v>
      </c>
      <c r="H2645" s="103">
        <v>39685</v>
      </c>
      <c r="I2645" s="104">
        <v>1</v>
      </c>
      <c r="J2645" s="105" t="s">
        <v>10293</v>
      </c>
      <c r="K2645" s="105" t="s">
        <v>4478</v>
      </c>
      <c r="L2645" s="103">
        <v>39685</v>
      </c>
      <c r="M2645" s="103">
        <v>44196</v>
      </c>
      <c r="N2645" s="103"/>
      <c r="O2645" s="106">
        <v>75000</v>
      </c>
      <c r="P2645" s="106">
        <v>75000</v>
      </c>
      <c r="Q2645" s="107">
        <v>0</v>
      </c>
      <c r="R2645" s="106">
        <v>0</v>
      </c>
      <c r="S2645" s="106">
        <v>0</v>
      </c>
      <c r="T2645" s="100">
        <f t="shared" si="41"/>
        <v>0</v>
      </c>
    </row>
    <row r="2646" spans="2:20" ht="15.5" x14ac:dyDescent="0.35">
      <c r="B2646" s="101" t="s">
        <v>10294</v>
      </c>
      <c r="C2646" s="102" t="s">
        <v>4633</v>
      </c>
      <c r="D2646" s="102"/>
      <c r="E2646" s="102" t="s">
        <v>4634</v>
      </c>
      <c r="F2646" s="102" t="s">
        <v>4635</v>
      </c>
      <c r="G2646" s="102" t="s">
        <v>4478</v>
      </c>
      <c r="H2646" s="103">
        <v>39685</v>
      </c>
      <c r="I2646" s="104">
        <v>1</v>
      </c>
      <c r="J2646" s="105" t="s">
        <v>10295</v>
      </c>
      <c r="K2646" s="105" t="s">
        <v>4478</v>
      </c>
      <c r="L2646" s="103">
        <v>39685</v>
      </c>
      <c r="M2646" s="103">
        <v>44196</v>
      </c>
      <c r="N2646" s="103"/>
      <c r="O2646" s="106">
        <v>75000</v>
      </c>
      <c r="P2646" s="106">
        <v>75000</v>
      </c>
      <c r="Q2646" s="107">
        <v>0</v>
      </c>
      <c r="R2646" s="106">
        <v>0</v>
      </c>
      <c r="S2646" s="106">
        <v>0</v>
      </c>
      <c r="T2646" s="100">
        <f t="shared" si="41"/>
        <v>0</v>
      </c>
    </row>
    <row r="2647" spans="2:20" ht="15.5" x14ac:dyDescent="0.35">
      <c r="B2647" s="101" t="s">
        <v>10296</v>
      </c>
      <c r="C2647" s="102" t="s">
        <v>4633</v>
      </c>
      <c r="D2647" s="102"/>
      <c r="E2647" s="102" t="s">
        <v>4634</v>
      </c>
      <c r="F2647" s="102" t="s">
        <v>4635</v>
      </c>
      <c r="G2647" s="102" t="s">
        <v>4478</v>
      </c>
      <c r="H2647" s="103">
        <v>39685</v>
      </c>
      <c r="I2647" s="104">
        <v>1</v>
      </c>
      <c r="J2647" s="105" t="s">
        <v>10297</v>
      </c>
      <c r="K2647" s="105" t="s">
        <v>4478</v>
      </c>
      <c r="L2647" s="103">
        <v>39685</v>
      </c>
      <c r="M2647" s="103">
        <v>44196</v>
      </c>
      <c r="N2647" s="103"/>
      <c r="O2647" s="106">
        <v>75000</v>
      </c>
      <c r="P2647" s="106">
        <v>75000</v>
      </c>
      <c r="Q2647" s="107">
        <v>0</v>
      </c>
      <c r="R2647" s="106">
        <v>0</v>
      </c>
      <c r="S2647" s="106">
        <v>0</v>
      </c>
      <c r="T2647" s="100">
        <f t="shared" si="41"/>
        <v>0</v>
      </c>
    </row>
    <row r="2648" spans="2:20" ht="15.5" x14ac:dyDescent="0.35">
      <c r="B2648" s="101" t="s">
        <v>10298</v>
      </c>
      <c r="C2648" s="102" t="s">
        <v>4633</v>
      </c>
      <c r="D2648" s="102"/>
      <c r="E2648" s="102" t="s">
        <v>4634</v>
      </c>
      <c r="F2648" s="102" t="s">
        <v>4635</v>
      </c>
      <c r="G2648" s="102" t="s">
        <v>4478</v>
      </c>
      <c r="H2648" s="103">
        <v>39685</v>
      </c>
      <c r="I2648" s="104">
        <v>1</v>
      </c>
      <c r="J2648" s="105" t="s">
        <v>10299</v>
      </c>
      <c r="K2648" s="105" t="s">
        <v>4478</v>
      </c>
      <c r="L2648" s="103">
        <v>39685</v>
      </c>
      <c r="M2648" s="103">
        <v>44196</v>
      </c>
      <c r="N2648" s="103"/>
      <c r="O2648" s="106">
        <v>75000</v>
      </c>
      <c r="P2648" s="106">
        <v>75000</v>
      </c>
      <c r="Q2648" s="107">
        <v>0</v>
      </c>
      <c r="R2648" s="106">
        <v>0</v>
      </c>
      <c r="S2648" s="106">
        <v>0</v>
      </c>
      <c r="T2648" s="100">
        <f t="shared" si="41"/>
        <v>0</v>
      </c>
    </row>
    <row r="2649" spans="2:20" ht="15.5" x14ac:dyDescent="0.35">
      <c r="B2649" s="101" t="s">
        <v>10300</v>
      </c>
      <c r="C2649" s="102" t="s">
        <v>4633</v>
      </c>
      <c r="D2649" s="102"/>
      <c r="E2649" s="102" t="s">
        <v>4634</v>
      </c>
      <c r="F2649" s="102" t="s">
        <v>4635</v>
      </c>
      <c r="G2649" s="102" t="s">
        <v>4478</v>
      </c>
      <c r="H2649" s="103">
        <v>39685</v>
      </c>
      <c r="I2649" s="104">
        <v>1</v>
      </c>
      <c r="J2649" s="105" t="s">
        <v>10301</v>
      </c>
      <c r="K2649" s="105" t="s">
        <v>4478</v>
      </c>
      <c r="L2649" s="103">
        <v>39685</v>
      </c>
      <c r="M2649" s="103">
        <v>44196</v>
      </c>
      <c r="N2649" s="103"/>
      <c r="O2649" s="106">
        <v>75000</v>
      </c>
      <c r="P2649" s="106">
        <v>75000</v>
      </c>
      <c r="Q2649" s="107">
        <v>0</v>
      </c>
      <c r="R2649" s="106">
        <v>0</v>
      </c>
      <c r="S2649" s="106">
        <v>0</v>
      </c>
      <c r="T2649" s="100">
        <f t="shared" si="41"/>
        <v>0</v>
      </c>
    </row>
    <row r="2650" spans="2:20" ht="15.5" x14ac:dyDescent="0.35">
      <c r="B2650" s="101" t="s">
        <v>10302</v>
      </c>
      <c r="C2650" s="102" t="s">
        <v>4633</v>
      </c>
      <c r="D2650" s="102"/>
      <c r="E2650" s="102" t="s">
        <v>4634</v>
      </c>
      <c r="F2650" s="102" t="s">
        <v>4635</v>
      </c>
      <c r="G2650" s="102" t="s">
        <v>4478</v>
      </c>
      <c r="H2650" s="103">
        <v>39685</v>
      </c>
      <c r="I2650" s="104">
        <v>1</v>
      </c>
      <c r="J2650" s="105" t="s">
        <v>10303</v>
      </c>
      <c r="K2650" s="105" t="s">
        <v>4478</v>
      </c>
      <c r="L2650" s="103">
        <v>39685</v>
      </c>
      <c r="M2650" s="103">
        <v>44196</v>
      </c>
      <c r="N2650" s="103"/>
      <c r="O2650" s="106">
        <v>75000</v>
      </c>
      <c r="P2650" s="106">
        <v>75000</v>
      </c>
      <c r="Q2650" s="107">
        <v>0</v>
      </c>
      <c r="R2650" s="106">
        <v>0</v>
      </c>
      <c r="S2650" s="106">
        <v>0</v>
      </c>
      <c r="T2650" s="100">
        <f t="shared" si="41"/>
        <v>0</v>
      </c>
    </row>
    <row r="2651" spans="2:20" ht="15.5" x14ac:dyDescent="0.35">
      <c r="B2651" s="101" t="s">
        <v>10304</v>
      </c>
      <c r="C2651" s="102" t="s">
        <v>4633</v>
      </c>
      <c r="D2651" s="102"/>
      <c r="E2651" s="102" t="s">
        <v>4634</v>
      </c>
      <c r="F2651" s="102" t="s">
        <v>4635</v>
      </c>
      <c r="G2651" s="102" t="s">
        <v>4478</v>
      </c>
      <c r="H2651" s="103">
        <v>39685</v>
      </c>
      <c r="I2651" s="104">
        <v>1</v>
      </c>
      <c r="J2651" s="105" t="s">
        <v>10305</v>
      </c>
      <c r="K2651" s="105" t="s">
        <v>4478</v>
      </c>
      <c r="L2651" s="103">
        <v>39685</v>
      </c>
      <c r="M2651" s="103">
        <v>44196</v>
      </c>
      <c r="N2651" s="103"/>
      <c r="O2651" s="106">
        <v>75000</v>
      </c>
      <c r="P2651" s="106">
        <v>75000</v>
      </c>
      <c r="Q2651" s="107">
        <v>0</v>
      </c>
      <c r="R2651" s="106">
        <v>0</v>
      </c>
      <c r="S2651" s="106">
        <v>0</v>
      </c>
      <c r="T2651" s="100">
        <f t="shared" si="41"/>
        <v>0</v>
      </c>
    </row>
    <row r="2652" spans="2:20" ht="15.5" x14ac:dyDescent="0.35">
      <c r="B2652" s="101" t="s">
        <v>10306</v>
      </c>
      <c r="C2652" s="102" t="s">
        <v>4633</v>
      </c>
      <c r="D2652" s="102"/>
      <c r="E2652" s="102" t="s">
        <v>4634</v>
      </c>
      <c r="F2652" s="102" t="s">
        <v>4635</v>
      </c>
      <c r="G2652" s="102" t="s">
        <v>4478</v>
      </c>
      <c r="H2652" s="103">
        <v>39685</v>
      </c>
      <c r="I2652" s="104">
        <v>1</v>
      </c>
      <c r="J2652" s="105" t="s">
        <v>10307</v>
      </c>
      <c r="K2652" s="105" t="s">
        <v>4478</v>
      </c>
      <c r="L2652" s="103">
        <v>39685</v>
      </c>
      <c r="M2652" s="103">
        <v>44196</v>
      </c>
      <c r="N2652" s="103"/>
      <c r="O2652" s="106">
        <v>75000</v>
      </c>
      <c r="P2652" s="106">
        <v>75000</v>
      </c>
      <c r="Q2652" s="107">
        <v>0</v>
      </c>
      <c r="R2652" s="106">
        <v>0</v>
      </c>
      <c r="S2652" s="106">
        <v>0</v>
      </c>
      <c r="T2652" s="100">
        <f t="shared" si="41"/>
        <v>0</v>
      </c>
    </row>
    <row r="2653" spans="2:20" ht="15.5" x14ac:dyDescent="0.35">
      <c r="B2653" s="101" t="s">
        <v>10308</v>
      </c>
      <c r="C2653" s="102" t="s">
        <v>4633</v>
      </c>
      <c r="D2653" s="102"/>
      <c r="E2653" s="102" t="s">
        <v>4634</v>
      </c>
      <c r="F2653" s="102" t="s">
        <v>4635</v>
      </c>
      <c r="G2653" s="102" t="s">
        <v>4478</v>
      </c>
      <c r="H2653" s="103">
        <v>39685</v>
      </c>
      <c r="I2653" s="104">
        <v>1</v>
      </c>
      <c r="J2653" s="105" t="s">
        <v>10309</v>
      </c>
      <c r="K2653" s="105" t="s">
        <v>4478</v>
      </c>
      <c r="L2653" s="103">
        <v>39685</v>
      </c>
      <c r="M2653" s="103">
        <v>44196</v>
      </c>
      <c r="N2653" s="103"/>
      <c r="O2653" s="106">
        <v>75000</v>
      </c>
      <c r="P2653" s="106">
        <v>75000</v>
      </c>
      <c r="Q2653" s="107">
        <v>0</v>
      </c>
      <c r="R2653" s="106">
        <v>0</v>
      </c>
      <c r="S2653" s="106">
        <v>0</v>
      </c>
      <c r="T2653" s="100">
        <f t="shared" si="41"/>
        <v>0</v>
      </c>
    </row>
    <row r="2654" spans="2:20" ht="15.5" x14ac:dyDescent="0.35">
      <c r="B2654" s="101" t="s">
        <v>10310</v>
      </c>
      <c r="C2654" s="102" t="s">
        <v>4633</v>
      </c>
      <c r="D2654" s="102"/>
      <c r="E2654" s="102" t="s">
        <v>4634</v>
      </c>
      <c r="F2654" s="102" t="s">
        <v>4635</v>
      </c>
      <c r="G2654" s="102" t="s">
        <v>4478</v>
      </c>
      <c r="H2654" s="103">
        <v>39685</v>
      </c>
      <c r="I2654" s="104">
        <v>1</v>
      </c>
      <c r="J2654" s="105" t="s">
        <v>10311</v>
      </c>
      <c r="K2654" s="105" t="s">
        <v>4478</v>
      </c>
      <c r="L2654" s="103">
        <v>39685</v>
      </c>
      <c r="M2654" s="103">
        <v>44196</v>
      </c>
      <c r="N2654" s="103"/>
      <c r="O2654" s="106">
        <v>75000</v>
      </c>
      <c r="P2654" s="106">
        <v>75000</v>
      </c>
      <c r="Q2654" s="107">
        <v>0</v>
      </c>
      <c r="R2654" s="106">
        <v>0</v>
      </c>
      <c r="S2654" s="106">
        <v>0</v>
      </c>
      <c r="T2654" s="100">
        <f t="shared" si="41"/>
        <v>0</v>
      </c>
    </row>
    <row r="2655" spans="2:20" ht="15.5" x14ac:dyDescent="0.35">
      <c r="B2655" s="101" t="s">
        <v>10312</v>
      </c>
      <c r="C2655" s="102" t="s">
        <v>4633</v>
      </c>
      <c r="D2655" s="102"/>
      <c r="E2655" s="102" t="s">
        <v>4634</v>
      </c>
      <c r="F2655" s="102" t="s">
        <v>4635</v>
      </c>
      <c r="G2655" s="102" t="s">
        <v>4478</v>
      </c>
      <c r="H2655" s="103">
        <v>39685</v>
      </c>
      <c r="I2655" s="104">
        <v>1</v>
      </c>
      <c r="J2655" s="105" t="s">
        <v>10313</v>
      </c>
      <c r="K2655" s="105" t="s">
        <v>4478</v>
      </c>
      <c r="L2655" s="103">
        <v>39685</v>
      </c>
      <c r="M2655" s="103">
        <v>44196</v>
      </c>
      <c r="N2655" s="103"/>
      <c r="O2655" s="106">
        <v>75000</v>
      </c>
      <c r="P2655" s="106">
        <v>75000</v>
      </c>
      <c r="Q2655" s="107">
        <v>0</v>
      </c>
      <c r="R2655" s="106">
        <v>0</v>
      </c>
      <c r="S2655" s="106">
        <v>0</v>
      </c>
      <c r="T2655" s="100">
        <f t="shared" si="41"/>
        <v>0</v>
      </c>
    </row>
    <row r="2656" spans="2:20" ht="15.5" x14ac:dyDescent="0.35">
      <c r="B2656" s="101" t="s">
        <v>10314</v>
      </c>
      <c r="C2656" s="102" t="s">
        <v>4633</v>
      </c>
      <c r="D2656" s="102"/>
      <c r="E2656" s="102" t="s">
        <v>4634</v>
      </c>
      <c r="F2656" s="102" t="s">
        <v>4635</v>
      </c>
      <c r="G2656" s="102" t="s">
        <v>4478</v>
      </c>
      <c r="H2656" s="103">
        <v>39685</v>
      </c>
      <c r="I2656" s="104">
        <v>1</v>
      </c>
      <c r="J2656" s="105" t="s">
        <v>10315</v>
      </c>
      <c r="K2656" s="105" t="s">
        <v>4478</v>
      </c>
      <c r="L2656" s="103">
        <v>39685</v>
      </c>
      <c r="M2656" s="103">
        <v>44196</v>
      </c>
      <c r="N2656" s="103"/>
      <c r="O2656" s="106">
        <v>75000</v>
      </c>
      <c r="P2656" s="106">
        <v>75000</v>
      </c>
      <c r="Q2656" s="107">
        <v>0</v>
      </c>
      <c r="R2656" s="106">
        <v>0</v>
      </c>
      <c r="S2656" s="106">
        <v>0</v>
      </c>
      <c r="T2656" s="100">
        <f t="shared" si="41"/>
        <v>0</v>
      </c>
    </row>
    <row r="2657" spans="2:20" ht="15.5" x14ac:dyDescent="0.35">
      <c r="B2657" s="101" t="s">
        <v>10316</v>
      </c>
      <c r="C2657" s="102" t="s">
        <v>4633</v>
      </c>
      <c r="D2657" s="102"/>
      <c r="E2657" s="102" t="s">
        <v>4634</v>
      </c>
      <c r="F2657" s="102" t="s">
        <v>4635</v>
      </c>
      <c r="G2657" s="102" t="s">
        <v>4478</v>
      </c>
      <c r="H2657" s="103">
        <v>39685</v>
      </c>
      <c r="I2657" s="104">
        <v>1</v>
      </c>
      <c r="J2657" s="105" t="s">
        <v>10317</v>
      </c>
      <c r="K2657" s="105" t="s">
        <v>4478</v>
      </c>
      <c r="L2657" s="103">
        <v>39685</v>
      </c>
      <c r="M2657" s="103">
        <v>44196</v>
      </c>
      <c r="N2657" s="103"/>
      <c r="O2657" s="106">
        <v>75000</v>
      </c>
      <c r="P2657" s="106">
        <v>75000</v>
      </c>
      <c r="Q2657" s="107">
        <v>0</v>
      </c>
      <c r="R2657" s="106">
        <v>0</v>
      </c>
      <c r="S2657" s="106">
        <v>0</v>
      </c>
      <c r="T2657" s="100">
        <f t="shared" si="41"/>
        <v>0</v>
      </c>
    </row>
    <row r="2658" spans="2:20" ht="15.5" x14ac:dyDescent="0.35">
      <c r="B2658" s="101" t="s">
        <v>10318</v>
      </c>
      <c r="C2658" s="102" t="s">
        <v>5681</v>
      </c>
      <c r="D2658" s="102"/>
      <c r="E2658" s="102" t="s">
        <v>4634</v>
      </c>
      <c r="F2658" s="102" t="s">
        <v>4635</v>
      </c>
      <c r="G2658" s="102" t="s">
        <v>4478</v>
      </c>
      <c r="H2658" s="103">
        <v>39496</v>
      </c>
      <c r="I2658" s="104">
        <v>1</v>
      </c>
      <c r="J2658" s="105" t="s">
        <v>10319</v>
      </c>
      <c r="K2658" s="105" t="s">
        <v>4478</v>
      </c>
      <c r="L2658" s="103">
        <v>39496</v>
      </c>
      <c r="M2658" s="103">
        <v>44196</v>
      </c>
      <c r="N2658" s="103"/>
      <c r="O2658" s="106">
        <v>1740000</v>
      </c>
      <c r="P2658" s="106">
        <v>1740000</v>
      </c>
      <c r="Q2658" s="107">
        <v>0</v>
      </c>
      <c r="R2658" s="106">
        <v>0</v>
      </c>
      <c r="S2658" s="106">
        <v>0</v>
      </c>
      <c r="T2658" s="100">
        <f t="shared" si="41"/>
        <v>0</v>
      </c>
    </row>
    <row r="2659" spans="2:20" ht="15.5" x14ac:dyDescent="0.35">
      <c r="B2659" s="101" t="s">
        <v>10320</v>
      </c>
      <c r="C2659" s="102" t="s">
        <v>10321</v>
      </c>
      <c r="D2659" s="102"/>
      <c r="E2659" s="102" t="s">
        <v>4634</v>
      </c>
      <c r="F2659" s="102" t="s">
        <v>4635</v>
      </c>
      <c r="G2659" s="102" t="s">
        <v>4478</v>
      </c>
      <c r="H2659" s="103">
        <v>39619</v>
      </c>
      <c r="I2659" s="104">
        <v>1</v>
      </c>
      <c r="J2659" s="105" t="s">
        <v>10322</v>
      </c>
      <c r="K2659" s="105" t="s">
        <v>4478</v>
      </c>
      <c r="L2659" s="103">
        <v>39619</v>
      </c>
      <c r="M2659" s="103">
        <v>44196</v>
      </c>
      <c r="N2659" s="103"/>
      <c r="O2659" s="106">
        <v>510000</v>
      </c>
      <c r="P2659" s="106">
        <v>510000</v>
      </c>
      <c r="Q2659" s="107">
        <v>0</v>
      </c>
      <c r="R2659" s="106">
        <v>0</v>
      </c>
      <c r="S2659" s="106">
        <v>0</v>
      </c>
      <c r="T2659" s="100">
        <f t="shared" si="41"/>
        <v>0</v>
      </c>
    </row>
    <row r="2660" spans="2:20" ht="15.5" x14ac:dyDescent="0.35">
      <c r="B2660" s="101" t="s">
        <v>7238</v>
      </c>
      <c r="C2660" s="102" t="s">
        <v>4712</v>
      </c>
      <c r="D2660" s="102"/>
      <c r="E2660" s="102" t="s">
        <v>4634</v>
      </c>
      <c r="F2660" s="102" t="s">
        <v>4635</v>
      </c>
      <c r="G2660" s="102" t="s">
        <v>4518</v>
      </c>
      <c r="H2660" s="103">
        <v>40878</v>
      </c>
      <c r="I2660" s="104">
        <v>1</v>
      </c>
      <c r="J2660" s="105" t="s">
        <v>7239</v>
      </c>
      <c r="K2660" s="105" t="s">
        <v>4518</v>
      </c>
      <c r="L2660" s="103">
        <v>40878</v>
      </c>
      <c r="M2660" s="103">
        <v>44196</v>
      </c>
      <c r="N2660" s="103"/>
      <c r="O2660" s="106">
        <v>1149560</v>
      </c>
      <c r="P2660" s="106">
        <v>1120821.6000000001</v>
      </c>
      <c r="Q2660" s="107">
        <v>28738.400000000001</v>
      </c>
      <c r="R2660" s="106">
        <v>0</v>
      </c>
      <c r="S2660" s="106">
        <v>0</v>
      </c>
      <c r="T2660" s="100">
        <f t="shared" si="41"/>
        <v>28738.400000000001</v>
      </c>
    </row>
    <row r="2661" spans="2:20" ht="15.5" x14ac:dyDescent="0.35">
      <c r="B2661" s="101" t="s">
        <v>5692</v>
      </c>
      <c r="C2661" s="102" t="s">
        <v>4712</v>
      </c>
      <c r="D2661" s="102"/>
      <c r="E2661" s="102" t="s">
        <v>4634</v>
      </c>
      <c r="F2661" s="102" t="s">
        <v>4635</v>
      </c>
      <c r="G2661" s="102" t="s">
        <v>4518</v>
      </c>
      <c r="H2661" s="103">
        <v>40878</v>
      </c>
      <c r="I2661" s="104">
        <v>1</v>
      </c>
      <c r="J2661" s="105" t="s">
        <v>5693</v>
      </c>
      <c r="K2661" s="105" t="s">
        <v>4518</v>
      </c>
      <c r="L2661" s="103">
        <v>40878</v>
      </c>
      <c r="M2661" s="103">
        <v>44196</v>
      </c>
      <c r="N2661" s="103"/>
      <c r="O2661" s="106">
        <v>1149560</v>
      </c>
      <c r="P2661" s="106">
        <v>1120821.6000000001</v>
      </c>
      <c r="Q2661" s="107">
        <v>28738.400000000001</v>
      </c>
      <c r="R2661" s="106">
        <v>0</v>
      </c>
      <c r="S2661" s="106">
        <v>0</v>
      </c>
      <c r="T2661" s="100">
        <f t="shared" si="41"/>
        <v>28738.400000000001</v>
      </c>
    </row>
    <row r="2662" spans="2:20" ht="15.5" x14ac:dyDescent="0.35">
      <c r="B2662" s="101" t="s">
        <v>8058</v>
      </c>
      <c r="C2662" s="102" t="s">
        <v>8059</v>
      </c>
      <c r="D2662" s="102"/>
      <c r="E2662" s="102" t="s">
        <v>4634</v>
      </c>
      <c r="F2662" s="102" t="s">
        <v>4635</v>
      </c>
      <c r="G2662" s="102" t="s">
        <v>4518</v>
      </c>
      <c r="H2662" s="103">
        <v>40878</v>
      </c>
      <c r="I2662" s="104">
        <v>1</v>
      </c>
      <c r="J2662" s="105" t="s">
        <v>8060</v>
      </c>
      <c r="K2662" s="105" t="s">
        <v>4518</v>
      </c>
      <c r="L2662" s="103">
        <v>40878</v>
      </c>
      <c r="M2662" s="103">
        <v>44196</v>
      </c>
      <c r="N2662" s="103"/>
      <c r="O2662" s="106">
        <v>28725400</v>
      </c>
      <c r="P2662" s="106">
        <v>28007264.41</v>
      </c>
      <c r="Q2662" s="107">
        <v>718135.59</v>
      </c>
      <c r="R2662" s="106">
        <v>0</v>
      </c>
      <c r="S2662" s="106">
        <v>0</v>
      </c>
      <c r="T2662" s="100">
        <f t="shared" si="41"/>
        <v>718135.59</v>
      </c>
    </row>
    <row r="2663" spans="2:20" ht="15.5" x14ac:dyDescent="0.35">
      <c r="B2663" s="101" t="s">
        <v>6477</v>
      </c>
      <c r="C2663" s="102" t="s">
        <v>6478</v>
      </c>
      <c r="D2663" s="102"/>
      <c r="E2663" s="102" t="s">
        <v>4634</v>
      </c>
      <c r="F2663" s="102" t="s">
        <v>4635</v>
      </c>
      <c r="G2663" s="102" t="s">
        <v>4518</v>
      </c>
      <c r="H2663" s="103">
        <v>41164</v>
      </c>
      <c r="I2663" s="104">
        <v>1</v>
      </c>
      <c r="J2663" s="105" t="s">
        <v>6479</v>
      </c>
      <c r="K2663" s="105" t="s">
        <v>4518</v>
      </c>
      <c r="L2663" s="103">
        <v>41164</v>
      </c>
      <c r="M2663" s="103">
        <v>44196</v>
      </c>
      <c r="N2663" s="103"/>
      <c r="O2663" s="106">
        <v>11918670</v>
      </c>
      <c r="P2663" s="106">
        <v>10690051.09</v>
      </c>
      <c r="Q2663" s="107">
        <v>1228618.9099999999</v>
      </c>
      <c r="R2663" s="106">
        <v>0</v>
      </c>
      <c r="S2663" s="106">
        <v>0</v>
      </c>
      <c r="T2663" s="100">
        <f t="shared" si="41"/>
        <v>1228618.9099999999</v>
      </c>
    </row>
    <row r="2664" spans="2:20" ht="15.5" x14ac:dyDescent="0.35">
      <c r="B2664" s="101" t="s">
        <v>4810</v>
      </c>
      <c r="C2664" s="102" t="s">
        <v>4811</v>
      </c>
      <c r="D2664" s="102"/>
      <c r="E2664" s="102" t="s">
        <v>4634</v>
      </c>
      <c r="F2664" s="102" t="s">
        <v>4635</v>
      </c>
      <c r="G2664" s="102" t="s">
        <v>4518</v>
      </c>
      <c r="H2664" s="103">
        <v>41181</v>
      </c>
      <c r="I2664" s="104">
        <v>1</v>
      </c>
      <c r="J2664" s="105" t="s">
        <v>4812</v>
      </c>
      <c r="K2664" s="105" t="s">
        <v>4518</v>
      </c>
      <c r="L2664" s="103">
        <v>41181</v>
      </c>
      <c r="M2664" s="103">
        <v>44196</v>
      </c>
      <c r="N2664" s="103"/>
      <c r="O2664" s="106">
        <v>5638235</v>
      </c>
      <c r="P2664" s="106">
        <v>5030712.9400000004</v>
      </c>
      <c r="Q2664" s="107">
        <v>607522.06000000006</v>
      </c>
      <c r="R2664" s="106">
        <v>0</v>
      </c>
      <c r="S2664" s="106">
        <v>0</v>
      </c>
      <c r="T2664" s="100">
        <f t="shared" si="41"/>
        <v>607522.06000000006</v>
      </c>
    </row>
    <row r="2665" spans="2:20" ht="15.5" x14ac:dyDescent="0.35">
      <c r="B2665" s="101" t="s">
        <v>8071</v>
      </c>
      <c r="C2665" s="102" t="s">
        <v>4814</v>
      </c>
      <c r="D2665" s="102"/>
      <c r="E2665" s="102" t="s">
        <v>4634</v>
      </c>
      <c r="F2665" s="102" t="s">
        <v>4635</v>
      </c>
      <c r="G2665" s="102" t="s">
        <v>4518</v>
      </c>
      <c r="H2665" s="103">
        <v>41333</v>
      </c>
      <c r="I2665" s="104">
        <v>1</v>
      </c>
      <c r="J2665" s="105" t="s">
        <v>8072</v>
      </c>
      <c r="K2665" s="105" t="s">
        <v>4518</v>
      </c>
      <c r="L2665" s="103">
        <v>41333</v>
      </c>
      <c r="M2665" s="103">
        <v>44196</v>
      </c>
      <c r="N2665" s="103"/>
      <c r="O2665" s="106">
        <v>426880</v>
      </c>
      <c r="P2665" s="106">
        <v>362987.62</v>
      </c>
      <c r="Q2665" s="107">
        <v>63892.38</v>
      </c>
      <c r="R2665" s="106">
        <v>0</v>
      </c>
      <c r="S2665" s="106">
        <v>0</v>
      </c>
      <c r="T2665" s="100">
        <f t="shared" si="41"/>
        <v>63892.38</v>
      </c>
    </row>
    <row r="2666" spans="2:20" ht="15.5" x14ac:dyDescent="0.35">
      <c r="B2666" s="101" t="s">
        <v>5698</v>
      </c>
      <c r="C2666" s="102" t="s">
        <v>4814</v>
      </c>
      <c r="D2666" s="102"/>
      <c r="E2666" s="102" t="s">
        <v>4634</v>
      </c>
      <c r="F2666" s="102" t="s">
        <v>4635</v>
      </c>
      <c r="G2666" s="102" t="s">
        <v>4518</v>
      </c>
      <c r="H2666" s="103">
        <v>41333</v>
      </c>
      <c r="I2666" s="104">
        <v>1</v>
      </c>
      <c r="J2666" s="105" t="s">
        <v>5699</v>
      </c>
      <c r="K2666" s="105" t="s">
        <v>4518</v>
      </c>
      <c r="L2666" s="103">
        <v>41333</v>
      </c>
      <c r="M2666" s="103">
        <v>44196</v>
      </c>
      <c r="N2666" s="103"/>
      <c r="O2666" s="106">
        <v>426880</v>
      </c>
      <c r="P2666" s="106">
        <v>362987.62</v>
      </c>
      <c r="Q2666" s="107">
        <v>63892.38</v>
      </c>
      <c r="R2666" s="106">
        <v>0</v>
      </c>
      <c r="S2666" s="106">
        <v>0</v>
      </c>
      <c r="T2666" s="100">
        <f t="shared" si="41"/>
        <v>63892.38</v>
      </c>
    </row>
    <row r="2667" spans="2:20" ht="15.5" x14ac:dyDescent="0.35">
      <c r="B2667" s="101" t="s">
        <v>6480</v>
      </c>
      <c r="C2667" s="102" t="s">
        <v>4817</v>
      </c>
      <c r="D2667" s="102"/>
      <c r="E2667" s="102" t="s">
        <v>4516</v>
      </c>
      <c r="F2667" s="102" t="s">
        <v>4517</v>
      </c>
      <c r="G2667" s="102" t="s">
        <v>4518</v>
      </c>
      <c r="H2667" s="103">
        <v>42586</v>
      </c>
      <c r="I2667" s="104">
        <v>1</v>
      </c>
      <c r="J2667" s="105" t="s">
        <v>6481</v>
      </c>
      <c r="K2667" s="105" t="s">
        <v>4518</v>
      </c>
      <c r="L2667" s="103">
        <v>42586</v>
      </c>
      <c r="M2667" s="103">
        <v>44196</v>
      </c>
      <c r="N2667" s="103"/>
      <c r="O2667" s="106">
        <v>783000</v>
      </c>
      <c r="P2667" s="106">
        <v>397372.5</v>
      </c>
      <c r="Q2667" s="107">
        <v>385627.5</v>
      </c>
      <c r="R2667" s="106">
        <v>0</v>
      </c>
      <c r="S2667" s="106">
        <v>0</v>
      </c>
      <c r="T2667" s="100">
        <f t="shared" si="41"/>
        <v>385627.5</v>
      </c>
    </row>
    <row r="2668" spans="2:20" ht="15.5" x14ac:dyDescent="0.35">
      <c r="B2668" s="101" t="s">
        <v>8077</v>
      </c>
      <c r="C2668" s="102" t="s">
        <v>6485</v>
      </c>
      <c r="D2668" s="102"/>
      <c r="E2668" s="102" t="s">
        <v>4887</v>
      </c>
      <c r="F2668" s="102" t="s">
        <v>4477</v>
      </c>
      <c r="G2668" s="102" t="s">
        <v>4518</v>
      </c>
      <c r="H2668" s="103">
        <v>42600</v>
      </c>
      <c r="I2668" s="104">
        <v>1</v>
      </c>
      <c r="J2668" s="105" t="s">
        <v>8078</v>
      </c>
      <c r="K2668" s="105" t="s">
        <v>4518</v>
      </c>
      <c r="L2668" s="103">
        <v>42600</v>
      </c>
      <c r="M2668" s="103">
        <v>44196</v>
      </c>
      <c r="N2668" s="103"/>
      <c r="O2668" s="106">
        <v>450382</v>
      </c>
      <c r="P2668" s="106">
        <v>226873.46</v>
      </c>
      <c r="Q2668" s="107">
        <v>223508.54</v>
      </c>
      <c r="R2668" s="106">
        <v>0</v>
      </c>
      <c r="S2668" s="106">
        <v>0</v>
      </c>
      <c r="T2668" s="100">
        <f t="shared" si="41"/>
        <v>223508.54</v>
      </c>
    </row>
    <row r="2669" spans="2:20" ht="15.5" x14ac:dyDescent="0.35">
      <c r="B2669" s="101" t="s">
        <v>8079</v>
      </c>
      <c r="C2669" s="102" t="s">
        <v>6485</v>
      </c>
      <c r="D2669" s="102"/>
      <c r="E2669" s="102" t="s">
        <v>4887</v>
      </c>
      <c r="F2669" s="102" t="s">
        <v>4477</v>
      </c>
      <c r="G2669" s="102" t="s">
        <v>4518</v>
      </c>
      <c r="H2669" s="103">
        <v>42600</v>
      </c>
      <c r="I2669" s="104">
        <v>1</v>
      </c>
      <c r="J2669" s="105" t="s">
        <v>8080</v>
      </c>
      <c r="K2669" s="105" t="s">
        <v>4518</v>
      </c>
      <c r="L2669" s="103">
        <v>42600</v>
      </c>
      <c r="M2669" s="103">
        <v>44196</v>
      </c>
      <c r="N2669" s="103"/>
      <c r="O2669" s="106">
        <v>450382</v>
      </c>
      <c r="P2669" s="106">
        <v>226873.46</v>
      </c>
      <c r="Q2669" s="107">
        <v>223508.54</v>
      </c>
      <c r="R2669" s="106">
        <v>0</v>
      </c>
      <c r="S2669" s="106">
        <v>0</v>
      </c>
      <c r="T2669" s="100">
        <f t="shared" si="41"/>
        <v>223508.54</v>
      </c>
    </row>
    <row r="2670" spans="2:20" ht="15.5" x14ac:dyDescent="0.35">
      <c r="B2670" s="101" t="s">
        <v>8883</v>
      </c>
      <c r="C2670" s="102" t="s">
        <v>4820</v>
      </c>
      <c r="D2670" s="102"/>
      <c r="E2670" s="102" t="s">
        <v>4821</v>
      </c>
      <c r="F2670" s="102" t="s">
        <v>4822</v>
      </c>
      <c r="G2670" s="102" t="s">
        <v>4518</v>
      </c>
      <c r="H2670" s="103">
        <v>42614</v>
      </c>
      <c r="I2670" s="104">
        <v>1</v>
      </c>
      <c r="J2670" s="105" t="s">
        <v>8884</v>
      </c>
      <c r="K2670" s="105" t="s">
        <v>4518</v>
      </c>
      <c r="L2670" s="103">
        <v>42614</v>
      </c>
      <c r="M2670" s="103">
        <v>44196</v>
      </c>
      <c r="N2670" s="103"/>
      <c r="O2670" s="106">
        <v>130848</v>
      </c>
      <c r="P2670" s="106">
        <v>65418.05</v>
      </c>
      <c r="Q2670" s="107">
        <v>65429.95</v>
      </c>
      <c r="R2670" s="106">
        <v>0</v>
      </c>
      <c r="S2670" s="106">
        <v>0</v>
      </c>
      <c r="T2670" s="100">
        <f t="shared" si="41"/>
        <v>65429.95</v>
      </c>
    </row>
    <row r="2671" spans="2:20" ht="15.5" x14ac:dyDescent="0.35">
      <c r="B2671" s="101" t="s">
        <v>6491</v>
      </c>
      <c r="C2671" s="102" t="s">
        <v>4820</v>
      </c>
      <c r="D2671" s="102"/>
      <c r="E2671" s="102" t="s">
        <v>4821</v>
      </c>
      <c r="F2671" s="102" t="s">
        <v>4822</v>
      </c>
      <c r="G2671" s="102" t="s">
        <v>4518</v>
      </c>
      <c r="H2671" s="103">
        <v>42614</v>
      </c>
      <c r="I2671" s="104">
        <v>1</v>
      </c>
      <c r="J2671" s="105" t="s">
        <v>6492</v>
      </c>
      <c r="K2671" s="105" t="s">
        <v>4518</v>
      </c>
      <c r="L2671" s="103">
        <v>42614</v>
      </c>
      <c r="M2671" s="103">
        <v>44196</v>
      </c>
      <c r="N2671" s="103"/>
      <c r="O2671" s="106">
        <v>130848</v>
      </c>
      <c r="P2671" s="106">
        <v>65418.05</v>
      </c>
      <c r="Q2671" s="107">
        <v>65429.95</v>
      </c>
      <c r="R2671" s="106">
        <v>0</v>
      </c>
      <c r="S2671" s="106">
        <v>0</v>
      </c>
      <c r="T2671" s="100">
        <f t="shared" si="41"/>
        <v>65429.95</v>
      </c>
    </row>
    <row r="2672" spans="2:20" ht="15.5" x14ac:dyDescent="0.35">
      <c r="B2672" s="101" t="s">
        <v>4826</v>
      </c>
      <c r="C2672" s="102" t="s">
        <v>4814</v>
      </c>
      <c r="D2672" s="102"/>
      <c r="E2672" s="102" t="s">
        <v>4634</v>
      </c>
      <c r="F2672" s="102" t="s">
        <v>4635</v>
      </c>
      <c r="G2672" s="102" t="s">
        <v>4518</v>
      </c>
      <c r="H2672" s="103">
        <v>41333</v>
      </c>
      <c r="I2672" s="104">
        <v>1</v>
      </c>
      <c r="J2672" s="105" t="s">
        <v>4827</v>
      </c>
      <c r="K2672" s="105" t="s">
        <v>4518</v>
      </c>
      <c r="L2672" s="103">
        <v>41333</v>
      </c>
      <c r="M2672" s="103">
        <v>44196</v>
      </c>
      <c r="N2672" s="103"/>
      <c r="O2672" s="106">
        <v>426880</v>
      </c>
      <c r="P2672" s="106">
        <v>362987.62</v>
      </c>
      <c r="Q2672" s="107">
        <v>63892.38</v>
      </c>
      <c r="R2672" s="106">
        <v>0</v>
      </c>
      <c r="S2672" s="106">
        <v>0</v>
      </c>
      <c r="T2672" s="100">
        <f t="shared" si="41"/>
        <v>63892.38</v>
      </c>
    </row>
    <row r="2673" spans="2:20" ht="15.5" x14ac:dyDescent="0.35">
      <c r="B2673" s="101" t="s">
        <v>10355</v>
      </c>
      <c r="C2673" s="102" t="s">
        <v>6500</v>
      </c>
      <c r="D2673" s="102"/>
      <c r="E2673" s="102" t="s">
        <v>4835</v>
      </c>
      <c r="F2673" s="102" t="s">
        <v>4836</v>
      </c>
      <c r="G2673" s="102" t="s">
        <v>4478</v>
      </c>
      <c r="H2673" s="103">
        <v>39772</v>
      </c>
      <c r="I2673" s="104">
        <v>1</v>
      </c>
      <c r="J2673" s="105" t="s">
        <v>10356</v>
      </c>
      <c r="K2673" s="105" t="s">
        <v>4478</v>
      </c>
      <c r="L2673" s="103">
        <v>39772</v>
      </c>
      <c r="M2673" s="103">
        <v>44196</v>
      </c>
      <c r="N2673" s="103"/>
      <c r="O2673" s="106">
        <v>53500000</v>
      </c>
      <c r="P2673" s="106">
        <v>53500000</v>
      </c>
      <c r="Q2673" s="107">
        <v>0</v>
      </c>
      <c r="R2673" s="106">
        <v>0</v>
      </c>
      <c r="S2673" s="106">
        <v>0</v>
      </c>
      <c r="T2673" s="100">
        <f t="shared" si="41"/>
        <v>0</v>
      </c>
    </row>
    <row r="2674" spans="2:20" ht="15.5" x14ac:dyDescent="0.35">
      <c r="B2674" s="101" t="s">
        <v>10357</v>
      </c>
      <c r="C2674" s="102" t="s">
        <v>4845</v>
      </c>
      <c r="D2674" s="102"/>
      <c r="E2674" s="102" t="s">
        <v>4835</v>
      </c>
      <c r="F2674" s="102" t="s">
        <v>4836</v>
      </c>
      <c r="G2674" s="102" t="s">
        <v>4478</v>
      </c>
      <c r="H2674" s="103">
        <v>40333</v>
      </c>
      <c r="I2674" s="104">
        <v>1</v>
      </c>
      <c r="J2674" s="105" t="s">
        <v>10358</v>
      </c>
      <c r="K2674" s="105" t="s">
        <v>4478</v>
      </c>
      <c r="L2674" s="103">
        <v>40333</v>
      </c>
      <c r="M2674" s="103">
        <v>44196</v>
      </c>
      <c r="N2674" s="103"/>
      <c r="O2674" s="106">
        <v>10311111</v>
      </c>
      <c r="P2674" s="106">
        <v>10311111</v>
      </c>
      <c r="Q2674" s="107">
        <v>0</v>
      </c>
      <c r="R2674" s="106">
        <v>0</v>
      </c>
      <c r="S2674" s="106">
        <v>0</v>
      </c>
      <c r="T2674" s="100">
        <f t="shared" si="41"/>
        <v>0</v>
      </c>
    </row>
    <row r="2675" spans="2:20" ht="15.5" x14ac:dyDescent="0.35">
      <c r="B2675" s="101" t="s">
        <v>4847</v>
      </c>
      <c r="C2675" s="102" t="s">
        <v>4848</v>
      </c>
      <c r="D2675" s="102"/>
      <c r="E2675" s="102" t="s">
        <v>4634</v>
      </c>
      <c r="F2675" s="102" t="s">
        <v>4635</v>
      </c>
      <c r="G2675" s="102" t="s">
        <v>4518</v>
      </c>
      <c r="H2675" s="103">
        <v>41181</v>
      </c>
      <c r="I2675" s="104">
        <v>1</v>
      </c>
      <c r="J2675" s="105" t="s">
        <v>4849</v>
      </c>
      <c r="K2675" s="105" t="s">
        <v>4518</v>
      </c>
      <c r="L2675" s="103">
        <v>41181</v>
      </c>
      <c r="M2675" s="103">
        <v>44196</v>
      </c>
      <c r="N2675" s="103"/>
      <c r="O2675" s="106">
        <v>4850000</v>
      </c>
      <c r="P2675" s="106">
        <v>4327415.1500000004</v>
      </c>
      <c r="Q2675" s="107">
        <v>522584.85</v>
      </c>
      <c r="R2675" s="106">
        <v>0</v>
      </c>
      <c r="S2675" s="106">
        <v>0</v>
      </c>
      <c r="T2675" s="100">
        <f t="shared" si="41"/>
        <v>522584.85</v>
      </c>
    </row>
    <row r="2676" spans="2:20" ht="15.5" x14ac:dyDescent="0.35">
      <c r="B2676" s="101" t="s">
        <v>6510</v>
      </c>
      <c r="C2676" s="102" t="s">
        <v>4851</v>
      </c>
      <c r="D2676" s="102"/>
      <c r="E2676" s="102" t="s">
        <v>4634</v>
      </c>
      <c r="F2676" s="102" t="s">
        <v>4635</v>
      </c>
      <c r="G2676" s="102" t="s">
        <v>4518</v>
      </c>
      <c r="H2676" s="103">
        <v>41787</v>
      </c>
      <c r="I2676" s="104">
        <v>1</v>
      </c>
      <c r="J2676" s="105" t="s">
        <v>6511</v>
      </c>
      <c r="K2676" s="105" t="s">
        <v>4518</v>
      </c>
      <c r="L2676" s="103">
        <v>41787</v>
      </c>
      <c r="M2676" s="103">
        <v>44196</v>
      </c>
      <c r="N2676" s="103"/>
      <c r="O2676" s="106">
        <v>68909</v>
      </c>
      <c r="P2676" s="106">
        <v>50025.18</v>
      </c>
      <c r="Q2676" s="107">
        <v>18883.82</v>
      </c>
      <c r="R2676" s="106">
        <v>0</v>
      </c>
      <c r="S2676" s="106">
        <v>0</v>
      </c>
      <c r="T2676" s="100">
        <f t="shared" si="41"/>
        <v>18883.82</v>
      </c>
    </row>
    <row r="2677" spans="2:20" ht="15.5" x14ac:dyDescent="0.35">
      <c r="B2677" s="101" t="s">
        <v>8906</v>
      </c>
      <c r="C2677" s="102" t="s">
        <v>8907</v>
      </c>
      <c r="D2677" s="102"/>
      <c r="E2677" s="102" t="s">
        <v>4634</v>
      </c>
      <c r="F2677" s="102" t="s">
        <v>4635</v>
      </c>
      <c r="G2677" s="102" t="s">
        <v>4518</v>
      </c>
      <c r="H2677" s="103">
        <v>41878</v>
      </c>
      <c r="I2677" s="104">
        <v>1</v>
      </c>
      <c r="J2677" s="105" t="s">
        <v>8908</v>
      </c>
      <c r="K2677" s="105" t="s">
        <v>4518</v>
      </c>
      <c r="L2677" s="103">
        <v>41878</v>
      </c>
      <c r="M2677" s="103">
        <v>44196</v>
      </c>
      <c r="N2677" s="103"/>
      <c r="O2677" s="106">
        <v>8080850</v>
      </c>
      <c r="P2677" s="106">
        <v>5667366.0800000001</v>
      </c>
      <c r="Q2677" s="107">
        <v>2413483.92</v>
      </c>
      <c r="R2677" s="106">
        <v>0</v>
      </c>
      <c r="S2677" s="106">
        <v>0</v>
      </c>
      <c r="T2677" s="100">
        <f t="shared" si="41"/>
        <v>2413483.92</v>
      </c>
    </row>
    <row r="2678" spans="2:20" ht="15.5" x14ac:dyDescent="0.35">
      <c r="B2678" s="101" t="s">
        <v>7289</v>
      </c>
      <c r="C2678" s="102" t="s">
        <v>4916</v>
      </c>
      <c r="D2678" s="102"/>
      <c r="E2678" s="102" t="s">
        <v>4835</v>
      </c>
      <c r="F2678" s="102" t="s">
        <v>4836</v>
      </c>
      <c r="G2678" s="102" t="s">
        <v>4518</v>
      </c>
      <c r="H2678" s="103">
        <v>41928</v>
      </c>
      <c r="I2678" s="104">
        <v>1</v>
      </c>
      <c r="J2678" s="105" t="s">
        <v>7290</v>
      </c>
      <c r="K2678" s="105" t="s">
        <v>4518</v>
      </c>
      <c r="L2678" s="103">
        <v>41928</v>
      </c>
      <c r="M2678" s="103">
        <v>44196</v>
      </c>
      <c r="N2678" s="103"/>
      <c r="O2678" s="106">
        <v>2900000</v>
      </c>
      <c r="P2678" s="106">
        <v>1994240.07</v>
      </c>
      <c r="Q2678" s="107">
        <v>905759.93</v>
      </c>
      <c r="R2678" s="106">
        <v>0</v>
      </c>
      <c r="S2678" s="106">
        <v>0</v>
      </c>
      <c r="T2678" s="100">
        <f t="shared" si="41"/>
        <v>905759.93</v>
      </c>
    </row>
    <row r="2679" spans="2:20" ht="15.5" x14ac:dyDescent="0.35">
      <c r="B2679" s="101" t="s">
        <v>10367</v>
      </c>
      <c r="C2679" s="102" t="s">
        <v>4633</v>
      </c>
      <c r="D2679" s="102"/>
      <c r="E2679" s="102" t="s">
        <v>4634</v>
      </c>
      <c r="F2679" s="102" t="s">
        <v>4635</v>
      </c>
      <c r="G2679" s="102" t="s">
        <v>4478</v>
      </c>
      <c r="H2679" s="103">
        <v>39933</v>
      </c>
      <c r="I2679" s="104">
        <v>1</v>
      </c>
      <c r="J2679" s="105" t="s">
        <v>10368</v>
      </c>
      <c r="K2679" s="105" t="s">
        <v>4478</v>
      </c>
      <c r="L2679" s="103">
        <v>39933</v>
      </c>
      <c r="M2679" s="103">
        <v>44196</v>
      </c>
      <c r="N2679" s="103"/>
      <c r="O2679" s="106">
        <v>69000</v>
      </c>
      <c r="P2679" s="106">
        <v>69000</v>
      </c>
      <c r="Q2679" s="107">
        <v>0</v>
      </c>
      <c r="R2679" s="106">
        <v>0</v>
      </c>
      <c r="S2679" s="106">
        <v>0</v>
      </c>
      <c r="T2679" s="100">
        <f t="shared" si="41"/>
        <v>0</v>
      </c>
    </row>
    <row r="2680" spans="2:20" ht="15.5" x14ac:dyDescent="0.35">
      <c r="B2680" s="101" t="s">
        <v>10369</v>
      </c>
      <c r="C2680" s="102" t="s">
        <v>4633</v>
      </c>
      <c r="D2680" s="102"/>
      <c r="E2680" s="102" t="s">
        <v>4634</v>
      </c>
      <c r="F2680" s="102" t="s">
        <v>4635</v>
      </c>
      <c r="G2680" s="102" t="s">
        <v>4478</v>
      </c>
      <c r="H2680" s="103">
        <v>39933</v>
      </c>
      <c r="I2680" s="104">
        <v>1</v>
      </c>
      <c r="J2680" s="105" t="s">
        <v>10370</v>
      </c>
      <c r="K2680" s="105" t="s">
        <v>4478</v>
      </c>
      <c r="L2680" s="103">
        <v>39933</v>
      </c>
      <c r="M2680" s="103">
        <v>44196</v>
      </c>
      <c r="N2680" s="103"/>
      <c r="O2680" s="106">
        <v>69000</v>
      </c>
      <c r="P2680" s="106">
        <v>69000</v>
      </c>
      <c r="Q2680" s="107">
        <v>0</v>
      </c>
      <c r="R2680" s="106">
        <v>0</v>
      </c>
      <c r="S2680" s="106">
        <v>0</v>
      </c>
      <c r="T2680" s="100">
        <f t="shared" si="41"/>
        <v>0</v>
      </c>
    </row>
    <row r="2681" spans="2:20" ht="15.5" x14ac:dyDescent="0.35">
      <c r="B2681" s="101" t="s">
        <v>10371</v>
      </c>
      <c r="C2681" s="102" t="s">
        <v>4633</v>
      </c>
      <c r="D2681" s="102"/>
      <c r="E2681" s="102" t="s">
        <v>4634</v>
      </c>
      <c r="F2681" s="102" t="s">
        <v>4635</v>
      </c>
      <c r="G2681" s="102" t="s">
        <v>4478</v>
      </c>
      <c r="H2681" s="103">
        <v>39933</v>
      </c>
      <c r="I2681" s="104">
        <v>1</v>
      </c>
      <c r="J2681" s="105" t="s">
        <v>10372</v>
      </c>
      <c r="K2681" s="105" t="s">
        <v>4478</v>
      </c>
      <c r="L2681" s="103">
        <v>39933</v>
      </c>
      <c r="M2681" s="103">
        <v>44196</v>
      </c>
      <c r="N2681" s="103"/>
      <c r="O2681" s="106">
        <v>69000</v>
      </c>
      <c r="P2681" s="106">
        <v>69000</v>
      </c>
      <c r="Q2681" s="107">
        <v>0</v>
      </c>
      <c r="R2681" s="106">
        <v>0</v>
      </c>
      <c r="S2681" s="106">
        <v>0</v>
      </c>
      <c r="T2681" s="100">
        <f t="shared" si="41"/>
        <v>0</v>
      </c>
    </row>
    <row r="2682" spans="2:20" ht="15.5" x14ac:dyDescent="0.35">
      <c r="B2682" s="101" t="s">
        <v>10373</v>
      </c>
      <c r="C2682" s="102" t="s">
        <v>4633</v>
      </c>
      <c r="D2682" s="102"/>
      <c r="E2682" s="102" t="s">
        <v>4634</v>
      </c>
      <c r="F2682" s="102" t="s">
        <v>4635</v>
      </c>
      <c r="G2682" s="102" t="s">
        <v>4478</v>
      </c>
      <c r="H2682" s="103">
        <v>39933</v>
      </c>
      <c r="I2682" s="104">
        <v>1</v>
      </c>
      <c r="J2682" s="105" t="s">
        <v>10374</v>
      </c>
      <c r="K2682" s="105" t="s">
        <v>4478</v>
      </c>
      <c r="L2682" s="103">
        <v>39933</v>
      </c>
      <c r="M2682" s="103">
        <v>44196</v>
      </c>
      <c r="N2682" s="103"/>
      <c r="O2682" s="106">
        <v>69000</v>
      </c>
      <c r="P2682" s="106">
        <v>69000</v>
      </c>
      <c r="Q2682" s="107">
        <v>0</v>
      </c>
      <c r="R2682" s="106">
        <v>0</v>
      </c>
      <c r="S2682" s="106">
        <v>0</v>
      </c>
      <c r="T2682" s="100">
        <f t="shared" si="41"/>
        <v>0</v>
      </c>
    </row>
    <row r="2683" spans="2:20" ht="15.5" x14ac:dyDescent="0.35">
      <c r="B2683" s="101" t="s">
        <v>10375</v>
      </c>
      <c r="C2683" s="102" t="s">
        <v>4633</v>
      </c>
      <c r="D2683" s="102"/>
      <c r="E2683" s="102" t="s">
        <v>4634</v>
      </c>
      <c r="F2683" s="102" t="s">
        <v>4635</v>
      </c>
      <c r="G2683" s="102" t="s">
        <v>4478</v>
      </c>
      <c r="H2683" s="103">
        <v>39933</v>
      </c>
      <c r="I2683" s="104">
        <v>1</v>
      </c>
      <c r="J2683" s="105" t="s">
        <v>10376</v>
      </c>
      <c r="K2683" s="105" t="s">
        <v>4478</v>
      </c>
      <c r="L2683" s="103">
        <v>39933</v>
      </c>
      <c r="M2683" s="103">
        <v>44196</v>
      </c>
      <c r="N2683" s="103"/>
      <c r="O2683" s="106">
        <v>69000</v>
      </c>
      <c r="P2683" s="106">
        <v>69000</v>
      </c>
      <c r="Q2683" s="107">
        <v>0</v>
      </c>
      <c r="R2683" s="106">
        <v>0</v>
      </c>
      <c r="S2683" s="106">
        <v>0</v>
      </c>
      <c r="T2683" s="100">
        <f t="shared" si="41"/>
        <v>0</v>
      </c>
    </row>
    <row r="2684" spans="2:20" ht="15.5" x14ac:dyDescent="0.35">
      <c r="B2684" s="101" t="s">
        <v>10377</v>
      </c>
      <c r="C2684" s="102" t="s">
        <v>5818</v>
      </c>
      <c r="D2684" s="102"/>
      <c r="E2684" s="102" t="s">
        <v>4634</v>
      </c>
      <c r="F2684" s="102" t="s">
        <v>4635</v>
      </c>
      <c r="G2684" s="102" t="s">
        <v>4478</v>
      </c>
      <c r="H2684" s="103">
        <v>39279</v>
      </c>
      <c r="I2684" s="104">
        <v>1</v>
      </c>
      <c r="J2684" s="105" t="s">
        <v>10378</v>
      </c>
      <c r="K2684" s="105" t="s">
        <v>4478</v>
      </c>
      <c r="L2684" s="103">
        <v>39279</v>
      </c>
      <c r="M2684" s="103">
        <v>44196</v>
      </c>
      <c r="N2684" s="103"/>
      <c r="O2684" s="106">
        <v>350000</v>
      </c>
      <c r="P2684" s="106">
        <v>350000</v>
      </c>
      <c r="Q2684" s="107">
        <v>0</v>
      </c>
      <c r="R2684" s="106">
        <v>0</v>
      </c>
      <c r="S2684" s="106">
        <v>0</v>
      </c>
      <c r="T2684" s="100">
        <f t="shared" si="41"/>
        <v>0</v>
      </c>
    </row>
    <row r="2685" spans="2:20" ht="15.5" x14ac:dyDescent="0.35">
      <c r="B2685" s="101" t="s">
        <v>10379</v>
      </c>
      <c r="C2685" s="102" t="s">
        <v>5681</v>
      </c>
      <c r="D2685" s="102"/>
      <c r="E2685" s="102" t="s">
        <v>4634</v>
      </c>
      <c r="F2685" s="102" t="s">
        <v>4635</v>
      </c>
      <c r="G2685" s="102" t="s">
        <v>4478</v>
      </c>
      <c r="H2685" s="103">
        <v>39496</v>
      </c>
      <c r="I2685" s="104">
        <v>1</v>
      </c>
      <c r="J2685" s="105" t="s">
        <v>10380</v>
      </c>
      <c r="K2685" s="105" t="s">
        <v>4478</v>
      </c>
      <c r="L2685" s="103">
        <v>39496</v>
      </c>
      <c r="M2685" s="103">
        <v>44196</v>
      </c>
      <c r="N2685" s="103"/>
      <c r="O2685" s="106">
        <v>1740000</v>
      </c>
      <c r="P2685" s="106">
        <v>1740000</v>
      </c>
      <c r="Q2685" s="107">
        <v>0</v>
      </c>
      <c r="R2685" s="106">
        <v>0</v>
      </c>
      <c r="S2685" s="106">
        <v>0</v>
      </c>
      <c r="T2685" s="100">
        <f t="shared" si="41"/>
        <v>0</v>
      </c>
    </row>
    <row r="2686" spans="2:20" ht="15.5" x14ac:dyDescent="0.35">
      <c r="B2686" s="101" t="s">
        <v>8927</v>
      </c>
      <c r="C2686" s="102" t="s">
        <v>4814</v>
      </c>
      <c r="D2686" s="102"/>
      <c r="E2686" s="102" t="s">
        <v>4887</v>
      </c>
      <c r="F2686" s="102" t="s">
        <v>4477</v>
      </c>
      <c r="G2686" s="102" t="s">
        <v>4518</v>
      </c>
      <c r="H2686" s="103">
        <v>41516</v>
      </c>
      <c r="I2686" s="104">
        <v>1</v>
      </c>
      <c r="J2686" s="105" t="s">
        <v>8928</v>
      </c>
      <c r="K2686" s="105" t="s">
        <v>4518</v>
      </c>
      <c r="L2686" s="103">
        <v>41516</v>
      </c>
      <c r="M2686" s="103">
        <v>44196</v>
      </c>
      <c r="N2686" s="103"/>
      <c r="O2686" s="106">
        <v>215517</v>
      </c>
      <c r="P2686" s="106">
        <v>172522.23</v>
      </c>
      <c r="Q2686" s="107">
        <v>42994.77</v>
      </c>
      <c r="R2686" s="106">
        <v>0</v>
      </c>
      <c r="S2686" s="106">
        <v>0</v>
      </c>
      <c r="T2686" s="100">
        <f t="shared" si="41"/>
        <v>42994.77</v>
      </c>
    </row>
    <row r="2687" spans="2:20" ht="15.5" x14ac:dyDescent="0.35">
      <c r="B2687" s="101" t="s">
        <v>8935</v>
      </c>
      <c r="C2687" s="102" t="s">
        <v>4814</v>
      </c>
      <c r="D2687" s="102"/>
      <c r="E2687" s="102" t="s">
        <v>4887</v>
      </c>
      <c r="F2687" s="102" t="s">
        <v>4477</v>
      </c>
      <c r="G2687" s="102" t="s">
        <v>4518</v>
      </c>
      <c r="H2687" s="103">
        <v>41516</v>
      </c>
      <c r="I2687" s="104">
        <v>1</v>
      </c>
      <c r="J2687" s="105" t="s">
        <v>8936</v>
      </c>
      <c r="K2687" s="105" t="s">
        <v>4518</v>
      </c>
      <c r="L2687" s="103">
        <v>41516</v>
      </c>
      <c r="M2687" s="103">
        <v>44196</v>
      </c>
      <c r="N2687" s="103"/>
      <c r="O2687" s="106">
        <v>211283</v>
      </c>
      <c r="P2687" s="106">
        <v>169136.66</v>
      </c>
      <c r="Q2687" s="107">
        <v>42146.34</v>
      </c>
      <c r="R2687" s="106">
        <v>0</v>
      </c>
      <c r="S2687" s="106">
        <v>0</v>
      </c>
      <c r="T2687" s="100">
        <f t="shared" si="41"/>
        <v>42146.34</v>
      </c>
    </row>
    <row r="2688" spans="2:20" ht="15.5" x14ac:dyDescent="0.35">
      <c r="B2688" s="101" t="s">
        <v>7323</v>
      </c>
      <c r="C2688" s="102" t="s">
        <v>4814</v>
      </c>
      <c r="D2688" s="102"/>
      <c r="E2688" s="102" t="s">
        <v>4887</v>
      </c>
      <c r="F2688" s="102" t="s">
        <v>4477</v>
      </c>
      <c r="G2688" s="102" t="s">
        <v>4518</v>
      </c>
      <c r="H2688" s="103">
        <v>41516</v>
      </c>
      <c r="I2688" s="104">
        <v>1</v>
      </c>
      <c r="J2688" s="105" t="s">
        <v>7324</v>
      </c>
      <c r="K2688" s="105" t="s">
        <v>4518</v>
      </c>
      <c r="L2688" s="103">
        <v>41516</v>
      </c>
      <c r="M2688" s="103">
        <v>44196</v>
      </c>
      <c r="N2688" s="103"/>
      <c r="O2688" s="106">
        <v>211283</v>
      </c>
      <c r="P2688" s="106">
        <v>169136.66</v>
      </c>
      <c r="Q2688" s="107">
        <v>42146.34</v>
      </c>
      <c r="R2688" s="106">
        <v>0</v>
      </c>
      <c r="S2688" s="106">
        <v>0</v>
      </c>
      <c r="T2688" s="100">
        <f t="shared" si="41"/>
        <v>42146.34</v>
      </c>
    </row>
    <row r="2689" spans="2:20" ht="15.5" x14ac:dyDescent="0.35">
      <c r="B2689" s="101" t="s">
        <v>6540</v>
      </c>
      <c r="C2689" s="102" t="s">
        <v>4814</v>
      </c>
      <c r="D2689" s="102"/>
      <c r="E2689" s="102" t="s">
        <v>4887</v>
      </c>
      <c r="F2689" s="102" t="s">
        <v>4477</v>
      </c>
      <c r="G2689" s="102" t="s">
        <v>4518</v>
      </c>
      <c r="H2689" s="103">
        <v>41516</v>
      </c>
      <c r="I2689" s="104">
        <v>1</v>
      </c>
      <c r="J2689" s="105" t="s">
        <v>6541</v>
      </c>
      <c r="K2689" s="105" t="s">
        <v>4518</v>
      </c>
      <c r="L2689" s="103">
        <v>41516</v>
      </c>
      <c r="M2689" s="103">
        <v>44196</v>
      </c>
      <c r="N2689" s="103"/>
      <c r="O2689" s="106">
        <v>211283</v>
      </c>
      <c r="P2689" s="106">
        <v>169136.66</v>
      </c>
      <c r="Q2689" s="107">
        <v>42146.34</v>
      </c>
      <c r="R2689" s="106">
        <v>0</v>
      </c>
      <c r="S2689" s="106">
        <v>0</v>
      </c>
      <c r="T2689" s="100">
        <f t="shared" si="41"/>
        <v>42146.34</v>
      </c>
    </row>
    <row r="2690" spans="2:20" ht="15.5" x14ac:dyDescent="0.35">
      <c r="B2690" s="101" t="s">
        <v>4893</v>
      </c>
      <c r="C2690" s="102" t="s">
        <v>4814</v>
      </c>
      <c r="D2690" s="102"/>
      <c r="E2690" s="102" t="s">
        <v>4887</v>
      </c>
      <c r="F2690" s="102" t="s">
        <v>4477</v>
      </c>
      <c r="G2690" s="102" t="s">
        <v>4518</v>
      </c>
      <c r="H2690" s="103">
        <v>41516</v>
      </c>
      <c r="I2690" s="104">
        <v>1</v>
      </c>
      <c r="J2690" s="105" t="s">
        <v>4894</v>
      </c>
      <c r="K2690" s="105" t="s">
        <v>4518</v>
      </c>
      <c r="L2690" s="103">
        <v>41516</v>
      </c>
      <c r="M2690" s="103">
        <v>44196</v>
      </c>
      <c r="N2690" s="103"/>
      <c r="O2690" s="106">
        <v>211283</v>
      </c>
      <c r="P2690" s="106">
        <v>169136.66</v>
      </c>
      <c r="Q2690" s="107">
        <v>42146.34</v>
      </c>
      <c r="R2690" s="106">
        <v>0</v>
      </c>
      <c r="S2690" s="106">
        <v>0</v>
      </c>
      <c r="T2690" s="100">
        <f t="shared" si="41"/>
        <v>42146.34</v>
      </c>
    </row>
    <row r="2691" spans="2:20" ht="15.5" x14ac:dyDescent="0.35">
      <c r="B2691" s="101" t="s">
        <v>9666</v>
      </c>
      <c r="C2691" s="102" t="s">
        <v>4814</v>
      </c>
      <c r="D2691" s="102"/>
      <c r="E2691" s="102" t="s">
        <v>4887</v>
      </c>
      <c r="F2691" s="102" t="s">
        <v>4477</v>
      </c>
      <c r="G2691" s="102" t="s">
        <v>4518</v>
      </c>
      <c r="H2691" s="103">
        <v>41516</v>
      </c>
      <c r="I2691" s="104">
        <v>1</v>
      </c>
      <c r="J2691" s="105" t="s">
        <v>9667</v>
      </c>
      <c r="K2691" s="105" t="s">
        <v>4518</v>
      </c>
      <c r="L2691" s="103">
        <v>41516</v>
      </c>
      <c r="M2691" s="103">
        <v>44196</v>
      </c>
      <c r="N2691" s="103"/>
      <c r="O2691" s="106">
        <v>211283</v>
      </c>
      <c r="P2691" s="106">
        <v>169136.66</v>
      </c>
      <c r="Q2691" s="107">
        <v>42146.34</v>
      </c>
      <c r="R2691" s="106">
        <v>0</v>
      </c>
      <c r="S2691" s="106">
        <v>0</v>
      </c>
      <c r="T2691" s="100">
        <f t="shared" si="41"/>
        <v>42146.34</v>
      </c>
    </row>
    <row r="2692" spans="2:20" ht="15.5" x14ac:dyDescent="0.35">
      <c r="B2692" s="101" t="s">
        <v>10387</v>
      </c>
      <c r="C2692" s="102" t="s">
        <v>4814</v>
      </c>
      <c r="D2692" s="102"/>
      <c r="E2692" s="102" t="s">
        <v>4887</v>
      </c>
      <c r="F2692" s="102" t="s">
        <v>4477</v>
      </c>
      <c r="G2692" s="102" t="s">
        <v>4518</v>
      </c>
      <c r="H2692" s="103">
        <v>41516</v>
      </c>
      <c r="I2692" s="104">
        <v>1</v>
      </c>
      <c r="J2692" s="105" t="s">
        <v>10388</v>
      </c>
      <c r="K2692" s="105" t="s">
        <v>4518</v>
      </c>
      <c r="L2692" s="103">
        <v>41516</v>
      </c>
      <c r="M2692" s="103">
        <v>44196</v>
      </c>
      <c r="N2692" s="103"/>
      <c r="O2692" s="106">
        <v>211283</v>
      </c>
      <c r="P2692" s="106">
        <v>169136.66</v>
      </c>
      <c r="Q2692" s="107">
        <v>42146.34</v>
      </c>
      <c r="R2692" s="106">
        <v>0</v>
      </c>
      <c r="S2692" s="106">
        <v>0</v>
      </c>
      <c r="T2692" s="100">
        <f t="shared" si="41"/>
        <v>42146.34</v>
      </c>
    </row>
    <row r="2693" spans="2:20" ht="15.5" x14ac:dyDescent="0.35">
      <c r="B2693" s="101" t="s">
        <v>7333</v>
      </c>
      <c r="C2693" s="102" t="s">
        <v>4814</v>
      </c>
      <c r="D2693" s="102"/>
      <c r="E2693" s="102" t="s">
        <v>4887</v>
      </c>
      <c r="F2693" s="102" t="s">
        <v>4477</v>
      </c>
      <c r="G2693" s="102" t="s">
        <v>4518</v>
      </c>
      <c r="H2693" s="103">
        <v>41516</v>
      </c>
      <c r="I2693" s="104">
        <v>1</v>
      </c>
      <c r="J2693" s="105" t="s">
        <v>7334</v>
      </c>
      <c r="K2693" s="105" t="s">
        <v>4518</v>
      </c>
      <c r="L2693" s="103">
        <v>41516</v>
      </c>
      <c r="M2693" s="103">
        <v>44196</v>
      </c>
      <c r="N2693" s="103"/>
      <c r="O2693" s="106">
        <v>211283</v>
      </c>
      <c r="P2693" s="106">
        <v>169136.66</v>
      </c>
      <c r="Q2693" s="107">
        <v>42146.34</v>
      </c>
      <c r="R2693" s="106">
        <v>0</v>
      </c>
      <c r="S2693" s="106">
        <v>0</v>
      </c>
      <c r="T2693" s="100">
        <f t="shared" si="41"/>
        <v>42146.34</v>
      </c>
    </row>
    <row r="2694" spans="2:20" ht="15.5" x14ac:dyDescent="0.35">
      <c r="B2694" s="101" t="s">
        <v>10391</v>
      </c>
      <c r="C2694" s="102" t="s">
        <v>4814</v>
      </c>
      <c r="D2694" s="102"/>
      <c r="E2694" s="102" t="s">
        <v>4887</v>
      </c>
      <c r="F2694" s="102" t="s">
        <v>4477</v>
      </c>
      <c r="G2694" s="102" t="s">
        <v>4518</v>
      </c>
      <c r="H2694" s="103">
        <v>41516</v>
      </c>
      <c r="I2694" s="104">
        <v>1</v>
      </c>
      <c r="J2694" s="105" t="s">
        <v>10392</v>
      </c>
      <c r="K2694" s="105" t="s">
        <v>4518</v>
      </c>
      <c r="L2694" s="103">
        <v>41516</v>
      </c>
      <c r="M2694" s="103">
        <v>44196</v>
      </c>
      <c r="N2694" s="103"/>
      <c r="O2694" s="106">
        <v>211283</v>
      </c>
      <c r="P2694" s="106">
        <v>169136.66</v>
      </c>
      <c r="Q2694" s="107">
        <v>42146.34</v>
      </c>
      <c r="R2694" s="106">
        <v>0</v>
      </c>
      <c r="S2694" s="106">
        <v>0</v>
      </c>
      <c r="T2694" s="100">
        <f t="shared" si="41"/>
        <v>42146.34</v>
      </c>
    </row>
    <row r="2695" spans="2:20" ht="15.5" x14ac:dyDescent="0.35">
      <c r="B2695" s="101" t="s">
        <v>5777</v>
      </c>
      <c r="C2695" s="102" t="s">
        <v>4902</v>
      </c>
      <c r="D2695" s="102"/>
      <c r="E2695" s="102" t="s">
        <v>4821</v>
      </c>
      <c r="F2695" s="102" t="s">
        <v>4822</v>
      </c>
      <c r="G2695" s="102" t="s">
        <v>4518</v>
      </c>
      <c r="H2695" s="103">
        <v>41579</v>
      </c>
      <c r="I2695" s="104">
        <v>1</v>
      </c>
      <c r="J2695" s="105" t="s">
        <v>5778</v>
      </c>
      <c r="K2695" s="105" t="s">
        <v>4518</v>
      </c>
      <c r="L2695" s="103">
        <v>41579</v>
      </c>
      <c r="M2695" s="103">
        <v>44196</v>
      </c>
      <c r="N2695" s="103"/>
      <c r="O2695" s="106">
        <v>870000</v>
      </c>
      <c r="P2695" s="106">
        <v>681500</v>
      </c>
      <c r="Q2695" s="107">
        <v>188500</v>
      </c>
      <c r="R2695" s="106">
        <v>0</v>
      </c>
      <c r="S2695" s="106">
        <v>0</v>
      </c>
      <c r="T2695" s="100">
        <f t="shared" si="41"/>
        <v>188500</v>
      </c>
    </row>
    <row r="2696" spans="2:20" ht="15.5" x14ac:dyDescent="0.35">
      <c r="B2696" s="101" t="s">
        <v>5779</v>
      </c>
      <c r="C2696" s="102" t="s">
        <v>4902</v>
      </c>
      <c r="D2696" s="102"/>
      <c r="E2696" s="102" t="s">
        <v>4821</v>
      </c>
      <c r="F2696" s="102" t="s">
        <v>4822</v>
      </c>
      <c r="G2696" s="102" t="s">
        <v>4518</v>
      </c>
      <c r="H2696" s="103">
        <v>41579</v>
      </c>
      <c r="I2696" s="104">
        <v>1</v>
      </c>
      <c r="J2696" s="105" t="s">
        <v>5780</v>
      </c>
      <c r="K2696" s="105" t="s">
        <v>4518</v>
      </c>
      <c r="L2696" s="103">
        <v>41579</v>
      </c>
      <c r="M2696" s="103">
        <v>44196</v>
      </c>
      <c r="N2696" s="103"/>
      <c r="O2696" s="106">
        <v>870000</v>
      </c>
      <c r="P2696" s="106">
        <v>681500</v>
      </c>
      <c r="Q2696" s="107">
        <v>188500</v>
      </c>
      <c r="R2696" s="106">
        <v>0</v>
      </c>
      <c r="S2696" s="106">
        <v>0</v>
      </c>
      <c r="T2696" s="100">
        <f t="shared" si="41"/>
        <v>188500</v>
      </c>
    </row>
    <row r="2697" spans="2:20" ht="15.5" x14ac:dyDescent="0.35">
      <c r="B2697" s="101" t="s">
        <v>8152</v>
      </c>
      <c r="C2697" s="102" t="s">
        <v>4902</v>
      </c>
      <c r="D2697" s="102"/>
      <c r="E2697" s="102" t="s">
        <v>4821</v>
      </c>
      <c r="F2697" s="102" t="s">
        <v>4822</v>
      </c>
      <c r="G2697" s="102" t="s">
        <v>4518</v>
      </c>
      <c r="H2697" s="103">
        <v>41579</v>
      </c>
      <c r="I2697" s="104">
        <v>1</v>
      </c>
      <c r="J2697" s="105" t="s">
        <v>8153</v>
      </c>
      <c r="K2697" s="105" t="s">
        <v>4518</v>
      </c>
      <c r="L2697" s="103">
        <v>41579</v>
      </c>
      <c r="M2697" s="103">
        <v>44196</v>
      </c>
      <c r="N2697" s="103"/>
      <c r="O2697" s="106">
        <v>870000</v>
      </c>
      <c r="P2697" s="106">
        <v>681500</v>
      </c>
      <c r="Q2697" s="107">
        <v>188500</v>
      </c>
      <c r="R2697" s="106">
        <v>0</v>
      </c>
      <c r="S2697" s="106">
        <v>0</v>
      </c>
      <c r="T2697" s="100">
        <f t="shared" si="41"/>
        <v>188500</v>
      </c>
    </row>
    <row r="2698" spans="2:20" ht="15.5" x14ac:dyDescent="0.35">
      <c r="B2698" s="101" t="s">
        <v>9684</v>
      </c>
      <c r="C2698" s="102" t="s">
        <v>8157</v>
      </c>
      <c r="D2698" s="102"/>
      <c r="E2698" s="102" t="s">
        <v>4821</v>
      </c>
      <c r="F2698" s="102" t="s">
        <v>4822</v>
      </c>
      <c r="G2698" s="102" t="s">
        <v>4518</v>
      </c>
      <c r="H2698" s="103">
        <v>41963</v>
      </c>
      <c r="I2698" s="104">
        <v>1</v>
      </c>
      <c r="J2698" s="105" t="s">
        <v>9685</v>
      </c>
      <c r="K2698" s="105" t="s">
        <v>4518</v>
      </c>
      <c r="L2698" s="103">
        <v>41963</v>
      </c>
      <c r="M2698" s="103">
        <v>44196</v>
      </c>
      <c r="N2698" s="103"/>
      <c r="O2698" s="106">
        <v>1693600</v>
      </c>
      <c r="P2698" s="106">
        <v>1148395.2</v>
      </c>
      <c r="Q2698" s="107">
        <v>545204.80000000005</v>
      </c>
      <c r="R2698" s="106">
        <v>0</v>
      </c>
      <c r="S2698" s="106">
        <v>0</v>
      </c>
      <c r="T2698" s="100">
        <f t="shared" ref="T2698:T2761" si="42">SUM(Q2698,R2698,S2698)</f>
        <v>545204.80000000005</v>
      </c>
    </row>
    <row r="2699" spans="2:20" ht="15.5" x14ac:dyDescent="0.35">
      <c r="B2699" s="101" t="s">
        <v>4909</v>
      </c>
      <c r="C2699" s="102" t="s">
        <v>4910</v>
      </c>
      <c r="D2699" s="102"/>
      <c r="E2699" s="102" t="s">
        <v>4821</v>
      </c>
      <c r="F2699" s="102" t="s">
        <v>4822</v>
      </c>
      <c r="G2699" s="102" t="s">
        <v>4518</v>
      </c>
      <c r="H2699" s="103">
        <v>41985</v>
      </c>
      <c r="I2699" s="104">
        <v>1</v>
      </c>
      <c r="J2699" s="105" t="s">
        <v>4911</v>
      </c>
      <c r="K2699" s="105" t="s">
        <v>4518</v>
      </c>
      <c r="L2699" s="103">
        <v>41985</v>
      </c>
      <c r="M2699" s="103">
        <v>44196</v>
      </c>
      <c r="N2699" s="103"/>
      <c r="O2699" s="106">
        <v>2378000</v>
      </c>
      <c r="P2699" s="106">
        <v>1598220.9</v>
      </c>
      <c r="Q2699" s="107">
        <v>779779.1</v>
      </c>
      <c r="R2699" s="106">
        <v>0</v>
      </c>
      <c r="S2699" s="106">
        <v>0</v>
      </c>
      <c r="T2699" s="100">
        <f t="shared" si="42"/>
        <v>779779.1</v>
      </c>
    </row>
    <row r="2700" spans="2:20" ht="15.5" x14ac:dyDescent="0.35">
      <c r="B2700" s="101" t="s">
        <v>10398</v>
      </c>
      <c r="C2700" s="102" t="s">
        <v>10399</v>
      </c>
      <c r="D2700" s="102"/>
      <c r="E2700" s="102" t="s">
        <v>4516</v>
      </c>
      <c r="F2700" s="102" t="s">
        <v>4517</v>
      </c>
      <c r="G2700" s="102" t="s">
        <v>4518</v>
      </c>
      <c r="H2700" s="103">
        <v>42023</v>
      </c>
      <c r="I2700" s="104">
        <v>1</v>
      </c>
      <c r="J2700" s="105" t="s">
        <v>10400</v>
      </c>
      <c r="K2700" s="105" t="s">
        <v>4518</v>
      </c>
      <c r="L2700" s="103">
        <v>42023</v>
      </c>
      <c r="M2700" s="103">
        <v>44196</v>
      </c>
      <c r="N2700" s="103"/>
      <c r="O2700" s="106">
        <v>2318970</v>
      </c>
      <c r="P2700" s="106">
        <v>1534780.36</v>
      </c>
      <c r="Q2700" s="107">
        <v>784189.64</v>
      </c>
      <c r="R2700" s="106">
        <v>0</v>
      </c>
      <c r="S2700" s="106">
        <v>0</v>
      </c>
      <c r="T2700" s="100">
        <f t="shared" si="42"/>
        <v>784189.64</v>
      </c>
    </row>
    <row r="2701" spans="2:20" ht="15.5" x14ac:dyDescent="0.35">
      <c r="B2701" s="101" t="s">
        <v>8956</v>
      </c>
      <c r="C2701" s="102" t="s">
        <v>4817</v>
      </c>
      <c r="D2701" s="102"/>
      <c r="E2701" s="102" t="s">
        <v>4516</v>
      </c>
      <c r="F2701" s="102" t="s">
        <v>4517</v>
      </c>
      <c r="G2701" s="102" t="s">
        <v>4518</v>
      </c>
      <c r="H2701" s="103">
        <v>42415</v>
      </c>
      <c r="I2701" s="104">
        <v>1</v>
      </c>
      <c r="J2701" s="105" t="s">
        <v>8957</v>
      </c>
      <c r="K2701" s="105" t="s">
        <v>4518</v>
      </c>
      <c r="L2701" s="103">
        <v>42415</v>
      </c>
      <c r="M2701" s="103">
        <v>44196</v>
      </c>
      <c r="N2701" s="103"/>
      <c r="O2701" s="106">
        <v>313200</v>
      </c>
      <c r="P2701" s="106">
        <v>173617.2</v>
      </c>
      <c r="Q2701" s="107">
        <v>139582.79999999999</v>
      </c>
      <c r="R2701" s="106">
        <v>0</v>
      </c>
      <c r="S2701" s="106">
        <v>0</v>
      </c>
      <c r="T2701" s="100">
        <f t="shared" si="42"/>
        <v>139582.79999999999</v>
      </c>
    </row>
    <row r="2702" spans="2:20" ht="15.5" x14ac:dyDescent="0.35">
      <c r="B2702" s="101" t="s">
        <v>10401</v>
      </c>
      <c r="C2702" s="102" t="s">
        <v>4817</v>
      </c>
      <c r="D2702" s="102"/>
      <c r="E2702" s="102" t="s">
        <v>4516</v>
      </c>
      <c r="F2702" s="102" t="s">
        <v>4517</v>
      </c>
      <c r="G2702" s="102" t="s">
        <v>4518</v>
      </c>
      <c r="H2702" s="103">
        <v>42394</v>
      </c>
      <c r="I2702" s="104">
        <v>1</v>
      </c>
      <c r="J2702" s="105" t="s">
        <v>10402</v>
      </c>
      <c r="K2702" s="105" t="s">
        <v>4518</v>
      </c>
      <c r="L2702" s="103">
        <v>42394</v>
      </c>
      <c r="M2702" s="103">
        <v>44196</v>
      </c>
      <c r="N2702" s="103"/>
      <c r="O2702" s="106">
        <v>313200</v>
      </c>
      <c r="P2702" s="106">
        <v>175470.3</v>
      </c>
      <c r="Q2702" s="107">
        <v>137729.70000000001</v>
      </c>
      <c r="R2702" s="106">
        <v>0</v>
      </c>
      <c r="S2702" s="106">
        <v>0</v>
      </c>
      <c r="T2702" s="100">
        <f t="shared" si="42"/>
        <v>137729.70000000001</v>
      </c>
    </row>
    <row r="2703" spans="2:20" ht="15.5" x14ac:dyDescent="0.35">
      <c r="B2703" s="101" t="s">
        <v>6563</v>
      </c>
      <c r="C2703" s="102" t="s">
        <v>4817</v>
      </c>
      <c r="D2703" s="102"/>
      <c r="E2703" s="102" t="s">
        <v>4516</v>
      </c>
      <c r="F2703" s="102" t="s">
        <v>4517</v>
      </c>
      <c r="G2703" s="102" t="s">
        <v>4518</v>
      </c>
      <c r="H2703" s="103">
        <v>42415</v>
      </c>
      <c r="I2703" s="104">
        <v>1</v>
      </c>
      <c r="J2703" s="105" t="s">
        <v>6564</v>
      </c>
      <c r="K2703" s="105" t="s">
        <v>4518</v>
      </c>
      <c r="L2703" s="103">
        <v>42415</v>
      </c>
      <c r="M2703" s="103">
        <v>44196</v>
      </c>
      <c r="N2703" s="103"/>
      <c r="O2703" s="106">
        <v>313200</v>
      </c>
      <c r="P2703" s="106">
        <v>173617.2</v>
      </c>
      <c r="Q2703" s="107">
        <v>139582.79999999999</v>
      </c>
      <c r="R2703" s="106">
        <v>0</v>
      </c>
      <c r="S2703" s="106">
        <v>0</v>
      </c>
      <c r="T2703" s="100">
        <f t="shared" si="42"/>
        <v>139582.79999999999</v>
      </c>
    </row>
    <row r="2704" spans="2:20" ht="15.5" x14ac:dyDescent="0.35">
      <c r="B2704" s="101" t="s">
        <v>7358</v>
      </c>
      <c r="C2704" s="102" t="s">
        <v>4916</v>
      </c>
      <c r="D2704" s="102"/>
      <c r="E2704" s="102" t="s">
        <v>4835</v>
      </c>
      <c r="F2704" s="102" t="s">
        <v>4836</v>
      </c>
      <c r="G2704" s="102" t="s">
        <v>4518</v>
      </c>
      <c r="H2704" s="103">
        <v>42038</v>
      </c>
      <c r="I2704" s="104">
        <v>1</v>
      </c>
      <c r="J2704" s="105" t="s">
        <v>7359</v>
      </c>
      <c r="K2704" s="105" t="s">
        <v>4518</v>
      </c>
      <c r="L2704" s="103">
        <v>42038</v>
      </c>
      <c r="M2704" s="103">
        <v>44196</v>
      </c>
      <c r="N2704" s="103"/>
      <c r="O2704" s="106">
        <v>3074000</v>
      </c>
      <c r="P2704" s="106">
        <v>2021930.24</v>
      </c>
      <c r="Q2704" s="107">
        <v>1052069.76</v>
      </c>
      <c r="R2704" s="106">
        <v>0</v>
      </c>
      <c r="S2704" s="106">
        <v>0</v>
      </c>
      <c r="T2704" s="100">
        <f t="shared" si="42"/>
        <v>1052069.76</v>
      </c>
    </row>
    <row r="2705" spans="2:20" ht="15.5" x14ac:dyDescent="0.35">
      <c r="B2705" s="101" t="s">
        <v>8177</v>
      </c>
      <c r="C2705" s="102" t="s">
        <v>8178</v>
      </c>
      <c r="D2705" s="102"/>
      <c r="E2705" s="102" t="s">
        <v>4634</v>
      </c>
      <c r="F2705" s="102" t="s">
        <v>4635</v>
      </c>
      <c r="G2705" s="102" t="s">
        <v>4518</v>
      </c>
      <c r="H2705" s="103">
        <v>42200</v>
      </c>
      <c r="I2705" s="104">
        <v>1</v>
      </c>
      <c r="J2705" s="105" t="s">
        <v>8179</v>
      </c>
      <c r="K2705" s="105" t="s">
        <v>4518</v>
      </c>
      <c r="L2705" s="103">
        <v>42200</v>
      </c>
      <c r="M2705" s="103">
        <v>44196</v>
      </c>
      <c r="N2705" s="103"/>
      <c r="O2705" s="106">
        <v>9343939</v>
      </c>
      <c r="P2705" s="106">
        <v>5727050.4900000002</v>
      </c>
      <c r="Q2705" s="107">
        <v>3616888.51</v>
      </c>
      <c r="R2705" s="106">
        <v>0</v>
      </c>
      <c r="S2705" s="106">
        <v>0</v>
      </c>
      <c r="T2705" s="100">
        <f t="shared" si="42"/>
        <v>3616888.51</v>
      </c>
    </row>
    <row r="2706" spans="2:20" ht="15.5" x14ac:dyDescent="0.35">
      <c r="B2706" s="101" t="s">
        <v>4920</v>
      </c>
      <c r="C2706" s="102" t="s">
        <v>4921</v>
      </c>
      <c r="D2706" s="102"/>
      <c r="E2706" s="102" t="s">
        <v>4835</v>
      </c>
      <c r="F2706" s="102" t="s">
        <v>4836</v>
      </c>
      <c r="G2706" s="102" t="s">
        <v>4518</v>
      </c>
      <c r="H2706" s="103">
        <v>42388</v>
      </c>
      <c r="I2706" s="104">
        <v>1</v>
      </c>
      <c r="J2706" s="105" t="s">
        <v>4922</v>
      </c>
      <c r="K2706" s="105" t="s">
        <v>4518</v>
      </c>
      <c r="L2706" s="103">
        <v>42388</v>
      </c>
      <c r="M2706" s="103">
        <v>44196</v>
      </c>
      <c r="N2706" s="103"/>
      <c r="O2706" s="106">
        <v>94200</v>
      </c>
      <c r="P2706" s="106">
        <v>52924.7</v>
      </c>
      <c r="Q2706" s="107">
        <v>41275.300000000003</v>
      </c>
      <c r="R2706" s="106">
        <v>0</v>
      </c>
      <c r="S2706" s="106">
        <v>0</v>
      </c>
      <c r="T2706" s="100">
        <f t="shared" si="42"/>
        <v>41275.300000000003</v>
      </c>
    </row>
    <row r="2707" spans="2:20" ht="15.5" x14ac:dyDescent="0.35">
      <c r="B2707" s="101" t="s">
        <v>5798</v>
      </c>
      <c r="C2707" s="102" t="s">
        <v>5796</v>
      </c>
      <c r="D2707" s="102"/>
      <c r="E2707" s="102" t="s">
        <v>4835</v>
      </c>
      <c r="F2707" s="102" t="s">
        <v>4836</v>
      </c>
      <c r="G2707" s="102" t="s">
        <v>4518</v>
      </c>
      <c r="H2707" s="103">
        <v>42419</v>
      </c>
      <c r="I2707" s="104">
        <v>1</v>
      </c>
      <c r="J2707" s="105" t="s">
        <v>5799</v>
      </c>
      <c r="K2707" s="105" t="s">
        <v>4518</v>
      </c>
      <c r="L2707" s="103">
        <v>42419</v>
      </c>
      <c r="M2707" s="103">
        <v>44196</v>
      </c>
      <c r="N2707" s="103"/>
      <c r="O2707" s="106">
        <v>30000</v>
      </c>
      <c r="P2707" s="106">
        <v>16595</v>
      </c>
      <c r="Q2707" s="107">
        <v>13405</v>
      </c>
      <c r="R2707" s="106">
        <v>0</v>
      </c>
      <c r="S2707" s="106">
        <v>0</v>
      </c>
      <c r="T2707" s="100">
        <f t="shared" si="42"/>
        <v>13405</v>
      </c>
    </row>
    <row r="2708" spans="2:20" ht="15.5" x14ac:dyDescent="0.35">
      <c r="B2708" s="101" t="s">
        <v>9710</v>
      </c>
      <c r="C2708" s="102" t="s">
        <v>4926</v>
      </c>
      <c r="D2708" s="102"/>
      <c r="E2708" s="102" t="s">
        <v>4835</v>
      </c>
      <c r="F2708" s="102" t="s">
        <v>4836</v>
      </c>
      <c r="G2708" s="102" t="s">
        <v>4518</v>
      </c>
      <c r="H2708" s="103">
        <v>42415</v>
      </c>
      <c r="I2708" s="104">
        <v>1</v>
      </c>
      <c r="J2708" s="105" t="s">
        <v>9711</v>
      </c>
      <c r="K2708" s="105" t="s">
        <v>4518</v>
      </c>
      <c r="L2708" s="103">
        <v>42415</v>
      </c>
      <c r="M2708" s="103">
        <v>44196</v>
      </c>
      <c r="N2708" s="103"/>
      <c r="O2708" s="106">
        <v>38148</v>
      </c>
      <c r="P2708" s="106">
        <v>21150.2</v>
      </c>
      <c r="Q2708" s="107">
        <v>16997.8</v>
      </c>
      <c r="R2708" s="106">
        <v>0</v>
      </c>
      <c r="S2708" s="106">
        <v>0</v>
      </c>
      <c r="T2708" s="100">
        <f t="shared" si="42"/>
        <v>16997.8</v>
      </c>
    </row>
    <row r="2709" spans="2:20" ht="15.5" x14ac:dyDescent="0.35">
      <c r="B2709" s="101" t="s">
        <v>8193</v>
      </c>
      <c r="C2709" s="102" t="s">
        <v>4926</v>
      </c>
      <c r="D2709" s="102"/>
      <c r="E2709" s="102" t="s">
        <v>4835</v>
      </c>
      <c r="F2709" s="102" t="s">
        <v>4836</v>
      </c>
      <c r="G2709" s="102" t="s">
        <v>4518</v>
      </c>
      <c r="H2709" s="103">
        <v>42415</v>
      </c>
      <c r="I2709" s="104">
        <v>1</v>
      </c>
      <c r="J2709" s="105" t="s">
        <v>8194</v>
      </c>
      <c r="K2709" s="105" t="s">
        <v>4518</v>
      </c>
      <c r="L2709" s="103">
        <v>42415</v>
      </c>
      <c r="M2709" s="103">
        <v>44196</v>
      </c>
      <c r="N2709" s="103"/>
      <c r="O2709" s="106">
        <v>38148</v>
      </c>
      <c r="P2709" s="106">
        <v>21150.2</v>
      </c>
      <c r="Q2709" s="107">
        <v>16997.8</v>
      </c>
      <c r="R2709" s="106">
        <v>0</v>
      </c>
      <c r="S2709" s="106">
        <v>0</v>
      </c>
      <c r="T2709" s="100">
        <f t="shared" si="42"/>
        <v>16997.8</v>
      </c>
    </row>
    <row r="2710" spans="2:20" ht="15.5" x14ac:dyDescent="0.35">
      <c r="B2710" s="101" t="s">
        <v>7376</v>
      </c>
      <c r="C2710" s="102" t="s">
        <v>4926</v>
      </c>
      <c r="D2710" s="102"/>
      <c r="E2710" s="102" t="s">
        <v>4835</v>
      </c>
      <c r="F2710" s="102" t="s">
        <v>4836</v>
      </c>
      <c r="G2710" s="102" t="s">
        <v>4518</v>
      </c>
      <c r="H2710" s="103">
        <v>42415</v>
      </c>
      <c r="I2710" s="104">
        <v>1</v>
      </c>
      <c r="J2710" s="105" t="s">
        <v>7377</v>
      </c>
      <c r="K2710" s="105" t="s">
        <v>4518</v>
      </c>
      <c r="L2710" s="103">
        <v>42415</v>
      </c>
      <c r="M2710" s="103">
        <v>44196</v>
      </c>
      <c r="N2710" s="103"/>
      <c r="O2710" s="106">
        <v>38148</v>
      </c>
      <c r="P2710" s="106">
        <v>21150.2</v>
      </c>
      <c r="Q2710" s="107">
        <v>16997.8</v>
      </c>
      <c r="R2710" s="106">
        <v>0</v>
      </c>
      <c r="S2710" s="106">
        <v>0</v>
      </c>
      <c r="T2710" s="100">
        <f t="shared" si="42"/>
        <v>16997.8</v>
      </c>
    </row>
    <row r="2711" spans="2:20" ht="15.5" x14ac:dyDescent="0.35">
      <c r="B2711" s="101" t="s">
        <v>10421</v>
      </c>
      <c r="C2711" s="102" t="s">
        <v>10422</v>
      </c>
      <c r="D2711" s="102"/>
      <c r="E2711" s="102" t="s">
        <v>4821</v>
      </c>
      <c r="F2711" s="102" t="s">
        <v>4822</v>
      </c>
      <c r="G2711" s="102" t="s">
        <v>4544</v>
      </c>
      <c r="H2711" s="103">
        <v>37988</v>
      </c>
      <c r="I2711" s="104">
        <v>1</v>
      </c>
      <c r="J2711" s="105" t="s">
        <v>10423</v>
      </c>
      <c r="K2711" s="105" t="s">
        <v>4544</v>
      </c>
      <c r="L2711" s="103">
        <v>37988</v>
      </c>
      <c r="M2711" s="103">
        <v>43343</v>
      </c>
      <c r="N2711" s="103">
        <v>43382</v>
      </c>
      <c r="O2711" s="106">
        <v>0</v>
      </c>
      <c r="P2711" s="106">
        <v>0</v>
      </c>
      <c r="Q2711" s="107">
        <v>0</v>
      </c>
      <c r="R2711" s="106">
        <v>0</v>
      </c>
      <c r="S2711" s="106">
        <v>0</v>
      </c>
      <c r="T2711" s="100">
        <f t="shared" si="42"/>
        <v>0</v>
      </c>
    </row>
    <row r="2712" spans="2:20" ht="15.5" x14ac:dyDescent="0.35">
      <c r="B2712" s="101" t="s">
        <v>10424</v>
      </c>
      <c r="C2712" s="102" t="s">
        <v>10425</v>
      </c>
      <c r="D2712" s="102"/>
      <c r="E2712" s="102" t="s">
        <v>4516</v>
      </c>
      <c r="F2712" s="102" t="s">
        <v>4517</v>
      </c>
      <c r="G2712" s="102" t="s">
        <v>4544</v>
      </c>
      <c r="H2712" s="103">
        <v>38016</v>
      </c>
      <c r="I2712" s="104">
        <v>1</v>
      </c>
      <c r="J2712" s="105" t="s">
        <v>10426</v>
      </c>
      <c r="K2712" s="105" t="s">
        <v>4544</v>
      </c>
      <c r="L2712" s="103">
        <v>38016</v>
      </c>
      <c r="M2712" s="103">
        <v>43951</v>
      </c>
      <c r="N2712" s="103">
        <v>44043</v>
      </c>
      <c r="O2712" s="106">
        <v>0</v>
      </c>
      <c r="P2712" s="106">
        <v>0</v>
      </c>
      <c r="Q2712" s="107">
        <v>0</v>
      </c>
      <c r="R2712" s="106">
        <v>0</v>
      </c>
      <c r="S2712" s="106">
        <v>0</v>
      </c>
      <c r="T2712" s="100">
        <f t="shared" si="42"/>
        <v>0</v>
      </c>
    </row>
    <row r="2713" spans="2:20" ht="15.5" x14ac:dyDescent="0.35">
      <c r="B2713" s="101" t="s">
        <v>10427</v>
      </c>
      <c r="C2713" s="102" t="s">
        <v>10428</v>
      </c>
      <c r="D2713" s="102"/>
      <c r="E2713" s="102" t="s">
        <v>4516</v>
      </c>
      <c r="F2713" s="102" t="s">
        <v>4517</v>
      </c>
      <c r="G2713" s="102" t="s">
        <v>4478</v>
      </c>
      <c r="H2713" s="103">
        <v>38311</v>
      </c>
      <c r="I2713" s="104">
        <v>1</v>
      </c>
      <c r="J2713" s="105" t="s">
        <v>10429</v>
      </c>
      <c r="K2713" s="105" t="s">
        <v>4478</v>
      </c>
      <c r="L2713" s="103">
        <v>38311</v>
      </c>
      <c r="M2713" s="103">
        <v>44196</v>
      </c>
      <c r="N2713" s="103"/>
      <c r="O2713" s="106">
        <v>3800000</v>
      </c>
      <c r="P2713" s="106">
        <v>3800000</v>
      </c>
      <c r="Q2713" s="107">
        <v>0</v>
      </c>
      <c r="R2713" s="106">
        <v>0</v>
      </c>
      <c r="S2713" s="106">
        <v>0</v>
      </c>
      <c r="T2713" s="100">
        <f t="shared" si="42"/>
        <v>0</v>
      </c>
    </row>
    <row r="2714" spans="2:20" ht="15.5" x14ac:dyDescent="0.35">
      <c r="B2714" s="101" t="s">
        <v>10430</v>
      </c>
      <c r="C2714" s="102" t="s">
        <v>10431</v>
      </c>
      <c r="D2714" s="102"/>
      <c r="E2714" s="102" t="s">
        <v>4516</v>
      </c>
      <c r="F2714" s="102" t="s">
        <v>4517</v>
      </c>
      <c r="G2714" s="102" t="s">
        <v>4478</v>
      </c>
      <c r="H2714" s="103">
        <v>38417</v>
      </c>
      <c r="I2714" s="104">
        <v>1</v>
      </c>
      <c r="J2714" s="105" t="s">
        <v>10432</v>
      </c>
      <c r="K2714" s="105" t="s">
        <v>4478</v>
      </c>
      <c r="L2714" s="103">
        <v>38417</v>
      </c>
      <c r="M2714" s="103">
        <v>44196</v>
      </c>
      <c r="N2714" s="103"/>
      <c r="O2714" s="106">
        <v>2149480</v>
      </c>
      <c r="P2714" s="106">
        <v>2149480</v>
      </c>
      <c r="Q2714" s="107">
        <v>0</v>
      </c>
      <c r="R2714" s="106">
        <v>0</v>
      </c>
      <c r="S2714" s="106">
        <v>0</v>
      </c>
      <c r="T2714" s="100">
        <f t="shared" si="42"/>
        <v>0</v>
      </c>
    </row>
    <row r="2715" spans="2:20" ht="15.5" x14ac:dyDescent="0.35">
      <c r="B2715" s="101" t="s">
        <v>10433</v>
      </c>
      <c r="C2715" s="102" t="s">
        <v>10434</v>
      </c>
      <c r="D2715" s="102"/>
      <c r="E2715" s="102" t="s">
        <v>4516</v>
      </c>
      <c r="F2715" s="102" t="s">
        <v>4517</v>
      </c>
      <c r="G2715" s="102" t="s">
        <v>4478</v>
      </c>
      <c r="H2715" s="103">
        <v>38801</v>
      </c>
      <c r="I2715" s="104">
        <v>1</v>
      </c>
      <c r="J2715" s="105" t="s">
        <v>10435</v>
      </c>
      <c r="K2715" s="105" t="s">
        <v>4478</v>
      </c>
      <c r="L2715" s="103">
        <v>38801</v>
      </c>
      <c r="M2715" s="103">
        <v>44196</v>
      </c>
      <c r="N2715" s="103"/>
      <c r="O2715" s="106">
        <v>1850000</v>
      </c>
      <c r="P2715" s="106">
        <v>1850000</v>
      </c>
      <c r="Q2715" s="107">
        <v>0</v>
      </c>
      <c r="R2715" s="106">
        <v>0</v>
      </c>
      <c r="S2715" s="106">
        <v>0</v>
      </c>
      <c r="T2715" s="100">
        <f t="shared" si="42"/>
        <v>0</v>
      </c>
    </row>
    <row r="2716" spans="2:20" ht="15.5" x14ac:dyDescent="0.35">
      <c r="B2716" s="101" t="s">
        <v>10436</v>
      </c>
      <c r="C2716" s="102" t="s">
        <v>10437</v>
      </c>
      <c r="D2716" s="102"/>
      <c r="E2716" s="102" t="s">
        <v>4887</v>
      </c>
      <c r="F2716" s="102" t="s">
        <v>4477</v>
      </c>
      <c r="G2716" s="102" t="s">
        <v>4478</v>
      </c>
      <c r="H2716" s="103">
        <v>38820</v>
      </c>
      <c r="I2716" s="104">
        <v>1</v>
      </c>
      <c r="J2716" s="105" t="s">
        <v>10438</v>
      </c>
      <c r="K2716" s="105" t="s">
        <v>4478</v>
      </c>
      <c r="L2716" s="103">
        <v>38820</v>
      </c>
      <c r="M2716" s="103">
        <v>44196</v>
      </c>
      <c r="N2716" s="103"/>
      <c r="O2716" s="106">
        <v>720379</v>
      </c>
      <c r="P2716" s="106">
        <v>720379</v>
      </c>
      <c r="Q2716" s="107">
        <v>0</v>
      </c>
      <c r="R2716" s="106">
        <v>0</v>
      </c>
      <c r="S2716" s="106">
        <v>0</v>
      </c>
      <c r="T2716" s="100">
        <f t="shared" si="42"/>
        <v>0</v>
      </c>
    </row>
    <row r="2717" spans="2:20" ht="15.5" x14ac:dyDescent="0.35">
      <c r="B2717" s="101" t="s">
        <v>10439</v>
      </c>
      <c r="C2717" s="102" t="s">
        <v>10440</v>
      </c>
      <c r="D2717" s="102"/>
      <c r="E2717" s="102" t="s">
        <v>4821</v>
      </c>
      <c r="F2717" s="102" t="s">
        <v>4822</v>
      </c>
      <c r="G2717" s="102" t="s">
        <v>4478</v>
      </c>
      <c r="H2717" s="103">
        <v>39202</v>
      </c>
      <c r="I2717" s="104">
        <v>1</v>
      </c>
      <c r="J2717" s="105" t="s">
        <v>10441</v>
      </c>
      <c r="K2717" s="105" t="s">
        <v>4478</v>
      </c>
      <c r="L2717" s="103">
        <v>39202</v>
      </c>
      <c r="M2717" s="103">
        <v>44196</v>
      </c>
      <c r="N2717" s="103"/>
      <c r="O2717" s="106">
        <v>2864736</v>
      </c>
      <c r="P2717" s="106">
        <v>2864736</v>
      </c>
      <c r="Q2717" s="107">
        <v>0</v>
      </c>
      <c r="R2717" s="106">
        <v>0</v>
      </c>
      <c r="S2717" s="106">
        <v>0</v>
      </c>
      <c r="T2717" s="100">
        <f t="shared" si="42"/>
        <v>0</v>
      </c>
    </row>
    <row r="2718" spans="2:20" ht="15.5" x14ac:dyDescent="0.35">
      <c r="B2718" s="101" t="s">
        <v>10442</v>
      </c>
      <c r="C2718" s="102" t="s">
        <v>10443</v>
      </c>
      <c r="D2718" s="102"/>
      <c r="E2718" s="102" t="s">
        <v>4821</v>
      </c>
      <c r="F2718" s="102" t="s">
        <v>4822</v>
      </c>
      <c r="G2718" s="102" t="s">
        <v>4478</v>
      </c>
      <c r="H2718" s="103">
        <v>39263</v>
      </c>
      <c r="I2718" s="104">
        <v>1</v>
      </c>
      <c r="J2718" s="105" t="s">
        <v>10444</v>
      </c>
      <c r="K2718" s="105" t="s">
        <v>4478</v>
      </c>
      <c r="L2718" s="103">
        <v>39263</v>
      </c>
      <c r="M2718" s="103">
        <v>44196</v>
      </c>
      <c r="N2718" s="103"/>
      <c r="O2718" s="106">
        <v>508000</v>
      </c>
      <c r="P2718" s="106">
        <v>508000</v>
      </c>
      <c r="Q2718" s="107">
        <v>0</v>
      </c>
      <c r="R2718" s="106">
        <v>0</v>
      </c>
      <c r="S2718" s="106">
        <v>0</v>
      </c>
      <c r="T2718" s="100">
        <f t="shared" si="42"/>
        <v>0</v>
      </c>
    </row>
    <row r="2719" spans="2:20" ht="15.5" x14ac:dyDescent="0.35">
      <c r="B2719" s="101" t="s">
        <v>10445</v>
      </c>
      <c r="C2719" s="102" t="s">
        <v>5818</v>
      </c>
      <c r="D2719" s="102"/>
      <c r="E2719" s="102" t="s">
        <v>4821</v>
      </c>
      <c r="F2719" s="102" t="s">
        <v>4822</v>
      </c>
      <c r="G2719" s="102" t="s">
        <v>4478</v>
      </c>
      <c r="H2719" s="103">
        <v>39484</v>
      </c>
      <c r="I2719" s="104">
        <v>1</v>
      </c>
      <c r="J2719" s="105" t="s">
        <v>10446</v>
      </c>
      <c r="K2719" s="105" t="s">
        <v>4478</v>
      </c>
      <c r="L2719" s="103">
        <v>39484</v>
      </c>
      <c r="M2719" s="103">
        <v>44196</v>
      </c>
      <c r="N2719" s="103"/>
      <c r="O2719" s="106">
        <v>1011518</v>
      </c>
      <c r="P2719" s="106">
        <v>1011518</v>
      </c>
      <c r="Q2719" s="107">
        <v>0</v>
      </c>
      <c r="R2719" s="106">
        <v>0</v>
      </c>
      <c r="S2719" s="106">
        <v>0</v>
      </c>
      <c r="T2719" s="100">
        <f t="shared" si="42"/>
        <v>0</v>
      </c>
    </row>
    <row r="2720" spans="2:20" ht="15.5" x14ac:dyDescent="0.35">
      <c r="B2720" s="101" t="s">
        <v>10447</v>
      </c>
      <c r="C2720" s="102" t="s">
        <v>5818</v>
      </c>
      <c r="D2720" s="102"/>
      <c r="E2720" s="102" t="s">
        <v>4821</v>
      </c>
      <c r="F2720" s="102" t="s">
        <v>4822</v>
      </c>
      <c r="G2720" s="102" t="s">
        <v>4478</v>
      </c>
      <c r="H2720" s="103">
        <v>39484</v>
      </c>
      <c r="I2720" s="104">
        <v>1</v>
      </c>
      <c r="J2720" s="105" t="s">
        <v>10448</v>
      </c>
      <c r="K2720" s="105" t="s">
        <v>4478</v>
      </c>
      <c r="L2720" s="103">
        <v>39484</v>
      </c>
      <c r="M2720" s="103">
        <v>44196</v>
      </c>
      <c r="N2720" s="103"/>
      <c r="O2720" s="106">
        <v>1233000</v>
      </c>
      <c r="P2720" s="106">
        <v>1233000</v>
      </c>
      <c r="Q2720" s="107">
        <v>0</v>
      </c>
      <c r="R2720" s="106">
        <v>0</v>
      </c>
      <c r="S2720" s="106">
        <v>0</v>
      </c>
      <c r="T2720" s="100">
        <f t="shared" si="42"/>
        <v>0</v>
      </c>
    </row>
    <row r="2721" spans="2:20" ht="15.5" x14ac:dyDescent="0.35">
      <c r="B2721" s="101" t="s">
        <v>10449</v>
      </c>
      <c r="C2721" s="102" t="s">
        <v>10450</v>
      </c>
      <c r="D2721" s="102"/>
      <c r="E2721" s="102" t="s">
        <v>4516</v>
      </c>
      <c r="F2721" s="102" t="s">
        <v>4517</v>
      </c>
      <c r="G2721" s="102" t="s">
        <v>4478</v>
      </c>
      <c r="H2721" s="103">
        <v>39484</v>
      </c>
      <c r="I2721" s="104">
        <v>1</v>
      </c>
      <c r="J2721" s="105" t="s">
        <v>10451</v>
      </c>
      <c r="K2721" s="105" t="s">
        <v>4478</v>
      </c>
      <c r="L2721" s="103">
        <v>39484</v>
      </c>
      <c r="M2721" s="103">
        <v>44196</v>
      </c>
      <c r="N2721" s="103"/>
      <c r="O2721" s="106">
        <v>1900160</v>
      </c>
      <c r="P2721" s="106">
        <v>1900160</v>
      </c>
      <c r="Q2721" s="107">
        <v>0</v>
      </c>
      <c r="R2721" s="106">
        <v>0</v>
      </c>
      <c r="S2721" s="106">
        <v>0</v>
      </c>
      <c r="T2721" s="100">
        <f t="shared" si="42"/>
        <v>0</v>
      </c>
    </row>
    <row r="2722" spans="2:20" ht="15.5" x14ac:dyDescent="0.35">
      <c r="B2722" s="101" t="s">
        <v>10452</v>
      </c>
      <c r="C2722" s="102" t="s">
        <v>10453</v>
      </c>
      <c r="D2722" s="102"/>
      <c r="E2722" s="102" t="s">
        <v>4887</v>
      </c>
      <c r="F2722" s="102" t="s">
        <v>4477</v>
      </c>
      <c r="G2722" s="102" t="s">
        <v>4478</v>
      </c>
      <c r="H2722" s="103">
        <v>39484</v>
      </c>
      <c r="I2722" s="104">
        <v>1</v>
      </c>
      <c r="J2722" s="105" t="s">
        <v>10454</v>
      </c>
      <c r="K2722" s="105" t="s">
        <v>4478</v>
      </c>
      <c r="L2722" s="103">
        <v>39484</v>
      </c>
      <c r="M2722" s="103">
        <v>44196</v>
      </c>
      <c r="N2722" s="103"/>
      <c r="O2722" s="106">
        <v>1233000</v>
      </c>
      <c r="P2722" s="106">
        <v>1233000</v>
      </c>
      <c r="Q2722" s="107">
        <v>0</v>
      </c>
      <c r="R2722" s="106">
        <v>0</v>
      </c>
      <c r="S2722" s="106">
        <v>0</v>
      </c>
      <c r="T2722" s="100">
        <f t="shared" si="42"/>
        <v>0</v>
      </c>
    </row>
    <row r="2723" spans="2:20" ht="15.5" x14ac:dyDescent="0.35">
      <c r="B2723" s="101" t="s">
        <v>10455</v>
      </c>
      <c r="C2723" s="102" t="s">
        <v>10456</v>
      </c>
      <c r="D2723" s="102"/>
      <c r="E2723" s="102" t="s">
        <v>4887</v>
      </c>
      <c r="F2723" s="102" t="s">
        <v>4477</v>
      </c>
      <c r="G2723" s="102" t="s">
        <v>4478</v>
      </c>
      <c r="H2723" s="103">
        <v>39484</v>
      </c>
      <c r="I2723" s="104">
        <v>1</v>
      </c>
      <c r="J2723" s="105" t="s">
        <v>10457</v>
      </c>
      <c r="K2723" s="105" t="s">
        <v>4478</v>
      </c>
      <c r="L2723" s="103">
        <v>39484</v>
      </c>
      <c r="M2723" s="103">
        <v>44196</v>
      </c>
      <c r="N2723" s="103"/>
      <c r="O2723" s="106">
        <v>7339366</v>
      </c>
      <c r="P2723" s="106">
        <v>7339366</v>
      </c>
      <c r="Q2723" s="107">
        <v>0</v>
      </c>
      <c r="R2723" s="106">
        <v>0</v>
      </c>
      <c r="S2723" s="106">
        <v>0</v>
      </c>
      <c r="T2723" s="100">
        <f t="shared" si="42"/>
        <v>0</v>
      </c>
    </row>
    <row r="2724" spans="2:20" ht="15.5" x14ac:dyDescent="0.35">
      <c r="B2724" s="101" t="s">
        <v>5846</v>
      </c>
      <c r="C2724" s="102" t="s">
        <v>4814</v>
      </c>
      <c r="D2724" s="102"/>
      <c r="E2724" s="102" t="s">
        <v>4887</v>
      </c>
      <c r="F2724" s="102" t="s">
        <v>4477</v>
      </c>
      <c r="G2724" s="102" t="s">
        <v>4518</v>
      </c>
      <c r="H2724" s="103">
        <v>41516</v>
      </c>
      <c r="I2724" s="104">
        <v>1</v>
      </c>
      <c r="J2724" s="105" t="s">
        <v>5847</v>
      </c>
      <c r="K2724" s="105" t="s">
        <v>4518</v>
      </c>
      <c r="L2724" s="103">
        <v>41516</v>
      </c>
      <c r="M2724" s="103">
        <v>44196</v>
      </c>
      <c r="N2724" s="103"/>
      <c r="O2724" s="106">
        <v>213440</v>
      </c>
      <c r="P2724" s="106">
        <v>170862.41</v>
      </c>
      <c r="Q2724" s="107">
        <v>42577.59</v>
      </c>
      <c r="R2724" s="106">
        <v>0</v>
      </c>
      <c r="S2724" s="106">
        <v>0</v>
      </c>
      <c r="T2724" s="100">
        <f t="shared" si="42"/>
        <v>42577.59</v>
      </c>
    </row>
    <row r="2725" spans="2:20" ht="15.5" x14ac:dyDescent="0.35">
      <c r="B2725" s="101" t="s">
        <v>4962</v>
      </c>
      <c r="C2725" s="102" t="s">
        <v>4814</v>
      </c>
      <c r="D2725" s="102"/>
      <c r="E2725" s="102" t="s">
        <v>4887</v>
      </c>
      <c r="F2725" s="102" t="s">
        <v>4477</v>
      </c>
      <c r="G2725" s="102" t="s">
        <v>4518</v>
      </c>
      <c r="H2725" s="103">
        <v>41516</v>
      </c>
      <c r="I2725" s="104">
        <v>1</v>
      </c>
      <c r="J2725" s="105" t="s">
        <v>4963</v>
      </c>
      <c r="K2725" s="105" t="s">
        <v>4518</v>
      </c>
      <c r="L2725" s="103">
        <v>41516</v>
      </c>
      <c r="M2725" s="103">
        <v>44196</v>
      </c>
      <c r="N2725" s="103"/>
      <c r="O2725" s="106">
        <v>215517</v>
      </c>
      <c r="P2725" s="106">
        <v>172522.23</v>
      </c>
      <c r="Q2725" s="107">
        <v>42994.77</v>
      </c>
      <c r="R2725" s="106">
        <v>0</v>
      </c>
      <c r="S2725" s="106">
        <v>0</v>
      </c>
      <c r="T2725" s="100">
        <f t="shared" si="42"/>
        <v>42994.77</v>
      </c>
    </row>
    <row r="2726" spans="2:20" ht="15.5" x14ac:dyDescent="0.35">
      <c r="B2726" s="101" t="s">
        <v>9024</v>
      </c>
      <c r="C2726" s="102" t="s">
        <v>4814</v>
      </c>
      <c r="D2726" s="102"/>
      <c r="E2726" s="102" t="s">
        <v>4887</v>
      </c>
      <c r="F2726" s="102" t="s">
        <v>4477</v>
      </c>
      <c r="G2726" s="102" t="s">
        <v>4518</v>
      </c>
      <c r="H2726" s="103">
        <v>41516</v>
      </c>
      <c r="I2726" s="104">
        <v>1</v>
      </c>
      <c r="J2726" s="105" t="s">
        <v>9025</v>
      </c>
      <c r="K2726" s="105" t="s">
        <v>4518</v>
      </c>
      <c r="L2726" s="103">
        <v>41516</v>
      </c>
      <c r="M2726" s="103">
        <v>44196</v>
      </c>
      <c r="N2726" s="103"/>
      <c r="O2726" s="106">
        <v>215517</v>
      </c>
      <c r="P2726" s="106">
        <v>172522.23</v>
      </c>
      <c r="Q2726" s="107">
        <v>42994.77</v>
      </c>
      <c r="R2726" s="106">
        <v>0</v>
      </c>
      <c r="S2726" s="106">
        <v>0</v>
      </c>
      <c r="T2726" s="100">
        <f t="shared" si="42"/>
        <v>42994.77</v>
      </c>
    </row>
    <row r="2727" spans="2:20" ht="15.5" x14ac:dyDescent="0.35">
      <c r="B2727" s="101" t="s">
        <v>9750</v>
      </c>
      <c r="C2727" s="102" t="s">
        <v>5316</v>
      </c>
      <c r="D2727" s="102"/>
      <c r="E2727" s="102" t="s">
        <v>4887</v>
      </c>
      <c r="F2727" s="102" t="s">
        <v>4477</v>
      </c>
      <c r="G2727" s="102" t="s">
        <v>4518</v>
      </c>
      <c r="H2727" s="103">
        <v>42542</v>
      </c>
      <c r="I2727" s="104">
        <v>1</v>
      </c>
      <c r="J2727" s="105" t="s">
        <v>9751</v>
      </c>
      <c r="K2727" s="105" t="s">
        <v>4518</v>
      </c>
      <c r="L2727" s="103">
        <v>42542</v>
      </c>
      <c r="M2727" s="103">
        <v>44196</v>
      </c>
      <c r="N2727" s="103"/>
      <c r="O2727" s="106">
        <v>449998</v>
      </c>
      <c r="P2727" s="106">
        <v>233736.95</v>
      </c>
      <c r="Q2727" s="107">
        <v>216261.05</v>
      </c>
      <c r="R2727" s="106">
        <v>0</v>
      </c>
      <c r="S2727" s="106">
        <v>0</v>
      </c>
      <c r="T2727" s="100">
        <f t="shared" si="42"/>
        <v>216261.05</v>
      </c>
    </row>
    <row r="2728" spans="2:20" ht="15.5" x14ac:dyDescent="0.35">
      <c r="B2728" s="101" t="s">
        <v>4968</v>
      </c>
      <c r="C2728" s="102" t="s">
        <v>4820</v>
      </c>
      <c r="D2728" s="102"/>
      <c r="E2728" s="102" t="s">
        <v>4821</v>
      </c>
      <c r="F2728" s="102" t="s">
        <v>4822</v>
      </c>
      <c r="G2728" s="102" t="s">
        <v>4518</v>
      </c>
      <c r="H2728" s="103">
        <v>42552</v>
      </c>
      <c r="I2728" s="104">
        <v>1</v>
      </c>
      <c r="J2728" s="105" t="s">
        <v>4969</v>
      </c>
      <c r="K2728" s="105" t="s">
        <v>4518</v>
      </c>
      <c r="L2728" s="103">
        <v>42552</v>
      </c>
      <c r="M2728" s="103">
        <v>44196</v>
      </c>
      <c r="N2728" s="103"/>
      <c r="O2728" s="106">
        <v>130848</v>
      </c>
      <c r="P2728" s="106">
        <v>67598.850000000006</v>
      </c>
      <c r="Q2728" s="107">
        <v>63249.15</v>
      </c>
      <c r="R2728" s="106">
        <v>0</v>
      </c>
      <c r="S2728" s="106">
        <v>0</v>
      </c>
      <c r="T2728" s="100">
        <f t="shared" si="42"/>
        <v>63249.15</v>
      </c>
    </row>
    <row r="2729" spans="2:20" ht="15.5" x14ac:dyDescent="0.35">
      <c r="B2729" s="101" t="s">
        <v>10470</v>
      </c>
      <c r="C2729" s="102" t="s">
        <v>4979</v>
      </c>
      <c r="D2729" s="102"/>
      <c r="E2729" s="102" t="s">
        <v>4634</v>
      </c>
      <c r="F2729" s="102" t="s">
        <v>4635</v>
      </c>
      <c r="G2729" s="102" t="s">
        <v>4478</v>
      </c>
      <c r="H2729" s="103">
        <v>40571</v>
      </c>
      <c r="I2729" s="104">
        <v>1</v>
      </c>
      <c r="J2729" s="105" t="s">
        <v>10471</v>
      </c>
      <c r="K2729" s="105" t="s">
        <v>4478</v>
      </c>
      <c r="L2729" s="103">
        <v>40571</v>
      </c>
      <c r="M2729" s="103">
        <v>44196</v>
      </c>
      <c r="N2729" s="103"/>
      <c r="O2729" s="106">
        <v>313000</v>
      </c>
      <c r="P2729" s="106">
        <v>313000</v>
      </c>
      <c r="Q2729" s="107">
        <v>0</v>
      </c>
      <c r="R2729" s="106">
        <v>0</v>
      </c>
      <c r="S2729" s="106">
        <v>0</v>
      </c>
      <c r="T2729" s="100">
        <f t="shared" si="42"/>
        <v>0</v>
      </c>
    </row>
    <row r="2730" spans="2:20" ht="15.5" x14ac:dyDescent="0.35">
      <c r="B2730" s="101" t="s">
        <v>10472</v>
      </c>
      <c r="C2730" s="102" t="s">
        <v>10473</v>
      </c>
      <c r="D2730" s="102"/>
      <c r="E2730" s="102" t="s">
        <v>4634</v>
      </c>
      <c r="F2730" s="102" t="s">
        <v>4635</v>
      </c>
      <c r="G2730" s="102" t="s">
        <v>4478</v>
      </c>
      <c r="H2730" s="103">
        <v>40575</v>
      </c>
      <c r="I2730" s="104">
        <v>1</v>
      </c>
      <c r="J2730" s="105" t="s">
        <v>10474</v>
      </c>
      <c r="K2730" s="105" t="s">
        <v>4478</v>
      </c>
      <c r="L2730" s="103">
        <v>40575</v>
      </c>
      <c r="M2730" s="103">
        <v>44196</v>
      </c>
      <c r="N2730" s="103"/>
      <c r="O2730" s="106">
        <v>39950000</v>
      </c>
      <c r="P2730" s="106">
        <v>39950000</v>
      </c>
      <c r="Q2730" s="107">
        <v>0</v>
      </c>
      <c r="R2730" s="106">
        <v>0</v>
      </c>
      <c r="S2730" s="106">
        <v>0</v>
      </c>
      <c r="T2730" s="100">
        <f t="shared" si="42"/>
        <v>0</v>
      </c>
    </row>
    <row r="2731" spans="2:20" ht="15.5" x14ac:dyDescent="0.35">
      <c r="B2731" s="101" t="s">
        <v>10475</v>
      </c>
      <c r="C2731" s="102" t="s">
        <v>4984</v>
      </c>
      <c r="D2731" s="102"/>
      <c r="E2731" s="102" t="s">
        <v>4634</v>
      </c>
      <c r="F2731" s="102" t="s">
        <v>4635</v>
      </c>
      <c r="G2731" s="102" t="s">
        <v>4478</v>
      </c>
      <c r="H2731" s="103">
        <v>40607</v>
      </c>
      <c r="I2731" s="104">
        <v>1</v>
      </c>
      <c r="J2731" s="105" t="s">
        <v>10476</v>
      </c>
      <c r="K2731" s="105" t="s">
        <v>4478</v>
      </c>
      <c r="L2731" s="103">
        <v>40607</v>
      </c>
      <c r="M2731" s="103">
        <v>44196</v>
      </c>
      <c r="N2731" s="103"/>
      <c r="O2731" s="106">
        <v>4988000</v>
      </c>
      <c r="P2731" s="106">
        <v>4988000</v>
      </c>
      <c r="Q2731" s="107">
        <v>0</v>
      </c>
      <c r="R2731" s="106">
        <v>0</v>
      </c>
      <c r="S2731" s="106">
        <v>0</v>
      </c>
      <c r="T2731" s="100">
        <f t="shared" si="42"/>
        <v>0</v>
      </c>
    </row>
    <row r="2732" spans="2:20" ht="15.5" x14ac:dyDescent="0.35">
      <c r="B2732" s="101" t="s">
        <v>10477</v>
      </c>
      <c r="C2732" s="102" t="s">
        <v>4984</v>
      </c>
      <c r="D2732" s="102"/>
      <c r="E2732" s="102" t="s">
        <v>4634</v>
      </c>
      <c r="F2732" s="102" t="s">
        <v>4635</v>
      </c>
      <c r="G2732" s="102" t="s">
        <v>4478</v>
      </c>
      <c r="H2732" s="103">
        <v>40607</v>
      </c>
      <c r="I2732" s="104">
        <v>1</v>
      </c>
      <c r="J2732" s="105" t="s">
        <v>10478</v>
      </c>
      <c r="K2732" s="105" t="s">
        <v>4478</v>
      </c>
      <c r="L2732" s="103">
        <v>40607</v>
      </c>
      <c r="M2732" s="103">
        <v>44196</v>
      </c>
      <c r="N2732" s="103"/>
      <c r="O2732" s="106">
        <v>4988000</v>
      </c>
      <c r="P2732" s="106">
        <v>4988000</v>
      </c>
      <c r="Q2732" s="107">
        <v>0</v>
      </c>
      <c r="R2732" s="106">
        <v>0</v>
      </c>
      <c r="S2732" s="106">
        <v>0</v>
      </c>
      <c r="T2732" s="100">
        <f t="shared" si="42"/>
        <v>0</v>
      </c>
    </row>
    <row r="2733" spans="2:20" ht="15.5" x14ac:dyDescent="0.35">
      <c r="B2733" s="101" t="s">
        <v>10479</v>
      </c>
      <c r="C2733" s="102" t="s">
        <v>4984</v>
      </c>
      <c r="D2733" s="102"/>
      <c r="E2733" s="102" t="s">
        <v>4634</v>
      </c>
      <c r="F2733" s="102" t="s">
        <v>4635</v>
      </c>
      <c r="G2733" s="102" t="s">
        <v>4478</v>
      </c>
      <c r="H2733" s="103">
        <v>40607</v>
      </c>
      <c r="I2733" s="104">
        <v>1</v>
      </c>
      <c r="J2733" s="105" t="s">
        <v>10480</v>
      </c>
      <c r="K2733" s="105" t="s">
        <v>4478</v>
      </c>
      <c r="L2733" s="103">
        <v>40607</v>
      </c>
      <c r="M2733" s="103">
        <v>44196</v>
      </c>
      <c r="N2733" s="103"/>
      <c r="O2733" s="106">
        <v>4988000</v>
      </c>
      <c r="P2733" s="106">
        <v>4988000</v>
      </c>
      <c r="Q2733" s="107">
        <v>0</v>
      </c>
      <c r="R2733" s="106">
        <v>0</v>
      </c>
      <c r="S2733" s="106">
        <v>0</v>
      </c>
      <c r="T2733" s="100">
        <f t="shared" si="42"/>
        <v>0</v>
      </c>
    </row>
    <row r="2734" spans="2:20" ht="15.5" x14ac:dyDescent="0.35">
      <c r="B2734" s="101" t="s">
        <v>9040</v>
      </c>
      <c r="C2734" s="102" t="s">
        <v>7558</v>
      </c>
      <c r="D2734" s="102"/>
      <c r="E2734" s="102" t="s">
        <v>4634</v>
      </c>
      <c r="F2734" s="102" t="s">
        <v>4635</v>
      </c>
      <c r="G2734" s="102" t="s">
        <v>4518</v>
      </c>
      <c r="H2734" s="103">
        <v>40862</v>
      </c>
      <c r="I2734" s="104">
        <v>1</v>
      </c>
      <c r="J2734" s="105" t="s">
        <v>9041</v>
      </c>
      <c r="K2734" s="105" t="s">
        <v>4518</v>
      </c>
      <c r="L2734" s="103">
        <v>40862</v>
      </c>
      <c r="M2734" s="103">
        <v>44196</v>
      </c>
      <c r="N2734" s="103"/>
      <c r="O2734" s="106">
        <v>11716000</v>
      </c>
      <c r="P2734" s="106">
        <v>11474845.07</v>
      </c>
      <c r="Q2734" s="107">
        <v>241154.93</v>
      </c>
      <c r="R2734" s="106">
        <v>0</v>
      </c>
      <c r="S2734" s="106">
        <v>0</v>
      </c>
      <c r="T2734" s="100">
        <f t="shared" si="42"/>
        <v>241154.93</v>
      </c>
    </row>
    <row r="2735" spans="2:20" ht="15.5" x14ac:dyDescent="0.35">
      <c r="B2735" s="101" t="s">
        <v>10481</v>
      </c>
      <c r="C2735" s="102" t="s">
        <v>4987</v>
      </c>
      <c r="D2735" s="102"/>
      <c r="E2735" s="102" t="s">
        <v>4634</v>
      </c>
      <c r="F2735" s="102" t="s">
        <v>4635</v>
      </c>
      <c r="G2735" s="102" t="s">
        <v>4478</v>
      </c>
      <c r="H2735" s="103">
        <v>40463</v>
      </c>
      <c r="I2735" s="104">
        <v>1</v>
      </c>
      <c r="J2735" s="105" t="s">
        <v>10482</v>
      </c>
      <c r="K2735" s="105" t="s">
        <v>4478</v>
      </c>
      <c r="L2735" s="103">
        <v>40463</v>
      </c>
      <c r="M2735" s="103">
        <v>44196</v>
      </c>
      <c r="N2735" s="103"/>
      <c r="O2735" s="106">
        <v>794600</v>
      </c>
      <c r="P2735" s="106">
        <v>794600</v>
      </c>
      <c r="Q2735" s="107">
        <v>0</v>
      </c>
      <c r="R2735" s="106">
        <v>0</v>
      </c>
      <c r="S2735" s="106">
        <v>0</v>
      </c>
      <c r="T2735" s="100">
        <f t="shared" si="42"/>
        <v>0</v>
      </c>
    </row>
    <row r="2736" spans="2:20" ht="15.5" x14ac:dyDescent="0.35">
      <c r="B2736" s="101" t="s">
        <v>10483</v>
      </c>
      <c r="C2736" s="102" t="s">
        <v>4987</v>
      </c>
      <c r="D2736" s="102"/>
      <c r="E2736" s="102" t="s">
        <v>4634</v>
      </c>
      <c r="F2736" s="102" t="s">
        <v>4635</v>
      </c>
      <c r="G2736" s="102" t="s">
        <v>4478</v>
      </c>
      <c r="H2736" s="103">
        <v>40463</v>
      </c>
      <c r="I2736" s="104">
        <v>1</v>
      </c>
      <c r="J2736" s="105" t="s">
        <v>10484</v>
      </c>
      <c r="K2736" s="105" t="s">
        <v>4478</v>
      </c>
      <c r="L2736" s="103">
        <v>40463</v>
      </c>
      <c r="M2736" s="103">
        <v>44196</v>
      </c>
      <c r="N2736" s="103"/>
      <c r="O2736" s="106">
        <v>794600</v>
      </c>
      <c r="P2736" s="106">
        <v>794600</v>
      </c>
      <c r="Q2736" s="107">
        <v>0</v>
      </c>
      <c r="R2736" s="106">
        <v>0</v>
      </c>
      <c r="S2736" s="106">
        <v>0</v>
      </c>
      <c r="T2736" s="100">
        <f t="shared" si="42"/>
        <v>0</v>
      </c>
    </row>
    <row r="2737" spans="2:20" ht="15.5" x14ac:dyDescent="0.35">
      <c r="B2737" s="101" t="s">
        <v>10485</v>
      </c>
      <c r="C2737" s="102" t="s">
        <v>4987</v>
      </c>
      <c r="D2737" s="102"/>
      <c r="E2737" s="102" t="s">
        <v>4634</v>
      </c>
      <c r="F2737" s="102" t="s">
        <v>4635</v>
      </c>
      <c r="G2737" s="102" t="s">
        <v>4478</v>
      </c>
      <c r="H2737" s="103">
        <v>40463</v>
      </c>
      <c r="I2737" s="104">
        <v>1</v>
      </c>
      <c r="J2737" s="105" t="s">
        <v>10486</v>
      </c>
      <c r="K2737" s="105" t="s">
        <v>4478</v>
      </c>
      <c r="L2737" s="103">
        <v>40463</v>
      </c>
      <c r="M2737" s="103">
        <v>44196</v>
      </c>
      <c r="N2737" s="103"/>
      <c r="O2737" s="106">
        <v>794600</v>
      </c>
      <c r="P2737" s="106">
        <v>794600</v>
      </c>
      <c r="Q2737" s="107">
        <v>0</v>
      </c>
      <c r="R2737" s="106">
        <v>0</v>
      </c>
      <c r="S2737" s="106">
        <v>0</v>
      </c>
      <c r="T2737" s="100">
        <f t="shared" si="42"/>
        <v>0</v>
      </c>
    </row>
    <row r="2738" spans="2:20" ht="15.5" x14ac:dyDescent="0.35">
      <c r="B2738" s="101" t="s">
        <v>10487</v>
      </c>
      <c r="C2738" s="102" t="s">
        <v>4987</v>
      </c>
      <c r="D2738" s="102"/>
      <c r="E2738" s="102" t="s">
        <v>4634</v>
      </c>
      <c r="F2738" s="102" t="s">
        <v>4635</v>
      </c>
      <c r="G2738" s="102" t="s">
        <v>4478</v>
      </c>
      <c r="H2738" s="103">
        <v>40463</v>
      </c>
      <c r="I2738" s="104">
        <v>1</v>
      </c>
      <c r="J2738" s="105" t="s">
        <v>10488</v>
      </c>
      <c r="K2738" s="105" t="s">
        <v>4478</v>
      </c>
      <c r="L2738" s="103">
        <v>40463</v>
      </c>
      <c r="M2738" s="103">
        <v>44196</v>
      </c>
      <c r="N2738" s="103"/>
      <c r="O2738" s="106">
        <v>794600</v>
      </c>
      <c r="P2738" s="106">
        <v>794600</v>
      </c>
      <c r="Q2738" s="107">
        <v>0</v>
      </c>
      <c r="R2738" s="106">
        <v>0</v>
      </c>
      <c r="S2738" s="106">
        <v>0</v>
      </c>
      <c r="T2738" s="100">
        <f t="shared" si="42"/>
        <v>0</v>
      </c>
    </row>
    <row r="2739" spans="2:20" ht="15.5" x14ac:dyDescent="0.35">
      <c r="B2739" s="101" t="s">
        <v>10489</v>
      </c>
      <c r="C2739" s="102" t="s">
        <v>4848</v>
      </c>
      <c r="D2739" s="102"/>
      <c r="E2739" s="102" t="s">
        <v>4634</v>
      </c>
      <c r="F2739" s="102" t="s">
        <v>4635</v>
      </c>
      <c r="G2739" s="102" t="s">
        <v>4478</v>
      </c>
      <c r="H2739" s="103">
        <v>40507</v>
      </c>
      <c r="I2739" s="104">
        <v>1</v>
      </c>
      <c r="J2739" s="105" t="s">
        <v>10490</v>
      </c>
      <c r="K2739" s="105" t="s">
        <v>4478</v>
      </c>
      <c r="L2739" s="103">
        <v>40507</v>
      </c>
      <c r="M2739" s="103">
        <v>44196</v>
      </c>
      <c r="N2739" s="103"/>
      <c r="O2739" s="106">
        <v>18520000</v>
      </c>
      <c r="P2739" s="106">
        <v>18520000</v>
      </c>
      <c r="Q2739" s="107">
        <v>0</v>
      </c>
      <c r="R2739" s="106">
        <v>0</v>
      </c>
      <c r="S2739" s="106">
        <v>0</v>
      </c>
      <c r="T2739" s="100">
        <f t="shared" si="42"/>
        <v>0</v>
      </c>
    </row>
    <row r="2740" spans="2:20" ht="15.5" x14ac:dyDescent="0.35">
      <c r="B2740" s="101" t="s">
        <v>10491</v>
      </c>
      <c r="C2740" s="102" t="s">
        <v>4633</v>
      </c>
      <c r="D2740" s="102"/>
      <c r="E2740" s="102" t="s">
        <v>4634</v>
      </c>
      <c r="F2740" s="102" t="s">
        <v>4635</v>
      </c>
      <c r="G2740" s="102" t="s">
        <v>4478</v>
      </c>
      <c r="H2740" s="103">
        <v>39933</v>
      </c>
      <c r="I2740" s="104">
        <v>1</v>
      </c>
      <c r="J2740" s="105" t="s">
        <v>10492</v>
      </c>
      <c r="K2740" s="105" t="s">
        <v>4478</v>
      </c>
      <c r="L2740" s="103">
        <v>39933</v>
      </c>
      <c r="M2740" s="103">
        <v>44196</v>
      </c>
      <c r="N2740" s="103"/>
      <c r="O2740" s="106">
        <v>69000</v>
      </c>
      <c r="P2740" s="106">
        <v>69000</v>
      </c>
      <c r="Q2740" s="107">
        <v>0</v>
      </c>
      <c r="R2740" s="106">
        <v>0</v>
      </c>
      <c r="S2740" s="106">
        <v>0</v>
      </c>
      <c r="T2740" s="100">
        <f t="shared" si="42"/>
        <v>0</v>
      </c>
    </row>
    <row r="2741" spans="2:20" ht="15.5" x14ac:dyDescent="0.35">
      <c r="B2741" s="101" t="s">
        <v>10493</v>
      </c>
      <c r="C2741" s="102" t="s">
        <v>4633</v>
      </c>
      <c r="D2741" s="102"/>
      <c r="E2741" s="102" t="s">
        <v>4634</v>
      </c>
      <c r="F2741" s="102" t="s">
        <v>4635</v>
      </c>
      <c r="G2741" s="102" t="s">
        <v>4478</v>
      </c>
      <c r="H2741" s="103">
        <v>39933</v>
      </c>
      <c r="I2741" s="104">
        <v>1</v>
      </c>
      <c r="J2741" s="105" t="s">
        <v>10494</v>
      </c>
      <c r="K2741" s="105" t="s">
        <v>4478</v>
      </c>
      <c r="L2741" s="103">
        <v>39933</v>
      </c>
      <c r="M2741" s="103">
        <v>44196</v>
      </c>
      <c r="N2741" s="103"/>
      <c r="O2741" s="106">
        <v>69000</v>
      </c>
      <c r="P2741" s="106">
        <v>69000</v>
      </c>
      <c r="Q2741" s="107">
        <v>0</v>
      </c>
      <c r="R2741" s="106">
        <v>0</v>
      </c>
      <c r="S2741" s="106">
        <v>0</v>
      </c>
      <c r="T2741" s="100">
        <f t="shared" si="42"/>
        <v>0</v>
      </c>
    </row>
    <row r="2742" spans="2:20" ht="15.5" x14ac:dyDescent="0.35">
      <c r="B2742" s="101" t="s">
        <v>10495</v>
      </c>
      <c r="C2742" s="102" t="s">
        <v>4633</v>
      </c>
      <c r="D2742" s="102"/>
      <c r="E2742" s="102" t="s">
        <v>4634</v>
      </c>
      <c r="F2742" s="102" t="s">
        <v>4635</v>
      </c>
      <c r="G2742" s="102" t="s">
        <v>4478</v>
      </c>
      <c r="H2742" s="103">
        <v>39933</v>
      </c>
      <c r="I2742" s="104">
        <v>1</v>
      </c>
      <c r="J2742" s="105" t="s">
        <v>10496</v>
      </c>
      <c r="K2742" s="105" t="s">
        <v>4478</v>
      </c>
      <c r="L2742" s="103">
        <v>39933</v>
      </c>
      <c r="M2742" s="103">
        <v>44196</v>
      </c>
      <c r="N2742" s="103"/>
      <c r="O2742" s="106">
        <v>69000</v>
      </c>
      <c r="P2742" s="106">
        <v>69000</v>
      </c>
      <c r="Q2742" s="107">
        <v>0</v>
      </c>
      <c r="R2742" s="106">
        <v>0</v>
      </c>
      <c r="S2742" s="106">
        <v>0</v>
      </c>
      <c r="T2742" s="100">
        <f t="shared" si="42"/>
        <v>0</v>
      </c>
    </row>
    <row r="2743" spans="2:20" ht="15.5" x14ac:dyDescent="0.35">
      <c r="B2743" s="101" t="s">
        <v>10497</v>
      </c>
      <c r="C2743" s="102" t="s">
        <v>4633</v>
      </c>
      <c r="D2743" s="102"/>
      <c r="E2743" s="102" t="s">
        <v>4634</v>
      </c>
      <c r="F2743" s="102" t="s">
        <v>4635</v>
      </c>
      <c r="G2743" s="102" t="s">
        <v>4478</v>
      </c>
      <c r="H2743" s="103">
        <v>39933</v>
      </c>
      <c r="I2743" s="104">
        <v>1</v>
      </c>
      <c r="J2743" s="105" t="s">
        <v>10498</v>
      </c>
      <c r="K2743" s="105" t="s">
        <v>4478</v>
      </c>
      <c r="L2743" s="103">
        <v>39933</v>
      </c>
      <c r="M2743" s="103">
        <v>44196</v>
      </c>
      <c r="N2743" s="103"/>
      <c r="O2743" s="106">
        <v>69000</v>
      </c>
      <c r="P2743" s="106">
        <v>69000</v>
      </c>
      <c r="Q2743" s="107">
        <v>0</v>
      </c>
      <c r="R2743" s="106">
        <v>0</v>
      </c>
      <c r="S2743" s="106">
        <v>0</v>
      </c>
      <c r="T2743" s="100">
        <f t="shared" si="42"/>
        <v>0</v>
      </c>
    </row>
    <row r="2744" spans="2:20" ht="15.5" x14ac:dyDescent="0.35">
      <c r="B2744" s="101" t="s">
        <v>10499</v>
      </c>
      <c r="C2744" s="102" t="s">
        <v>4633</v>
      </c>
      <c r="D2744" s="102"/>
      <c r="E2744" s="102" t="s">
        <v>4634</v>
      </c>
      <c r="F2744" s="102" t="s">
        <v>4635</v>
      </c>
      <c r="G2744" s="102" t="s">
        <v>4478</v>
      </c>
      <c r="H2744" s="103">
        <v>39933</v>
      </c>
      <c r="I2744" s="104">
        <v>1</v>
      </c>
      <c r="J2744" s="105" t="s">
        <v>10500</v>
      </c>
      <c r="K2744" s="105" t="s">
        <v>4478</v>
      </c>
      <c r="L2744" s="103">
        <v>39933</v>
      </c>
      <c r="M2744" s="103">
        <v>44196</v>
      </c>
      <c r="N2744" s="103"/>
      <c r="O2744" s="106">
        <v>69000</v>
      </c>
      <c r="P2744" s="106">
        <v>69000</v>
      </c>
      <c r="Q2744" s="107">
        <v>0</v>
      </c>
      <c r="R2744" s="106">
        <v>0</v>
      </c>
      <c r="S2744" s="106">
        <v>0</v>
      </c>
      <c r="T2744" s="100">
        <f t="shared" si="42"/>
        <v>0</v>
      </c>
    </row>
    <row r="2745" spans="2:20" ht="15.5" x14ac:dyDescent="0.35">
      <c r="B2745" s="101" t="s">
        <v>10501</v>
      </c>
      <c r="C2745" s="102" t="s">
        <v>4633</v>
      </c>
      <c r="D2745" s="102"/>
      <c r="E2745" s="102" t="s">
        <v>4634</v>
      </c>
      <c r="F2745" s="102" t="s">
        <v>4635</v>
      </c>
      <c r="G2745" s="102" t="s">
        <v>4478</v>
      </c>
      <c r="H2745" s="103">
        <v>39933</v>
      </c>
      <c r="I2745" s="104">
        <v>1</v>
      </c>
      <c r="J2745" s="105" t="s">
        <v>10502</v>
      </c>
      <c r="K2745" s="105" t="s">
        <v>4478</v>
      </c>
      <c r="L2745" s="103">
        <v>39933</v>
      </c>
      <c r="M2745" s="103">
        <v>44196</v>
      </c>
      <c r="N2745" s="103"/>
      <c r="O2745" s="106">
        <v>69000</v>
      </c>
      <c r="P2745" s="106">
        <v>69000</v>
      </c>
      <c r="Q2745" s="107">
        <v>0</v>
      </c>
      <c r="R2745" s="106">
        <v>0</v>
      </c>
      <c r="S2745" s="106">
        <v>0</v>
      </c>
      <c r="T2745" s="100">
        <f t="shared" si="42"/>
        <v>0</v>
      </c>
    </row>
    <row r="2746" spans="2:20" ht="15.5" x14ac:dyDescent="0.35">
      <c r="B2746" s="101" t="s">
        <v>10503</v>
      </c>
      <c r="C2746" s="102" t="s">
        <v>4633</v>
      </c>
      <c r="D2746" s="102"/>
      <c r="E2746" s="102" t="s">
        <v>4634</v>
      </c>
      <c r="F2746" s="102" t="s">
        <v>4635</v>
      </c>
      <c r="G2746" s="102" t="s">
        <v>4478</v>
      </c>
      <c r="H2746" s="103">
        <v>39933</v>
      </c>
      <c r="I2746" s="104">
        <v>1</v>
      </c>
      <c r="J2746" s="105" t="s">
        <v>10504</v>
      </c>
      <c r="K2746" s="105" t="s">
        <v>4478</v>
      </c>
      <c r="L2746" s="103">
        <v>39933</v>
      </c>
      <c r="M2746" s="103">
        <v>44196</v>
      </c>
      <c r="N2746" s="103"/>
      <c r="O2746" s="106">
        <v>69000</v>
      </c>
      <c r="P2746" s="106">
        <v>69000</v>
      </c>
      <c r="Q2746" s="107">
        <v>0</v>
      </c>
      <c r="R2746" s="106">
        <v>0</v>
      </c>
      <c r="S2746" s="106">
        <v>0</v>
      </c>
      <c r="T2746" s="100">
        <f t="shared" si="42"/>
        <v>0</v>
      </c>
    </row>
    <row r="2747" spans="2:20" ht="15.5" x14ac:dyDescent="0.35">
      <c r="B2747" s="101" t="s">
        <v>10505</v>
      </c>
      <c r="C2747" s="102" t="s">
        <v>4633</v>
      </c>
      <c r="D2747" s="102"/>
      <c r="E2747" s="102" t="s">
        <v>4634</v>
      </c>
      <c r="F2747" s="102" t="s">
        <v>4635</v>
      </c>
      <c r="G2747" s="102" t="s">
        <v>4478</v>
      </c>
      <c r="H2747" s="103">
        <v>39933</v>
      </c>
      <c r="I2747" s="104">
        <v>1</v>
      </c>
      <c r="J2747" s="105" t="s">
        <v>10506</v>
      </c>
      <c r="K2747" s="105" t="s">
        <v>4478</v>
      </c>
      <c r="L2747" s="103">
        <v>39933</v>
      </c>
      <c r="M2747" s="103">
        <v>44196</v>
      </c>
      <c r="N2747" s="103"/>
      <c r="O2747" s="106">
        <v>69000</v>
      </c>
      <c r="P2747" s="106">
        <v>69000</v>
      </c>
      <c r="Q2747" s="107">
        <v>0</v>
      </c>
      <c r="R2747" s="106">
        <v>0</v>
      </c>
      <c r="S2747" s="106">
        <v>0</v>
      </c>
      <c r="T2747" s="100">
        <f t="shared" si="42"/>
        <v>0</v>
      </c>
    </row>
    <row r="2748" spans="2:20" ht="15.5" x14ac:dyDescent="0.35">
      <c r="B2748" s="101" t="s">
        <v>10507</v>
      </c>
      <c r="C2748" s="102" t="s">
        <v>4633</v>
      </c>
      <c r="D2748" s="102"/>
      <c r="E2748" s="102" t="s">
        <v>4634</v>
      </c>
      <c r="F2748" s="102" t="s">
        <v>4635</v>
      </c>
      <c r="G2748" s="102" t="s">
        <v>4478</v>
      </c>
      <c r="H2748" s="103">
        <v>39933</v>
      </c>
      <c r="I2748" s="104">
        <v>1</v>
      </c>
      <c r="J2748" s="105" t="s">
        <v>10508</v>
      </c>
      <c r="K2748" s="105" t="s">
        <v>4478</v>
      </c>
      <c r="L2748" s="103">
        <v>39933</v>
      </c>
      <c r="M2748" s="103">
        <v>44196</v>
      </c>
      <c r="N2748" s="103"/>
      <c r="O2748" s="106">
        <v>69000</v>
      </c>
      <c r="P2748" s="106">
        <v>69000</v>
      </c>
      <c r="Q2748" s="107">
        <v>0</v>
      </c>
      <c r="R2748" s="106">
        <v>0</v>
      </c>
      <c r="S2748" s="106">
        <v>0</v>
      </c>
      <c r="T2748" s="100">
        <f t="shared" si="42"/>
        <v>0</v>
      </c>
    </row>
    <row r="2749" spans="2:20" ht="15.5" x14ac:dyDescent="0.35">
      <c r="B2749" s="101" t="s">
        <v>10509</v>
      </c>
      <c r="C2749" s="102" t="s">
        <v>4633</v>
      </c>
      <c r="D2749" s="102"/>
      <c r="E2749" s="102" t="s">
        <v>4634</v>
      </c>
      <c r="F2749" s="102" t="s">
        <v>4635</v>
      </c>
      <c r="G2749" s="102" t="s">
        <v>4478</v>
      </c>
      <c r="H2749" s="103">
        <v>39933</v>
      </c>
      <c r="I2749" s="104">
        <v>1</v>
      </c>
      <c r="J2749" s="105" t="s">
        <v>10510</v>
      </c>
      <c r="K2749" s="105" t="s">
        <v>4478</v>
      </c>
      <c r="L2749" s="103">
        <v>39933</v>
      </c>
      <c r="M2749" s="103">
        <v>44196</v>
      </c>
      <c r="N2749" s="103"/>
      <c r="O2749" s="106">
        <v>69000</v>
      </c>
      <c r="P2749" s="106">
        <v>69000</v>
      </c>
      <c r="Q2749" s="107">
        <v>0</v>
      </c>
      <c r="R2749" s="106">
        <v>0</v>
      </c>
      <c r="S2749" s="106">
        <v>0</v>
      </c>
      <c r="T2749" s="100">
        <f t="shared" si="42"/>
        <v>0</v>
      </c>
    </row>
    <row r="2750" spans="2:20" ht="15.5" x14ac:dyDescent="0.35">
      <c r="B2750" s="101" t="s">
        <v>10511</v>
      </c>
      <c r="C2750" s="102" t="s">
        <v>4633</v>
      </c>
      <c r="D2750" s="102"/>
      <c r="E2750" s="102" t="s">
        <v>4634</v>
      </c>
      <c r="F2750" s="102" t="s">
        <v>4635</v>
      </c>
      <c r="G2750" s="102" t="s">
        <v>4478</v>
      </c>
      <c r="H2750" s="103">
        <v>39933</v>
      </c>
      <c r="I2750" s="104">
        <v>1</v>
      </c>
      <c r="J2750" s="105" t="s">
        <v>10512</v>
      </c>
      <c r="K2750" s="105" t="s">
        <v>4478</v>
      </c>
      <c r="L2750" s="103">
        <v>39933</v>
      </c>
      <c r="M2750" s="103">
        <v>44196</v>
      </c>
      <c r="N2750" s="103"/>
      <c r="O2750" s="106">
        <v>69000</v>
      </c>
      <c r="P2750" s="106">
        <v>69000</v>
      </c>
      <c r="Q2750" s="107">
        <v>0</v>
      </c>
      <c r="R2750" s="106">
        <v>0</v>
      </c>
      <c r="S2750" s="106">
        <v>0</v>
      </c>
      <c r="T2750" s="100">
        <f t="shared" si="42"/>
        <v>0</v>
      </c>
    </row>
    <row r="2751" spans="2:20" ht="15.5" x14ac:dyDescent="0.35">
      <c r="B2751" s="101" t="s">
        <v>10513</v>
      </c>
      <c r="C2751" s="102" t="s">
        <v>4633</v>
      </c>
      <c r="D2751" s="102"/>
      <c r="E2751" s="102" t="s">
        <v>4634</v>
      </c>
      <c r="F2751" s="102" t="s">
        <v>4635</v>
      </c>
      <c r="G2751" s="102" t="s">
        <v>4478</v>
      </c>
      <c r="H2751" s="103">
        <v>39933</v>
      </c>
      <c r="I2751" s="104">
        <v>1</v>
      </c>
      <c r="J2751" s="105" t="s">
        <v>10514</v>
      </c>
      <c r="K2751" s="105" t="s">
        <v>4478</v>
      </c>
      <c r="L2751" s="103">
        <v>39933</v>
      </c>
      <c r="M2751" s="103">
        <v>44196</v>
      </c>
      <c r="N2751" s="103"/>
      <c r="O2751" s="106">
        <v>69000</v>
      </c>
      <c r="P2751" s="106">
        <v>69000</v>
      </c>
      <c r="Q2751" s="107">
        <v>0</v>
      </c>
      <c r="R2751" s="106">
        <v>0</v>
      </c>
      <c r="S2751" s="106">
        <v>0</v>
      </c>
      <c r="T2751" s="100">
        <f t="shared" si="42"/>
        <v>0</v>
      </c>
    </row>
    <row r="2752" spans="2:20" ht="15.5" x14ac:dyDescent="0.35">
      <c r="B2752" s="101" t="s">
        <v>10515</v>
      </c>
      <c r="C2752" s="102" t="s">
        <v>4633</v>
      </c>
      <c r="D2752" s="102"/>
      <c r="E2752" s="102" t="s">
        <v>4634</v>
      </c>
      <c r="F2752" s="102" t="s">
        <v>4635</v>
      </c>
      <c r="G2752" s="102" t="s">
        <v>4478</v>
      </c>
      <c r="H2752" s="103">
        <v>39933</v>
      </c>
      <c r="I2752" s="104">
        <v>1</v>
      </c>
      <c r="J2752" s="105" t="s">
        <v>10516</v>
      </c>
      <c r="K2752" s="105" t="s">
        <v>4478</v>
      </c>
      <c r="L2752" s="103">
        <v>39933</v>
      </c>
      <c r="M2752" s="103">
        <v>44196</v>
      </c>
      <c r="N2752" s="103"/>
      <c r="O2752" s="106">
        <v>69000</v>
      </c>
      <c r="P2752" s="106">
        <v>69000</v>
      </c>
      <c r="Q2752" s="107">
        <v>0</v>
      </c>
      <c r="R2752" s="106">
        <v>0</v>
      </c>
      <c r="S2752" s="106">
        <v>0</v>
      </c>
      <c r="T2752" s="100">
        <f t="shared" si="42"/>
        <v>0</v>
      </c>
    </row>
    <row r="2753" spans="2:20" ht="15.5" x14ac:dyDescent="0.35">
      <c r="B2753" s="101" t="s">
        <v>5027</v>
      </c>
      <c r="C2753" s="102" t="s">
        <v>5023</v>
      </c>
      <c r="D2753" s="102"/>
      <c r="E2753" s="102" t="s">
        <v>4821</v>
      </c>
      <c r="F2753" s="102" t="s">
        <v>4822</v>
      </c>
      <c r="G2753" s="102" t="s">
        <v>4518</v>
      </c>
      <c r="H2753" s="103">
        <v>42438</v>
      </c>
      <c r="I2753" s="104">
        <v>1</v>
      </c>
      <c r="J2753" s="105" t="s">
        <v>5028</v>
      </c>
      <c r="K2753" s="105" t="s">
        <v>4518</v>
      </c>
      <c r="L2753" s="103">
        <v>42438</v>
      </c>
      <c r="M2753" s="103">
        <v>44196</v>
      </c>
      <c r="N2753" s="103"/>
      <c r="O2753" s="106">
        <v>1734587</v>
      </c>
      <c r="P2753" s="106">
        <v>950268.31</v>
      </c>
      <c r="Q2753" s="107">
        <v>784318.69</v>
      </c>
      <c r="R2753" s="106">
        <v>0</v>
      </c>
      <c r="S2753" s="106">
        <v>0</v>
      </c>
      <c r="T2753" s="100">
        <f t="shared" si="42"/>
        <v>784318.69</v>
      </c>
    </row>
    <row r="2754" spans="2:20" ht="15.5" x14ac:dyDescent="0.35">
      <c r="B2754" s="101" t="s">
        <v>7489</v>
      </c>
      <c r="C2754" s="102" t="s">
        <v>4817</v>
      </c>
      <c r="D2754" s="102"/>
      <c r="E2754" s="102" t="s">
        <v>4516</v>
      </c>
      <c r="F2754" s="102" t="s">
        <v>4517</v>
      </c>
      <c r="G2754" s="102" t="s">
        <v>4518</v>
      </c>
      <c r="H2754" s="103">
        <v>42478</v>
      </c>
      <c r="I2754" s="104">
        <v>1</v>
      </c>
      <c r="J2754" s="105" t="s">
        <v>7490</v>
      </c>
      <c r="K2754" s="105" t="s">
        <v>4518</v>
      </c>
      <c r="L2754" s="103">
        <v>42478</v>
      </c>
      <c r="M2754" s="103">
        <v>44196</v>
      </c>
      <c r="N2754" s="103"/>
      <c r="O2754" s="106">
        <v>313200</v>
      </c>
      <c r="P2754" s="106">
        <v>168162.3</v>
      </c>
      <c r="Q2754" s="107">
        <v>145037.70000000001</v>
      </c>
      <c r="R2754" s="106">
        <v>0</v>
      </c>
      <c r="S2754" s="106">
        <v>0</v>
      </c>
      <c r="T2754" s="100">
        <f t="shared" si="42"/>
        <v>145037.70000000001</v>
      </c>
    </row>
    <row r="2755" spans="2:20" ht="15.5" x14ac:dyDescent="0.35">
      <c r="B2755" s="101" t="s">
        <v>7497</v>
      </c>
      <c r="C2755" s="102" t="s">
        <v>4820</v>
      </c>
      <c r="D2755" s="102"/>
      <c r="E2755" s="102" t="s">
        <v>4821</v>
      </c>
      <c r="F2755" s="102" t="s">
        <v>4822</v>
      </c>
      <c r="G2755" s="102" t="s">
        <v>4518</v>
      </c>
      <c r="H2755" s="103">
        <v>42536</v>
      </c>
      <c r="I2755" s="104">
        <v>1</v>
      </c>
      <c r="J2755" s="105" t="s">
        <v>7498</v>
      </c>
      <c r="K2755" s="105" t="s">
        <v>4518</v>
      </c>
      <c r="L2755" s="103">
        <v>42536</v>
      </c>
      <c r="M2755" s="103">
        <v>44196</v>
      </c>
      <c r="N2755" s="103"/>
      <c r="O2755" s="106">
        <v>130848</v>
      </c>
      <c r="P2755" s="106">
        <v>68176.759999999995</v>
      </c>
      <c r="Q2755" s="107">
        <v>62671.24</v>
      </c>
      <c r="R2755" s="106">
        <v>0</v>
      </c>
      <c r="S2755" s="106">
        <v>0</v>
      </c>
      <c r="T2755" s="100">
        <f t="shared" si="42"/>
        <v>62671.24</v>
      </c>
    </row>
    <row r="2756" spans="2:20" ht="15.5" x14ac:dyDescent="0.35">
      <c r="B2756" s="101" t="s">
        <v>7501</v>
      </c>
      <c r="C2756" s="102" t="s">
        <v>4820</v>
      </c>
      <c r="D2756" s="102"/>
      <c r="E2756" s="102" t="s">
        <v>4821</v>
      </c>
      <c r="F2756" s="102" t="s">
        <v>4822</v>
      </c>
      <c r="G2756" s="102" t="s">
        <v>4518</v>
      </c>
      <c r="H2756" s="103">
        <v>42536</v>
      </c>
      <c r="I2756" s="104">
        <v>1</v>
      </c>
      <c r="J2756" s="105" t="s">
        <v>7502</v>
      </c>
      <c r="K2756" s="105" t="s">
        <v>4518</v>
      </c>
      <c r="L2756" s="103">
        <v>42536</v>
      </c>
      <c r="M2756" s="103">
        <v>44196</v>
      </c>
      <c r="N2756" s="103"/>
      <c r="O2756" s="106">
        <v>130848</v>
      </c>
      <c r="P2756" s="106">
        <v>68176.759999999995</v>
      </c>
      <c r="Q2756" s="107">
        <v>62671.24</v>
      </c>
      <c r="R2756" s="106">
        <v>0</v>
      </c>
      <c r="S2756" s="106">
        <v>0</v>
      </c>
      <c r="T2756" s="100">
        <f t="shared" si="42"/>
        <v>62671.24</v>
      </c>
    </row>
    <row r="2757" spans="2:20" ht="15.5" x14ac:dyDescent="0.35">
      <c r="B2757" s="101" t="s">
        <v>8287</v>
      </c>
      <c r="C2757" s="102" t="s">
        <v>4820</v>
      </c>
      <c r="D2757" s="102"/>
      <c r="E2757" s="102" t="s">
        <v>4821</v>
      </c>
      <c r="F2757" s="102" t="s">
        <v>4822</v>
      </c>
      <c r="G2757" s="102" t="s">
        <v>4518</v>
      </c>
      <c r="H2757" s="103">
        <v>42536</v>
      </c>
      <c r="I2757" s="104">
        <v>1</v>
      </c>
      <c r="J2757" s="105" t="s">
        <v>8288</v>
      </c>
      <c r="K2757" s="105" t="s">
        <v>4518</v>
      </c>
      <c r="L2757" s="103">
        <v>42536</v>
      </c>
      <c r="M2757" s="103">
        <v>44196</v>
      </c>
      <c r="N2757" s="103"/>
      <c r="O2757" s="106">
        <v>130848</v>
      </c>
      <c r="P2757" s="106">
        <v>68176.759999999995</v>
      </c>
      <c r="Q2757" s="107">
        <v>62671.24</v>
      </c>
      <c r="R2757" s="106">
        <v>0</v>
      </c>
      <c r="S2757" s="106">
        <v>0</v>
      </c>
      <c r="T2757" s="100">
        <f t="shared" si="42"/>
        <v>62671.24</v>
      </c>
    </row>
    <row r="2758" spans="2:20" ht="15.5" x14ac:dyDescent="0.35">
      <c r="B2758" s="101" t="s">
        <v>10025</v>
      </c>
      <c r="C2758" s="102" t="s">
        <v>4820</v>
      </c>
      <c r="D2758" s="102"/>
      <c r="E2758" s="102" t="s">
        <v>4821</v>
      </c>
      <c r="F2758" s="102" t="s">
        <v>4822</v>
      </c>
      <c r="G2758" s="102" t="s">
        <v>4518</v>
      </c>
      <c r="H2758" s="103">
        <v>42536</v>
      </c>
      <c r="I2758" s="104">
        <v>1</v>
      </c>
      <c r="J2758" s="105" t="s">
        <v>10026</v>
      </c>
      <c r="K2758" s="105" t="s">
        <v>4518</v>
      </c>
      <c r="L2758" s="103">
        <v>42536</v>
      </c>
      <c r="M2758" s="103">
        <v>44196</v>
      </c>
      <c r="N2758" s="103"/>
      <c r="O2758" s="106">
        <v>130848</v>
      </c>
      <c r="P2758" s="106">
        <v>68176.759999999995</v>
      </c>
      <c r="Q2758" s="107">
        <v>62671.24</v>
      </c>
      <c r="R2758" s="106">
        <v>0</v>
      </c>
      <c r="S2758" s="106">
        <v>0</v>
      </c>
      <c r="T2758" s="100">
        <f t="shared" si="42"/>
        <v>62671.24</v>
      </c>
    </row>
    <row r="2759" spans="2:20" ht="15.5" x14ac:dyDescent="0.35">
      <c r="B2759" s="101" t="s">
        <v>5904</v>
      </c>
      <c r="C2759" s="102" t="s">
        <v>5316</v>
      </c>
      <c r="D2759" s="102"/>
      <c r="E2759" s="102" t="s">
        <v>4887</v>
      </c>
      <c r="F2759" s="102" t="s">
        <v>4477</v>
      </c>
      <c r="G2759" s="102" t="s">
        <v>4518</v>
      </c>
      <c r="H2759" s="103">
        <v>42542</v>
      </c>
      <c r="I2759" s="104">
        <v>1</v>
      </c>
      <c r="J2759" s="105" t="s">
        <v>5905</v>
      </c>
      <c r="K2759" s="105" t="s">
        <v>4518</v>
      </c>
      <c r="L2759" s="103">
        <v>42542</v>
      </c>
      <c r="M2759" s="103">
        <v>44196</v>
      </c>
      <c r="N2759" s="103"/>
      <c r="O2759" s="106">
        <v>449998</v>
      </c>
      <c r="P2759" s="106">
        <v>233736.95</v>
      </c>
      <c r="Q2759" s="107">
        <v>216261.05</v>
      </c>
      <c r="R2759" s="106">
        <v>0</v>
      </c>
      <c r="S2759" s="106">
        <v>0</v>
      </c>
      <c r="T2759" s="100">
        <f t="shared" si="42"/>
        <v>216261.05</v>
      </c>
    </row>
    <row r="2760" spans="2:20" ht="15.5" x14ac:dyDescent="0.35">
      <c r="B2760" s="101" t="s">
        <v>10536</v>
      </c>
      <c r="C2760" s="102" t="s">
        <v>4475</v>
      </c>
      <c r="D2760" s="102"/>
      <c r="E2760" s="102" t="s">
        <v>4476</v>
      </c>
      <c r="F2760" s="102" t="s">
        <v>4477</v>
      </c>
      <c r="G2760" s="102" t="s">
        <v>4478</v>
      </c>
      <c r="H2760" s="103">
        <v>40451</v>
      </c>
      <c r="I2760" s="104">
        <v>1</v>
      </c>
      <c r="J2760" s="105" t="s">
        <v>10537</v>
      </c>
      <c r="K2760" s="105" t="s">
        <v>4478</v>
      </c>
      <c r="L2760" s="103">
        <v>40451</v>
      </c>
      <c r="M2760" s="103">
        <v>44196</v>
      </c>
      <c r="N2760" s="103"/>
      <c r="O2760" s="106">
        <v>751463</v>
      </c>
      <c r="P2760" s="106">
        <v>751463</v>
      </c>
      <c r="Q2760" s="107">
        <v>0</v>
      </c>
      <c r="R2760" s="106">
        <v>0</v>
      </c>
      <c r="S2760" s="106">
        <v>0</v>
      </c>
      <c r="T2760" s="100">
        <f t="shared" si="42"/>
        <v>0</v>
      </c>
    </row>
    <row r="2761" spans="2:20" ht="15.5" x14ac:dyDescent="0.35">
      <c r="B2761" s="101" t="s">
        <v>10538</v>
      </c>
      <c r="C2761" s="102" t="s">
        <v>4475</v>
      </c>
      <c r="D2761" s="102"/>
      <c r="E2761" s="102" t="s">
        <v>4476</v>
      </c>
      <c r="F2761" s="102" t="s">
        <v>4477</v>
      </c>
      <c r="G2761" s="102" t="s">
        <v>4478</v>
      </c>
      <c r="H2761" s="103">
        <v>40451</v>
      </c>
      <c r="I2761" s="104">
        <v>1</v>
      </c>
      <c r="J2761" s="105" t="s">
        <v>10539</v>
      </c>
      <c r="K2761" s="105" t="s">
        <v>4478</v>
      </c>
      <c r="L2761" s="103">
        <v>40451</v>
      </c>
      <c r="M2761" s="103">
        <v>44196</v>
      </c>
      <c r="N2761" s="103"/>
      <c r="O2761" s="106">
        <v>751463</v>
      </c>
      <c r="P2761" s="106">
        <v>751463</v>
      </c>
      <c r="Q2761" s="107">
        <v>0</v>
      </c>
      <c r="R2761" s="106">
        <v>0</v>
      </c>
      <c r="S2761" s="106">
        <v>0</v>
      </c>
      <c r="T2761" s="100">
        <f t="shared" si="42"/>
        <v>0</v>
      </c>
    </row>
    <row r="2762" spans="2:20" ht="15.5" x14ac:dyDescent="0.35">
      <c r="B2762" s="101" t="s">
        <v>10540</v>
      </c>
      <c r="C2762" s="102" t="s">
        <v>4475</v>
      </c>
      <c r="D2762" s="102"/>
      <c r="E2762" s="102" t="s">
        <v>4476</v>
      </c>
      <c r="F2762" s="102" t="s">
        <v>4477</v>
      </c>
      <c r="G2762" s="102" t="s">
        <v>4478</v>
      </c>
      <c r="H2762" s="103">
        <v>40451</v>
      </c>
      <c r="I2762" s="104">
        <v>1</v>
      </c>
      <c r="J2762" s="105" t="s">
        <v>10541</v>
      </c>
      <c r="K2762" s="105" t="s">
        <v>4478</v>
      </c>
      <c r="L2762" s="103">
        <v>40451</v>
      </c>
      <c r="M2762" s="103">
        <v>44196</v>
      </c>
      <c r="N2762" s="103"/>
      <c r="O2762" s="106">
        <v>751463</v>
      </c>
      <c r="P2762" s="106">
        <v>751463</v>
      </c>
      <c r="Q2762" s="107">
        <v>0</v>
      </c>
      <c r="R2762" s="106">
        <v>0</v>
      </c>
      <c r="S2762" s="106">
        <v>0</v>
      </c>
      <c r="T2762" s="100">
        <f t="shared" ref="T2762:T2825" si="43">SUM(Q2762,R2762,S2762)</f>
        <v>0</v>
      </c>
    </row>
    <row r="2763" spans="2:20" ht="15.5" x14ac:dyDescent="0.35">
      <c r="B2763" s="101" t="s">
        <v>10542</v>
      </c>
      <c r="C2763" s="102" t="s">
        <v>4475</v>
      </c>
      <c r="D2763" s="102"/>
      <c r="E2763" s="102" t="s">
        <v>4476</v>
      </c>
      <c r="F2763" s="102" t="s">
        <v>4477</v>
      </c>
      <c r="G2763" s="102" t="s">
        <v>4478</v>
      </c>
      <c r="H2763" s="103">
        <v>40451</v>
      </c>
      <c r="I2763" s="104">
        <v>1</v>
      </c>
      <c r="J2763" s="105" t="s">
        <v>10543</v>
      </c>
      <c r="K2763" s="105" t="s">
        <v>4478</v>
      </c>
      <c r="L2763" s="103">
        <v>40451</v>
      </c>
      <c r="M2763" s="103">
        <v>44196</v>
      </c>
      <c r="N2763" s="103"/>
      <c r="O2763" s="106">
        <v>751463</v>
      </c>
      <c r="P2763" s="106">
        <v>751463</v>
      </c>
      <c r="Q2763" s="107">
        <v>0</v>
      </c>
      <c r="R2763" s="106">
        <v>0</v>
      </c>
      <c r="S2763" s="106">
        <v>0</v>
      </c>
      <c r="T2763" s="100">
        <f t="shared" si="43"/>
        <v>0</v>
      </c>
    </row>
    <row r="2764" spans="2:20" ht="15.5" x14ac:dyDescent="0.35">
      <c r="B2764" s="101" t="s">
        <v>10544</v>
      </c>
      <c r="C2764" s="102" t="s">
        <v>10545</v>
      </c>
      <c r="D2764" s="102" t="s">
        <v>10546</v>
      </c>
      <c r="E2764" s="102" t="s">
        <v>5061</v>
      </c>
      <c r="F2764" s="102" t="s">
        <v>5062</v>
      </c>
      <c r="G2764" s="102" t="s">
        <v>4544</v>
      </c>
      <c r="H2764" s="103">
        <v>41866</v>
      </c>
      <c r="I2764" s="104">
        <v>1</v>
      </c>
      <c r="J2764" s="105" t="s">
        <v>10547</v>
      </c>
      <c r="K2764" s="105" t="s">
        <v>4544</v>
      </c>
      <c r="L2764" s="103">
        <v>41866</v>
      </c>
      <c r="M2764" s="103">
        <v>44196</v>
      </c>
      <c r="N2764" s="103">
        <v>44377</v>
      </c>
      <c r="O2764" s="106">
        <v>0</v>
      </c>
      <c r="P2764" s="106">
        <v>0</v>
      </c>
      <c r="Q2764" s="107">
        <v>0</v>
      </c>
      <c r="R2764" s="106">
        <v>0</v>
      </c>
      <c r="S2764" s="106">
        <v>0</v>
      </c>
      <c r="T2764" s="100">
        <f t="shared" si="43"/>
        <v>0</v>
      </c>
    </row>
    <row r="2765" spans="2:20" ht="15.5" x14ac:dyDescent="0.35">
      <c r="B2765" s="101" t="s">
        <v>10548</v>
      </c>
      <c r="C2765" s="102" t="s">
        <v>10549</v>
      </c>
      <c r="D2765" s="102" t="s">
        <v>10550</v>
      </c>
      <c r="E2765" s="102" t="s">
        <v>5061</v>
      </c>
      <c r="F2765" s="102" t="s">
        <v>5062</v>
      </c>
      <c r="G2765" s="102" t="s">
        <v>4478</v>
      </c>
      <c r="H2765" s="103">
        <v>41866</v>
      </c>
      <c r="I2765" s="104">
        <v>1</v>
      </c>
      <c r="J2765" s="105" t="s">
        <v>10551</v>
      </c>
      <c r="K2765" s="105" t="s">
        <v>4478</v>
      </c>
      <c r="L2765" s="103">
        <v>41866</v>
      </c>
      <c r="M2765" s="103">
        <v>44196</v>
      </c>
      <c r="N2765" s="103"/>
      <c r="O2765" s="106">
        <v>46635000</v>
      </c>
      <c r="P2765" s="106">
        <v>46635000</v>
      </c>
      <c r="Q2765" s="107">
        <v>0</v>
      </c>
      <c r="R2765" s="106">
        <v>0</v>
      </c>
      <c r="S2765" s="106">
        <v>0</v>
      </c>
      <c r="T2765" s="100">
        <f t="shared" si="43"/>
        <v>0</v>
      </c>
    </row>
    <row r="2766" spans="2:20" ht="15.5" x14ac:dyDescent="0.35">
      <c r="B2766" s="101" t="s">
        <v>10552</v>
      </c>
      <c r="C2766" s="102" t="s">
        <v>10553</v>
      </c>
      <c r="D2766" s="102" t="s">
        <v>10554</v>
      </c>
      <c r="E2766" s="102" t="s">
        <v>5061</v>
      </c>
      <c r="F2766" s="102" t="s">
        <v>5062</v>
      </c>
      <c r="G2766" s="102" t="s">
        <v>4478</v>
      </c>
      <c r="H2766" s="103">
        <v>41866</v>
      </c>
      <c r="I2766" s="104">
        <v>1</v>
      </c>
      <c r="J2766" s="105" t="s">
        <v>10555</v>
      </c>
      <c r="K2766" s="105" t="s">
        <v>4478</v>
      </c>
      <c r="L2766" s="103">
        <v>41866</v>
      </c>
      <c r="M2766" s="103">
        <v>44196</v>
      </c>
      <c r="N2766" s="103"/>
      <c r="O2766" s="106">
        <v>46635000</v>
      </c>
      <c r="P2766" s="106">
        <v>46635000</v>
      </c>
      <c r="Q2766" s="107">
        <v>0</v>
      </c>
      <c r="R2766" s="106">
        <v>0</v>
      </c>
      <c r="S2766" s="106">
        <v>0</v>
      </c>
      <c r="T2766" s="100">
        <f t="shared" si="43"/>
        <v>0</v>
      </c>
    </row>
    <row r="2767" spans="2:20" ht="15.5" x14ac:dyDescent="0.35">
      <c r="B2767" s="101" t="s">
        <v>10556</v>
      </c>
      <c r="C2767" s="102" t="s">
        <v>10557</v>
      </c>
      <c r="D2767" s="102" t="s">
        <v>10558</v>
      </c>
      <c r="E2767" s="102" t="s">
        <v>5061</v>
      </c>
      <c r="F2767" s="102" t="s">
        <v>5062</v>
      </c>
      <c r="G2767" s="102" t="s">
        <v>4478</v>
      </c>
      <c r="H2767" s="103">
        <v>41866</v>
      </c>
      <c r="I2767" s="104">
        <v>1</v>
      </c>
      <c r="J2767" s="105" t="s">
        <v>10559</v>
      </c>
      <c r="K2767" s="105" t="s">
        <v>4478</v>
      </c>
      <c r="L2767" s="103">
        <v>41866</v>
      </c>
      <c r="M2767" s="103">
        <v>44196</v>
      </c>
      <c r="N2767" s="103"/>
      <c r="O2767" s="106">
        <v>98188000</v>
      </c>
      <c r="P2767" s="106">
        <v>98188000</v>
      </c>
      <c r="Q2767" s="107">
        <v>0</v>
      </c>
      <c r="R2767" s="106">
        <v>0</v>
      </c>
      <c r="S2767" s="106">
        <v>93700000</v>
      </c>
      <c r="T2767" s="100">
        <f t="shared" si="43"/>
        <v>93700000</v>
      </c>
    </row>
    <row r="2768" spans="2:20" ht="15.5" x14ac:dyDescent="0.35">
      <c r="B2768" s="101" t="s">
        <v>10560</v>
      </c>
      <c r="C2768" s="102" t="s">
        <v>10561</v>
      </c>
      <c r="D2768" s="102" t="s">
        <v>10562</v>
      </c>
      <c r="E2768" s="102" t="s">
        <v>5061</v>
      </c>
      <c r="F2768" s="102" t="s">
        <v>5062</v>
      </c>
      <c r="G2768" s="102" t="s">
        <v>4478</v>
      </c>
      <c r="H2768" s="103">
        <v>41866</v>
      </c>
      <c r="I2768" s="104">
        <v>1</v>
      </c>
      <c r="J2768" s="105" t="s">
        <v>10563</v>
      </c>
      <c r="K2768" s="105" t="s">
        <v>4478</v>
      </c>
      <c r="L2768" s="103">
        <v>41866</v>
      </c>
      <c r="M2768" s="103">
        <v>44196</v>
      </c>
      <c r="N2768" s="103"/>
      <c r="O2768" s="106">
        <v>98188000</v>
      </c>
      <c r="P2768" s="106">
        <v>98188000</v>
      </c>
      <c r="Q2768" s="107">
        <v>0</v>
      </c>
      <c r="R2768" s="106">
        <v>0</v>
      </c>
      <c r="S2768" s="106">
        <v>93700000</v>
      </c>
      <c r="T2768" s="100">
        <f t="shared" si="43"/>
        <v>93700000</v>
      </c>
    </row>
    <row r="2769" spans="2:20" ht="15.5" x14ac:dyDescent="0.35">
      <c r="B2769" s="101" t="s">
        <v>10564</v>
      </c>
      <c r="C2769" s="102" t="s">
        <v>10565</v>
      </c>
      <c r="D2769" s="102" t="s">
        <v>10566</v>
      </c>
      <c r="E2769" s="102" t="s">
        <v>5061</v>
      </c>
      <c r="F2769" s="102" t="s">
        <v>5062</v>
      </c>
      <c r="G2769" s="102" t="s">
        <v>4478</v>
      </c>
      <c r="H2769" s="103">
        <v>41257</v>
      </c>
      <c r="I2769" s="104">
        <v>1</v>
      </c>
      <c r="J2769" s="105" t="s">
        <v>10567</v>
      </c>
      <c r="K2769" s="105" t="s">
        <v>4478</v>
      </c>
      <c r="L2769" s="103">
        <v>41257</v>
      </c>
      <c r="M2769" s="103">
        <v>44196</v>
      </c>
      <c r="N2769" s="103"/>
      <c r="O2769" s="106">
        <v>70000000</v>
      </c>
      <c r="P2769" s="106">
        <v>70000000</v>
      </c>
      <c r="Q2769" s="107">
        <v>0</v>
      </c>
      <c r="R2769" s="106">
        <v>0</v>
      </c>
      <c r="S2769" s="106">
        <v>39900000</v>
      </c>
      <c r="T2769" s="100">
        <f t="shared" si="43"/>
        <v>39900000</v>
      </c>
    </row>
    <row r="2770" spans="2:20" ht="15.5" x14ac:dyDescent="0.35">
      <c r="B2770" s="101" t="s">
        <v>10568</v>
      </c>
      <c r="C2770" s="102" t="s">
        <v>10569</v>
      </c>
      <c r="D2770" s="102" t="s">
        <v>10570</v>
      </c>
      <c r="E2770" s="102" t="s">
        <v>5061</v>
      </c>
      <c r="F2770" s="102" t="s">
        <v>5062</v>
      </c>
      <c r="G2770" s="102" t="s">
        <v>4544</v>
      </c>
      <c r="H2770" s="103">
        <v>41257</v>
      </c>
      <c r="I2770" s="104">
        <v>1</v>
      </c>
      <c r="J2770" s="105" t="s">
        <v>10571</v>
      </c>
      <c r="K2770" s="105" t="s">
        <v>4544</v>
      </c>
      <c r="L2770" s="103">
        <v>41257</v>
      </c>
      <c r="M2770" s="103">
        <v>44165</v>
      </c>
      <c r="N2770" s="103">
        <v>44196</v>
      </c>
      <c r="O2770" s="106">
        <v>0</v>
      </c>
      <c r="P2770" s="106">
        <v>0</v>
      </c>
      <c r="Q2770" s="107">
        <v>0</v>
      </c>
      <c r="R2770" s="106">
        <v>0</v>
      </c>
      <c r="S2770" s="106">
        <v>0</v>
      </c>
      <c r="T2770" s="100">
        <f t="shared" si="43"/>
        <v>0</v>
      </c>
    </row>
    <row r="2771" spans="2:20" ht="15.5" x14ac:dyDescent="0.35">
      <c r="B2771" s="101" t="s">
        <v>10572</v>
      </c>
      <c r="C2771" s="102" t="s">
        <v>10573</v>
      </c>
      <c r="D2771" s="102"/>
      <c r="E2771" s="102" t="s">
        <v>4492</v>
      </c>
      <c r="F2771" s="102" t="s">
        <v>4493</v>
      </c>
      <c r="G2771" s="102" t="s">
        <v>4478</v>
      </c>
      <c r="H2771" s="103">
        <v>42018</v>
      </c>
      <c r="I2771" s="104">
        <v>1</v>
      </c>
      <c r="J2771" s="105" t="s">
        <v>10574</v>
      </c>
      <c r="K2771" s="105" t="s">
        <v>4478</v>
      </c>
      <c r="L2771" s="103">
        <v>42018</v>
      </c>
      <c r="M2771" s="103">
        <v>44196</v>
      </c>
      <c r="N2771" s="103"/>
      <c r="O2771" s="106">
        <v>10622832</v>
      </c>
      <c r="P2771" s="106">
        <v>10622832</v>
      </c>
      <c r="Q2771" s="107">
        <v>0</v>
      </c>
      <c r="R2771" s="106">
        <v>0</v>
      </c>
      <c r="S2771" s="106">
        <v>0</v>
      </c>
      <c r="T2771" s="100">
        <f t="shared" si="43"/>
        <v>0</v>
      </c>
    </row>
    <row r="2772" spans="2:20" ht="15.5" x14ac:dyDescent="0.35">
      <c r="B2772" s="101" t="s">
        <v>10575</v>
      </c>
      <c r="C2772" s="102" t="s">
        <v>5092</v>
      </c>
      <c r="D2772" s="102"/>
      <c r="E2772" s="102" t="s">
        <v>4492</v>
      </c>
      <c r="F2772" s="102" t="s">
        <v>4493</v>
      </c>
      <c r="G2772" s="102" t="s">
        <v>4478</v>
      </c>
      <c r="H2772" s="103">
        <v>42417</v>
      </c>
      <c r="I2772" s="104">
        <v>1</v>
      </c>
      <c r="J2772" s="105" t="s">
        <v>10576</v>
      </c>
      <c r="K2772" s="105" t="s">
        <v>4478</v>
      </c>
      <c r="L2772" s="103">
        <v>42417</v>
      </c>
      <c r="M2772" s="103">
        <v>44196</v>
      </c>
      <c r="N2772" s="103"/>
      <c r="O2772" s="106">
        <v>889193</v>
      </c>
      <c r="P2772" s="106">
        <v>889193</v>
      </c>
      <c r="Q2772" s="107">
        <v>0</v>
      </c>
      <c r="R2772" s="106">
        <v>0</v>
      </c>
      <c r="S2772" s="106">
        <v>0</v>
      </c>
      <c r="T2772" s="100">
        <f t="shared" si="43"/>
        <v>0</v>
      </c>
    </row>
    <row r="2773" spans="2:20" ht="15.5" x14ac:dyDescent="0.35">
      <c r="B2773" s="101" t="s">
        <v>10577</v>
      </c>
      <c r="C2773" s="102" t="s">
        <v>4633</v>
      </c>
      <c r="D2773" s="102"/>
      <c r="E2773" s="102" t="s">
        <v>4634</v>
      </c>
      <c r="F2773" s="102" t="s">
        <v>4635</v>
      </c>
      <c r="G2773" s="102" t="s">
        <v>4478</v>
      </c>
      <c r="H2773" s="103">
        <v>39933</v>
      </c>
      <c r="I2773" s="104">
        <v>1</v>
      </c>
      <c r="J2773" s="105" t="s">
        <v>10578</v>
      </c>
      <c r="K2773" s="105" t="s">
        <v>4478</v>
      </c>
      <c r="L2773" s="103">
        <v>39933</v>
      </c>
      <c r="M2773" s="103">
        <v>44196</v>
      </c>
      <c r="N2773" s="103"/>
      <c r="O2773" s="106">
        <v>69000</v>
      </c>
      <c r="P2773" s="106">
        <v>69000</v>
      </c>
      <c r="Q2773" s="107">
        <v>0</v>
      </c>
      <c r="R2773" s="106">
        <v>0</v>
      </c>
      <c r="S2773" s="106">
        <v>0</v>
      </c>
      <c r="T2773" s="100">
        <f t="shared" si="43"/>
        <v>0</v>
      </c>
    </row>
    <row r="2774" spans="2:20" ht="15.5" x14ac:dyDescent="0.35">
      <c r="B2774" s="101" t="s">
        <v>10579</v>
      </c>
      <c r="C2774" s="102" t="s">
        <v>4633</v>
      </c>
      <c r="D2774" s="102"/>
      <c r="E2774" s="102" t="s">
        <v>4634</v>
      </c>
      <c r="F2774" s="102" t="s">
        <v>4635</v>
      </c>
      <c r="G2774" s="102" t="s">
        <v>4478</v>
      </c>
      <c r="H2774" s="103">
        <v>39933</v>
      </c>
      <c r="I2774" s="104">
        <v>1</v>
      </c>
      <c r="J2774" s="105" t="s">
        <v>10580</v>
      </c>
      <c r="K2774" s="105" t="s">
        <v>4478</v>
      </c>
      <c r="L2774" s="103">
        <v>39933</v>
      </c>
      <c r="M2774" s="103">
        <v>44196</v>
      </c>
      <c r="N2774" s="103"/>
      <c r="O2774" s="106">
        <v>69000</v>
      </c>
      <c r="P2774" s="106">
        <v>69000</v>
      </c>
      <c r="Q2774" s="107">
        <v>0</v>
      </c>
      <c r="R2774" s="106">
        <v>0</v>
      </c>
      <c r="S2774" s="106">
        <v>0</v>
      </c>
      <c r="T2774" s="100">
        <f t="shared" si="43"/>
        <v>0</v>
      </c>
    </row>
    <row r="2775" spans="2:20" ht="15.5" x14ac:dyDescent="0.35">
      <c r="B2775" s="101" t="s">
        <v>10581</v>
      </c>
      <c r="C2775" s="102" t="s">
        <v>4633</v>
      </c>
      <c r="D2775" s="102"/>
      <c r="E2775" s="102" t="s">
        <v>4634</v>
      </c>
      <c r="F2775" s="102" t="s">
        <v>4635</v>
      </c>
      <c r="G2775" s="102" t="s">
        <v>4478</v>
      </c>
      <c r="H2775" s="103">
        <v>39933</v>
      </c>
      <c r="I2775" s="104">
        <v>1</v>
      </c>
      <c r="J2775" s="105" t="s">
        <v>10582</v>
      </c>
      <c r="K2775" s="105" t="s">
        <v>4478</v>
      </c>
      <c r="L2775" s="103">
        <v>39933</v>
      </c>
      <c r="M2775" s="103">
        <v>44196</v>
      </c>
      <c r="N2775" s="103"/>
      <c r="O2775" s="106">
        <v>69000</v>
      </c>
      <c r="P2775" s="106">
        <v>69000</v>
      </c>
      <c r="Q2775" s="107">
        <v>0</v>
      </c>
      <c r="R2775" s="106">
        <v>0</v>
      </c>
      <c r="S2775" s="106">
        <v>0</v>
      </c>
      <c r="T2775" s="100">
        <f t="shared" si="43"/>
        <v>0</v>
      </c>
    </row>
    <row r="2776" spans="2:20" ht="15.5" x14ac:dyDescent="0.35">
      <c r="B2776" s="101" t="s">
        <v>10583</v>
      </c>
      <c r="C2776" s="102" t="s">
        <v>4633</v>
      </c>
      <c r="D2776" s="102"/>
      <c r="E2776" s="102" t="s">
        <v>4634</v>
      </c>
      <c r="F2776" s="102" t="s">
        <v>4635</v>
      </c>
      <c r="G2776" s="102" t="s">
        <v>4478</v>
      </c>
      <c r="H2776" s="103">
        <v>39933</v>
      </c>
      <c r="I2776" s="104">
        <v>1</v>
      </c>
      <c r="J2776" s="105" t="s">
        <v>10584</v>
      </c>
      <c r="K2776" s="105" t="s">
        <v>4478</v>
      </c>
      <c r="L2776" s="103">
        <v>39933</v>
      </c>
      <c r="M2776" s="103">
        <v>44196</v>
      </c>
      <c r="N2776" s="103"/>
      <c r="O2776" s="106">
        <v>69000</v>
      </c>
      <c r="P2776" s="106">
        <v>69000</v>
      </c>
      <c r="Q2776" s="107">
        <v>0</v>
      </c>
      <c r="R2776" s="106">
        <v>0</v>
      </c>
      <c r="S2776" s="106">
        <v>0</v>
      </c>
      <c r="T2776" s="100">
        <f t="shared" si="43"/>
        <v>0</v>
      </c>
    </row>
    <row r="2777" spans="2:20" ht="15.5" x14ac:dyDescent="0.35">
      <c r="B2777" s="101" t="s">
        <v>10585</v>
      </c>
      <c r="C2777" s="102" t="s">
        <v>4633</v>
      </c>
      <c r="D2777" s="102"/>
      <c r="E2777" s="102" t="s">
        <v>4634</v>
      </c>
      <c r="F2777" s="102" t="s">
        <v>4635</v>
      </c>
      <c r="G2777" s="102" t="s">
        <v>4478</v>
      </c>
      <c r="H2777" s="103">
        <v>39933</v>
      </c>
      <c r="I2777" s="104">
        <v>1</v>
      </c>
      <c r="J2777" s="105" t="s">
        <v>10586</v>
      </c>
      <c r="K2777" s="105" t="s">
        <v>4478</v>
      </c>
      <c r="L2777" s="103">
        <v>39933</v>
      </c>
      <c r="M2777" s="103">
        <v>44196</v>
      </c>
      <c r="N2777" s="103"/>
      <c r="O2777" s="106">
        <v>69000</v>
      </c>
      <c r="P2777" s="106">
        <v>69000</v>
      </c>
      <c r="Q2777" s="107">
        <v>0</v>
      </c>
      <c r="R2777" s="106">
        <v>0</v>
      </c>
      <c r="S2777" s="106">
        <v>0</v>
      </c>
      <c r="T2777" s="100">
        <f t="shared" si="43"/>
        <v>0</v>
      </c>
    </row>
    <row r="2778" spans="2:20" ht="15.5" x14ac:dyDescent="0.35">
      <c r="B2778" s="101" t="s">
        <v>10587</v>
      </c>
      <c r="C2778" s="102" t="s">
        <v>4633</v>
      </c>
      <c r="D2778" s="102"/>
      <c r="E2778" s="102" t="s">
        <v>4634</v>
      </c>
      <c r="F2778" s="102" t="s">
        <v>4635</v>
      </c>
      <c r="G2778" s="102" t="s">
        <v>4478</v>
      </c>
      <c r="H2778" s="103">
        <v>39933</v>
      </c>
      <c r="I2778" s="104">
        <v>1</v>
      </c>
      <c r="J2778" s="105" t="s">
        <v>10588</v>
      </c>
      <c r="K2778" s="105" t="s">
        <v>4478</v>
      </c>
      <c r="L2778" s="103">
        <v>39933</v>
      </c>
      <c r="M2778" s="103">
        <v>44196</v>
      </c>
      <c r="N2778" s="103"/>
      <c r="O2778" s="106">
        <v>69000</v>
      </c>
      <c r="P2778" s="106">
        <v>69000</v>
      </c>
      <c r="Q2778" s="107">
        <v>0</v>
      </c>
      <c r="R2778" s="106">
        <v>0</v>
      </c>
      <c r="S2778" s="106">
        <v>0</v>
      </c>
      <c r="T2778" s="100">
        <f t="shared" si="43"/>
        <v>0</v>
      </c>
    </row>
    <row r="2779" spans="2:20" ht="15.5" x14ac:dyDescent="0.35">
      <c r="B2779" s="101" t="s">
        <v>10589</v>
      </c>
      <c r="C2779" s="102" t="s">
        <v>4633</v>
      </c>
      <c r="D2779" s="102"/>
      <c r="E2779" s="102" t="s">
        <v>4634</v>
      </c>
      <c r="F2779" s="102" t="s">
        <v>4635</v>
      </c>
      <c r="G2779" s="102" t="s">
        <v>4478</v>
      </c>
      <c r="H2779" s="103">
        <v>39933</v>
      </c>
      <c r="I2779" s="104">
        <v>1</v>
      </c>
      <c r="J2779" s="105" t="s">
        <v>10590</v>
      </c>
      <c r="K2779" s="105" t="s">
        <v>4478</v>
      </c>
      <c r="L2779" s="103">
        <v>39933</v>
      </c>
      <c r="M2779" s="103">
        <v>44196</v>
      </c>
      <c r="N2779" s="103"/>
      <c r="O2779" s="106">
        <v>69000</v>
      </c>
      <c r="P2779" s="106">
        <v>69000</v>
      </c>
      <c r="Q2779" s="107">
        <v>0</v>
      </c>
      <c r="R2779" s="106">
        <v>0</v>
      </c>
      <c r="S2779" s="106">
        <v>0</v>
      </c>
      <c r="T2779" s="100">
        <f t="shared" si="43"/>
        <v>0</v>
      </c>
    </row>
    <row r="2780" spans="2:20" ht="15.5" x14ac:dyDescent="0.35">
      <c r="B2780" s="101" t="s">
        <v>10591</v>
      </c>
      <c r="C2780" s="102" t="s">
        <v>5588</v>
      </c>
      <c r="D2780" s="102"/>
      <c r="E2780" s="102" t="s">
        <v>4634</v>
      </c>
      <c r="F2780" s="102" t="s">
        <v>4635</v>
      </c>
      <c r="G2780" s="102" t="s">
        <v>4478</v>
      </c>
      <c r="H2780" s="103">
        <v>39948</v>
      </c>
      <c r="I2780" s="104">
        <v>1</v>
      </c>
      <c r="J2780" s="105" t="s">
        <v>10592</v>
      </c>
      <c r="K2780" s="105" t="s">
        <v>4478</v>
      </c>
      <c r="L2780" s="103">
        <v>39948</v>
      </c>
      <c r="M2780" s="103">
        <v>44196</v>
      </c>
      <c r="N2780" s="103"/>
      <c r="O2780" s="106">
        <v>4275000</v>
      </c>
      <c r="P2780" s="106">
        <v>4275000</v>
      </c>
      <c r="Q2780" s="107">
        <v>0</v>
      </c>
      <c r="R2780" s="106">
        <v>0</v>
      </c>
      <c r="S2780" s="106">
        <v>0</v>
      </c>
      <c r="T2780" s="100">
        <f t="shared" si="43"/>
        <v>0</v>
      </c>
    </row>
    <row r="2781" spans="2:20" ht="15.5" x14ac:dyDescent="0.35">
      <c r="B2781" s="101" t="s">
        <v>10593</v>
      </c>
      <c r="C2781" s="102" t="s">
        <v>4633</v>
      </c>
      <c r="D2781" s="102"/>
      <c r="E2781" s="102" t="s">
        <v>4634</v>
      </c>
      <c r="F2781" s="102" t="s">
        <v>4635</v>
      </c>
      <c r="G2781" s="102" t="s">
        <v>4478</v>
      </c>
      <c r="H2781" s="103">
        <v>40147</v>
      </c>
      <c r="I2781" s="104">
        <v>1</v>
      </c>
      <c r="J2781" s="105" t="s">
        <v>10594</v>
      </c>
      <c r="K2781" s="105" t="s">
        <v>4478</v>
      </c>
      <c r="L2781" s="103">
        <v>40147</v>
      </c>
      <c r="M2781" s="103">
        <v>44196</v>
      </c>
      <c r="N2781" s="103"/>
      <c r="O2781" s="106">
        <v>21149000</v>
      </c>
      <c r="P2781" s="106">
        <v>21149000</v>
      </c>
      <c r="Q2781" s="107">
        <v>0</v>
      </c>
      <c r="R2781" s="106">
        <v>0</v>
      </c>
      <c r="S2781" s="106">
        <v>0</v>
      </c>
      <c r="T2781" s="100">
        <f t="shared" si="43"/>
        <v>0</v>
      </c>
    </row>
    <row r="2782" spans="2:20" ht="15.5" x14ac:dyDescent="0.35">
      <c r="B2782" s="101" t="s">
        <v>10595</v>
      </c>
      <c r="C2782" s="102" t="s">
        <v>5981</v>
      </c>
      <c r="D2782" s="102"/>
      <c r="E2782" s="102" t="s">
        <v>4634</v>
      </c>
      <c r="F2782" s="102" t="s">
        <v>4635</v>
      </c>
      <c r="G2782" s="102" t="s">
        <v>4478</v>
      </c>
      <c r="H2782" s="103">
        <v>40163</v>
      </c>
      <c r="I2782" s="104">
        <v>1</v>
      </c>
      <c r="J2782" s="105" t="s">
        <v>10596</v>
      </c>
      <c r="K2782" s="105" t="s">
        <v>4478</v>
      </c>
      <c r="L2782" s="103">
        <v>40163</v>
      </c>
      <c r="M2782" s="103">
        <v>44196</v>
      </c>
      <c r="N2782" s="103"/>
      <c r="O2782" s="106">
        <v>720000</v>
      </c>
      <c r="P2782" s="106">
        <v>720000</v>
      </c>
      <c r="Q2782" s="107">
        <v>0</v>
      </c>
      <c r="R2782" s="106">
        <v>0</v>
      </c>
      <c r="S2782" s="106">
        <v>0</v>
      </c>
      <c r="T2782" s="100">
        <f t="shared" si="43"/>
        <v>0</v>
      </c>
    </row>
    <row r="2783" spans="2:20" ht="15.5" x14ac:dyDescent="0.35">
      <c r="B2783" s="101" t="s">
        <v>10597</v>
      </c>
      <c r="C2783" s="102" t="s">
        <v>5981</v>
      </c>
      <c r="D2783" s="102"/>
      <c r="E2783" s="102" t="s">
        <v>4634</v>
      </c>
      <c r="F2783" s="102" t="s">
        <v>4635</v>
      </c>
      <c r="G2783" s="102" t="s">
        <v>4478</v>
      </c>
      <c r="H2783" s="103">
        <v>40163</v>
      </c>
      <c r="I2783" s="104">
        <v>1</v>
      </c>
      <c r="J2783" s="105" t="s">
        <v>10598</v>
      </c>
      <c r="K2783" s="105" t="s">
        <v>4478</v>
      </c>
      <c r="L2783" s="103">
        <v>40163</v>
      </c>
      <c r="M2783" s="103">
        <v>44196</v>
      </c>
      <c r="N2783" s="103"/>
      <c r="O2783" s="106">
        <v>720000</v>
      </c>
      <c r="P2783" s="106">
        <v>720000</v>
      </c>
      <c r="Q2783" s="107">
        <v>0</v>
      </c>
      <c r="R2783" s="106">
        <v>0</v>
      </c>
      <c r="S2783" s="106">
        <v>0</v>
      </c>
      <c r="T2783" s="100">
        <f t="shared" si="43"/>
        <v>0</v>
      </c>
    </row>
    <row r="2784" spans="2:20" ht="15.5" x14ac:dyDescent="0.35">
      <c r="B2784" s="101" t="s">
        <v>10599</v>
      </c>
      <c r="C2784" s="102" t="s">
        <v>5112</v>
      </c>
      <c r="D2784" s="102"/>
      <c r="E2784" s="102" t="s">
        <v>4634</v>
      </c>
      <c r="F2784" s="102" t="s">
        <v>4635</v>
      </c>
      <c r="G2784" s="102" t="s">
        <v>4478</v>
      </c>
      <c r="H2784" s="103">
        <v>40198</v>
      </c>
      <c r="I2784" s="104">
        <v>1</v>
      </c>
      <c r="J2784" s="105" t="s">
        <v>10600</v>
      </c>
      <c r="K2784" s="105" t="s">
        <v>4478</v>
      </c>
      <c r="L2784" s="103">
        <v>40198</v>
      </c>
      <c r="M2784" s="103">
        <v>44196</v>
      </c>
      <c r="N2784" s="103"/>
      <c r="O2784" s="106">
        <v>170520</v>
      </c>
      <c r="P2784" s="106">
        <v>170520</v>
      </c>
      <c r="Q2784" s="107">
        <v>0</v>
      </c>
      <c r="R2784" s="106">
        <v>0</v>
      </c>
      <c r="S2784" s="106">
        <v>0</v>
      </c>
      <c r="T2784" s="100">
        <f t="shared" si="43"/>
        <v>0</v>
      </c>
    </row>
    <row r="2785" spans="2:20" ht="15.5" x14ac:dyDescent="0.35">
      <c r="B2785" s="101" t="s">
        <v>10601</v>
      </c>
      <c r="C2785" s="102" t="s">
        <v>5112</v>
      </c>
      <c r="D2785" s="102"/>
      <c r="E2785" s="102" t="s">
        <v>4634</v>
      </c>
      <c r="F2785" s="102" t="s">
        <v>4635</v>
      </c>
      <c r="G2785" s="102" t="s">
        <v>4478</v>
      </c>
      <c r="H2785" s="103">
        <v>40198</v>
      </c>
      <c r="I2785" s="104">
        <v>1</v>
      </c>
      <c r="J2785" s="105" t="s">
        <v>10602</v>
      </c>
      <c r="K2785" s="105" t="s">
        <v>4478</v>
      </c>
      <c r="L2785" s="103">
        <v>40198</v>
      </c>
      <c r="M2785" s="103">
        <v>44196</v>
      </c>
      <c r="N2785" s="103"/>
      <c r="O2785" s="106">
        <v>170520</v>
      </c>
      <c r="P2785" s="106">
        <v>170520</v>
      </c>
      <c r="Q2785" s="107">
        <v>0</v>
      </c>
      <c r="R2785" s="106">
        <v>0</v>
      </c>
      <c r="S2785" s="106">
        <v>0</v>
      </c>
      <c r="T2785" s="100">
        <f t="shared" si="43"/>
        <v>0</v>
      </c>
    </row>
    <row r="2786" spans="2:20" ht="15.5" x14ac:dyDescent="0.35">
      <c r="B2786" s="101" t="s">
        <v>10603</v>
      </c>
      <c r="C2786" s="102" t="s">
        <v>5112</v>
      </c>
      <c r="D2786" s="102"/>
      <c r="E2786" s="102" t="s">
        <v>4634</v>
      </c>
      <c r="F2786" s="102" t="s">
        <v>4635</v>
      </c>
      <c r="G2786" s="102" t="s">
        <v>4478</v>
      </c>
      <c r="H2786" s="103">
        <v>40198</v>
      </c>
      <c r="I2786" s="104">
        <v>1</v>
      </c>
      <c r="J2786" s="105" t="s">
        <v>10604</v>
      </c>
      <c r="K2786" s="105" t="s">
        <v>4478</v>
      </c>
      <c r="L2786" s="103">
        <v>40198</v>
      </c>
      <c r="M2786" s="103">
        <v>44196</v>
      </c>
      <c r="N2786" s="103"/>
      <c r="O2786" s="106">
        <v>170520</v>
      </c>
      <c r="P2786" s="106">
        <v>170520</v>
      </c>
      <c r="Q2786" s="107">
        <v>0</v>
      </c>
      <c r="R2786" s="106">
        <v>0</v>
      </c>
      <c r="S2786" s="106">
        <v>0</v>
      </c>
      <c r="T2786" s="100">
        <f t="shared" si="43"/>
        <v>0</v>
      </c>
    </row>
    <row r="2787" spans="2:20" ht="15.5" x14ac:dyDescent="0.35">
      <c r="B2787" s="101" t="s">
        <v>10605</v>
      </c>
      <c r="C2787" s="102" t="s">
        <v>5112</v>
      </c>
      <c r="D2787" s="102"/>
      <c r="E2787" s="102" t="s">
        <v>4634</v>
      </c>
      <c r="F2787" s="102" t="s">
        <v>4635</v>
      </c>
      <c r="G2787" s="102" t="s">
        <v>4478</v>
      </c>
      <c r="H2787" s="103">
        <v>40198</v>
      </c>
      <c r="I2787" s="104">
        <v>1</v>
      </c>
      <c r="J2787" s="105" t="s">
        <v>10606</v>
      </c>
      <c r="K2787" s="105" t="s">
        <v>4478</v>
      </c>
      <c r="L2787" s="103">
        <v>40198</v>
      </c>
      <c r="M2787" s="103">
        <v>44196</v>
      </c>
      <c r="N2787" s="103"/>
      <c r="O2787" s="106">
        <v>170520</v>
      </c>
      <c r="P2787" s="106">
        <v>170520</v>
      </c>
      <c r="Q2787" s="107">
        <v>0</v>
      </c>
      <c r="R2787" s="106">
        <v>0</v>
      </c>
      <c r="S2787" s="106">
        <v>0</v>
      </c>
      <c r="T2787" s="100">
        <f t="shared" si="43"/>
        <v>0</v>
      </c>
    </row>
    <row r="2788" spans="2:20" ht="15.5" x14ac:dyDescent="0.35">
      <c r="B2788" s="101" t="s">
        <v>10607</v>
      </c>
      <c r="C2788" s="102" t="s">
        <v>5112</v>
      </c>
      <c r="D2788" s="102"/>
      <c r="E2788" s="102" t="s">
        <v>4634</v>
      </c>
      <c r="F2788" s="102" t="s">
        <v>4635</v>
      </c>
      <c r="G2788" s="102" t="s">
        <v>4478</v>
      </c>
      <c r="H2788" s="103">
        <v>40237</v>
      </c>
      <c r="I2788" s="104">
        <v>1</v>
      </c>
      <c r="J2788" s="105" t="s">
        <v>10608</v>
      </c>
      <c r="K2788" s="105" t="s">
        <v>4478</v>
      </c>
      <c r="L2788" s="103">
        <v>40237</v>
      </c>
      <c r="M2788" s="103">
        <v>44196</v>
      </c>
      <c r="N2788" s="103"/>
      <c r="O2788" s="106">
        <v>170520</v>
      </c>
      <c r="P2788" s="106">
        <v>170520</v>
      </c>
      <c r="Q2788" s="107">
        <v>0</v>
      </c>
      <c r="R2788" s="106">
        <v>0</v>
      </c>
      <c r="S2788" s="106">
        <v>0</v>
      </c>
      <c r="T2788" s="100">
        <f t="shared" si="43"/>
        <v>0</v>
      </c>
    </row>
    <row r="2789" spans="2:20" ht="15.5" x14ac:dyDescent="0.35">
      <c r="B2789" s="101" t="s">
        <v>10609</v>
      </c>
      <c r="C2789" s="102" t="s">
        <v>5112</v>
      </c>
      <c r="D2789" s="102"/>
      <c r="E2789" s="102" t="s">
        <v>4634</v>
      </c>
      <c r="F2789" s="102" t="s">
        <v>4635</v>
      </c>
      <c r="G2789" s="102" t="s">
        <v>4478</v>
      </c>
      <c r="H2789" s="103">
        <v>40298</v>
      </c>
      <c r="I2789" s="104">
        <v>1</v>
      </c>
      <c r="J2789" s="105" t="s">
        <v>10610</v>
      </c>
      <c r="K2789" s="105" t="s">
        <v>4478</v>
      </c>
      <c r="L2789" s="103">
        <v>40298</v>
      </c>
      <c r="M2789" s="103">
        <v>44196</v>
      </c>
      <c r="N2789" s="103"/>
      <c r="O2789" s="106">
        <v>146667</v>
      </c>
      <c r="P2789" s="106">
        <v>146667</v>
      </c>
      <c r="Q2789" s="107">
        <v>0</v>
      </c>
      <c r="R2789" s="106">
        <v>0</v>
      </c>
      <c r="S2789" s="106">
        <v>0</v>
      </c>
      <c r="T2789" s="100">
        <f t="shared" si="43"/>
        <v>0</v>
      </c>
    </row>
    <row r="2790" spans="2:20" ht="15.5" x14ac:dyDescent="0.35">
      <c r="B2790" s="101" t="s">
        <v>10611</v>
      </c>
      <c r="C2790" s="102" t="s">
        <v>5112</v>
      </c>
      <c r="D2790" s="102"/>
      <c r="E2790" s="102" t="s">
        <v>4634</v>
      </c>
      <c r="F2790" s="102" t="s">
        <v>4635</v>
      </c>
      <c r="G2790" s="102" t="s">
        <v>4478</v>
      </c>
      <c r="H2790" s="103">
        <v>40298</v>
      </c>
      <c r="I2790" s="104">
        <v>1</v>
      </c>
      <c r="J2790" s="105" t="s">
        <v>10612</v>
      </c>
      <c r="K2790" s="105" t="s">
        <v>4478</v>
      </c>
      <c r="L2790" s="103">
        <v>40298</v>
      </c>
      <c r="M2790" s="103">
        <v>44196</v>
      </c>
      <c r="N2790" s="103"/>
      <c r="O2790" s="106">
        <v>146667</v>
      </c>
      <c r="P2790" s="106">
        <v>146667</v>
      </c>
      <c r="Q2790" s="107">
        <v>0</v>
      </c>
      <c r="R2790" s="106">
        <v>0</v>
      </c>
      <c r="S2790" s="106">
        <v>0</v>
      </c>
      <c r="T2790" s="100">
        <f t="shared" si="43"/>
        <v>0</v>
      </c>
    </row>
    <row r="2791" spans="2:20" ht="15.5" x14ac:dyDescent="0.35">
      <c r="B2791" s="101" t="s">
        <v>10613</v>
      </c>
      <c r="C2791" s="102" t="s">
        <v>5112</v>
      </c>
      <c r="D2791" s="102"/>
      <c r="E2791" s="102" t="s">
        <v>4634</v>
      </c>
      <c r="F2791" s="102" t="s">
        <v>4635</v>
      </c>
      <c r="G2791" s="102" t="s">
        <v>4478</v>
      </c>
      <c r="H2791" s="103">
        <v>40298</v>
      </c>
      <c r="I2791" s="104">
        <v>1</v>
      </c>
      <c r="J2791" s="105" t="s">
        <v>10614</v>
      </c>
      <c r="K2791" s="105" t="s">
        <v>4478</v>
      </c>
      <c r="L2791" s="103">
        <v>40298</v>
      </c>
      <c r="M2791" s="103">
        <v>44196</v>
      </c>
      <c r="N2791" s="103"/>
      <c r="O2791" s="106">
        <v>146667</v>
      </c>
      <c r="P2791" s="106">
        <v>146667</v>
      </c>
      <c r="Q2791" s="107">
        <v>0</v>
      </c>
      <c r="R2791" s="106">
        <v>0</v>
      </c>
      <c r="S2791" s="106">
        <v>0</v>
      </c>
      <c r="T2791" s="100">
        <f t="shared" si="43"/>
        <v>0</v>
      </c>
    </row>
    <row r="2792" spans="2:20" ht="15.5" x14ac:dyDescent="0.35">
      <c r="B2792" s="101" t="s">
        <v>10615</v>
      </c>
      <c r="C2792" s="102" t="s">
        <v>5112</v>
      </c>
      <c r="D2792" s="102"/>
      <c r="E2792" s="102" t="s">
        <v>4634</v>
      </c>
      <c r="F2792" s="102" t="s">
        <v>4635</v>
      </c>
      <c r="G2792" s="102" t="s">
        <v>4478</v>
      </c>
      <c r="H2792" s="103">
        <v>40298</v>
      </c>
      <c r="I2792" s="104">
        <v>1</v>
      </c>
      <c r="J2792" s="105" t="s">
        <v>10616</v>
      </c>
      <c r="K2792" s="105" t="s">
        <v>4478</v>
      </c>
      <c r="L2792" s="103">
        <v>40298</v>
      </c>
      <c r="M2792" s="103">
        <v>44196</v>
      </c>
      <c r="N2792" s="103"/>
      <c r="O2792" s="106">
        <v>146667</v>
      </c>
      <c r="P2792" s="106">
        <v>146667</v>
      </c>
      <c r="Q2792" s="107">
        <v>0</v>
      </c>
      <c r="R2792" s="106">
        <v>0</v>
      </c>
      <c r="S2792" s="106">
        <v>0</v>
      </c>
      <c r="T2792" s="100">
        <f t="shared" si="43"/>
        <v>0</v>
      </c>
    </row>
    <row r="2793" spans="2:20" ht="15.5" x14ac:dyDescent="0.35">
      <c r="B2793" s="101" t="s">
        <v>10617</v>
      </c>
      <c r="C2793" s="102" t="s">
        <v>10618</v>
      </c>
      <c r="D2793" s="102"/>
      <c r="E2793" s="102" t="s">
        <v>4634</v>
      </c>
      <c r="F2793" s="102" t="s">
        <v>4635</v>
      </c>
      <c r="G2793" s="102" t="s">
        <v>4478</v>
      </c>
      <c r="H2793" s="103">
        <v>40374</v>
      </c>
      <c r="I2793" s="104">
        <v>1</v>
      </c>
      <c r="J2793" s="105" t="s">
        <v>10619</v>
      </c>
      <c r="K2793" s="105" t="s">
        <v>4478</v>
      </c>
      <c r="L2793" s="103">
        <v>40374</v>
      </c>
      <c r="M2793" s="103">
        <v>44196</v>
      </c>
      <c r="N2793" s="103"/>
      <c r="O2793" s="106">
        <v>3141700</v>
      </c>
      <c r="P2793" s="106">
        <v>3141700</v>
      </c>
      <c r="Q2793" s="107">
        <v>0</v>
      </c>
      <c r="R2793" s="106">
        <v>0</v>
      </c>
      <c r="S2793" s="106">
        <v>0</v>
      </c>
      <c r="T2793" s="100">
        <f t="shared" si="43"/>
        <v>0</v>
      </c>
    </row>
    <row r="2794" spans="2:20" ht="15.5" x14ac:dyDescent="0.35">
      <c r="B2794" s="101" t="s">
        <v>10620</v>
      </c>
      <c r="C2794" s="102" t="s">
        <v>10621</v>
      </c>
      <c r="D2794" s="102"/>
      <c r="E2794" s="102" t="s">
        <v>4634</v>
      </c>
      <c r="F2794" s="102" t="s">
        <v>4635</v>
      </c>
      <c r="G2794" s="102" t="s">
        <v>4478</v>
      </c>
      <c r="H2794" s="103">
        <v>40415</v>
      </c>
      <c r="I2794" s="104">
        <v>1</v>
      </c>
      <c r="J2794" s="105" t="s">
        <v>10622</v>
      </c>
      <c r="K2794" s="105" t="s">
        <v>4478</v>
      </c>
      <c r="L2794" s="103">
        <v>40415</v>
      </c>
      <c r="M2794" s="103">
        <v>44196</v>
      </c>
      <c r="N2794" s="103"/>
      <c r="O2794" s="106">
        <v>4402200</v>
      </c>
      <c r="P2794" s="106">
        <v>4402200</v>
      </c>
      <c r="Q2794" s="107">
        <v>0</v>
      </c>
      <c r="R2794" s="106">
        <v>0</v>
      </c>
      <c r="S2794" s="106">
        <v>0</v>
      </c>
      <c r="T2794" s="100">
        <f t="shared" si="43"/>
        <v>0</v>
      </c>
    </row>
    <row r="2795" spans="2:20" ht="15.5" x14ac:dyDescent="0.35">
      <c r="B2795" s="101" t="s">
        <v>10623</v>
      </c>
      <c r="C2795" s="102" t="s">
        <v>4987</v>
      </c>
      <c r="D2795" s="102"/>
      <c r="E2795" s="102" t="s">
        <v>4634</v>
      </c>
      <c r="F2795" s="102" t="s">
        <v>4635</v>
      </c>
      <c r="G2795" s="102" t="s">
        <v>4478</v>
      </c>
      <c r="H2795" s="103">
        <v>40463</v>
      </c>
      <c r="I2795" s="104">
        <v>1</v>
      </c>
      <c r="J2795" s="105" t="s">
        <v>10624</v>
      </c>
      <c r="K2795" s="105" t="s">
        <v>4478</v>
      </c>
      <c r="L2795" s="103">
        <v>40463</v>
      </c>
      <c r="M2795" s="103">
        <v>44196</v>
      </c>
      <c r="N2795" s="103"/>
      <c r="O2795" s="106">
        <v>794600</v>
      </c>
      <c r="P2795" s="106">
        <v>794600</v>
      </c>
      <c r="Q2795" s="107">
        <v>0</v>
      </c>
      <c r="R2795" s="106">
        <v>0</v>
      </c>
      <c r="S2795" s="106">
        <v>0</v>
      </c>
      <c r="T2795" s="100">
        <f t="shared" si="43"/>
        <v>0</v>
      </c>
    </row>
    <row r="2796" spans="2:20" ht="15.5" x14ac:dyDescent="0.35">
      <c r="B2796" s="101" t="s">
        <v>10625</v>
      </c>
      <c r="C2796" s="102" t="s">
        <v>4987</v>
      </c>
      <c r="D2796" s="102"/>
      <c r="E2796" s="102" t="s">
        <v>4634</v>
      </c>
      <c r="F2796" s="102" t="s">
        <v>4635</v>
      </c>
      <c r="G2796" s="102" t="s">
        <v>4478</v>
      </c>
      <c r="H2796" s="103">
        <v>40463</v>
      </c>
      <c r="I2796" s="104">
        <v>1</v>
      </c>
      <c r="J2796" s="105" t="s">
        <v>10626</v>
      </c>
      <c r="K2796" s="105" t="s">
        <v>4478</v>
      </c>
      <c r="L2796" s="103">
        <v>40463</v>
      </c>
      <c r="M2796" s="103">
        <v>44196</v>
      </c>
      <c r="N2796" s="103"/>
      <c r="O2796" s="106">
        <v>794600</v>
      </c>
      <c r="P2796" s="106">
        <v>794600</v>
      </c>
      <c r="Q2796" s="107">
        <v>0</v>
      </c>
      <c r="R2796" s="106">
        <v>0</v>
      </c>
      <c r="S2796" s="106">
        <v>0</v>
      </c>
      <c r="T2796" s="100">
        <f t="shared" si="43"/>
        <v>0</v>
      </c>
    </row>
    <row r="2797" spans="2:20" ht="15.5" x14ac:dyDescent="0.35">
      <c r="B2797" s="101" t="s">
        <v>10627</v>
      </c>
      <c r="C2797" s="102" t="s">
        <v>4987</v>
      </c>
      <c r="D2797" s="102"/>
      <c r="E2797" s="102" t="s">
        <v>4634</v>
      </c>
      <c r="F2797" s="102" t="s">
        <v>4635</v>
      </c>
      <c r="G2797" s="102" t="s">
        <v>4478</v>
      </c>
      <c r="H2797" s="103">
        <v>40463</v>
      </c>
      <c r="I2797" s="104">
        <v>1</v>
      </c>
      <c r="J2797" s="105" t="s">
        <v>10628</v>
      </c>
      <c r="K2797" s="105" t="s">
        <v>4478</v>
      </c>
      <c r="L2797" s="103">
        <v>40463</v>
      </c>
      <c r="M2797" s="103">
        <v>44196</v>
      </c>
      <c r="N2797" s="103"/>
      <c r="O2797" s="106">
        <v>794600</v>
      </c>
      <c r="P2797" s="106">
        <v>794600</v>
      </c>
      <c r="Q2797" s="107">
        <v>0</v>
      </c>
      <c r="R2797" s="106">
        <v>0</v>
      </c>
      <c r="S2797" s="106">
        <v>0</v>
      </c>
      <c r="T2797" s="100">
        <f t="shared" si="43"/>
        <v>0</v>
      </c>
    </row>
    <row r="2798" spans="2:20" ht="15.5" x14ac:dyDescent="0.35">
      <c r="B2798" s="101" t="s">
        <v>10629</v>
      </c>
      <c r="C2798" s="102" t="s">
        <v>4987</v>
      </c>
      <c r="D2798" s="102"/>
      <c r="E2798" s="102" t="s">
        <v>4634</v>
      </c>
      <c r="F2798" s="102" t="s">
        <v>4635</v>
      </c>
      <c r="G2798" s="102" t="s">
        <v>4478</v>
      </c>
      <c r="H2798" s="103">
        <v>40463</v>
      </c>
      <c r="I2798" s="104">
        <v>1</v>
      </c>
      <c r="J2798" s="105" t="s">
        <v>10630</v>
      </c>
      <c r="K2798" s="105" t="s">
        <v>4478</v>
      </c>
      <c r="L2798" s="103">
        <v>40463</v>
      </c>
      <c r="M2798" s="103">
        <v>44196</v>
      </c>
      <c r="N2798" s="103"/>
      <c r="O2798" s="106">
        <v>794600</v>
      </c>
      <c r="P2798" s="106">
        <v>794600</v>
      </c>
      <c r="Q2798" s="107">
        <v>0</v>
      </c>
      <c r="R2798" s="106">
        <v>0</v>
      </c>
      <c r="S2798" s="106">
        <v>0</v>
      </c>
      <c r="T2798" s="100">
        <f t="shared" si="43"/>
        <v>0</v>
      </c>
    </row>
    <row r="2799" spans="2:20" ht="15.5" x14ac:dyDescent="0.35">
      <c r="B2799" s="101" t="s">
        <v>10631</v>
      </c>
      <c r="C2799" s="102" t="s">
        <v>4987</v>
      </c>
      <c r="D2799" s="102"/>
      <c r="E2799" s="102" t="s">
        <v>4634</v>
      </c>
      <c r="F2799" s="102" t="s">
        <v>4635</v>
      </c>
      <c r="G2799" s="102" t="s">
        <v>4478</v>
      </c>
      <c r="H2799" s="103">
        <v>40463</v>
      </c>
      <c r="I2799" s="104">
        <v>1</v>
      </c>
      <c r="J2799" s="105" t="s">
        <v>10632</v>
      </c>
      <c r="K2799" s="105" t="s">
        <v>4478</v>
      </c>
      <c r="L2799" s="103">
        <v>40463</v>
      </c>
      <c r="M2799" s="103">
        <v>44196</v>
      </c>
      <c r="N2799" s="103"/>
      <c r="O2799" s="106">
        <v>794600</v>
      </c>
      <c r="P2799" s="106">
        <v>794600</v>
      </c>
      <c r="Q2799" s="107">
        <v>0</v>
      </c>
      <c r="R2799" s="106">
        <v>0</v>
      </c>
      <c r="S2799" s="106">
        <v>0</v>
      </c>
      <c r="T2799" s="100">
        <f t="shared" si="43"/>
        <v>0</v>
      </c>
    </row>
    <row r="2800" spans="2:20" ht="15.5" x14ac:dyDescent="0.35">
      <c r="B2800" s="101" t="s">
        <v>10633</v>
      </c>
      <c r="C2800" s="102" t="s">
        <v>4475</v>
      </c>
      <c r="D2800" s="102"/>
      <c r="E2800" s="102" t="s">
        <v>4476</v>
      </c>
      <c r="F2800" s="102" t="s">
        <v>4477</v>
      </c>
      <c r="G2800" s="102" t="s">
        <v>4478</v>
      </c>
      <c r="H2800" s="103">
        <v>40451</v>
      </c>
      <c r="I2800" s="104">
        <v>1</v>
      </c>
      <c r="J2800" s="105" t="s">
        <v>10634</v>
      </c>
      <c r="K2800" s="105" t="s">
        <v>4478</v>
      </c>
      <c r="L2800" s="103">
        <v>40451</v>
      </c>
      <c r="M2800" s="103">
        <v>44196</v>
      </c>
      <c r="N2800" s="103"/>
      <c r="O2800" s="106">
        <v>751463</v>
      </c>
      <c r="P2800" s="106">
        <v>751463</v>
      </c>
      <c r="Q2800" s="107">
        <v>0</v>
      </c>
      <c r="R2800" s="106">
        <v>0</v>
      </c>
      <c r="S2800" s="106">
        <v>0</v>
      </c>
      <c r="T2800" s="100">
        <f t="shared" si="43"/>
        <v>0</v>
      </c>
    </row>
    <row r="2801" spans="2:20" ht="15.5" x14ac:dyDescent="0.35">
      <c r="B2801" s="101" t="s">
        <v>10635</v>
      </c>
      <c r="C2801" s="102" t="s">
        <v>4475</v>
      </c>
      <c r="D2801" s="102"/>
      <c r="E2801" s="102" t="s">
        <v>4476</v>
      </c>
      <c r="F2801" s="102" t="s">
        <v>4477</v>
      </c>
      <c r="G2801" s="102" t="s">
        <v>4478</v>
      </c>
      <c r="H2801" s="103">
        <v>40451</v>
      </c>
      <c r="I2801" s="104">
        <v>1</v>
      </c>
      <c r="J2801" s="105" t="s">
        <v>10636</v>
      </c>
      <c r="K2801" s="105" t="s">
        <v>4478</v>
      </c>
      <c r="L2801" s="103">
        <v>40451</v>
      </c>
      <c r="M2801" s="103">
        <v>44196</v>
      </c>
      <c r="N2801" s="103"/>
      <c r="O2801" s="106">
        <v>751463</v>
      </c>
      <c r="P2801" s="106">
        <v>751463</v>
      </c>
      <c r="Q2801" s="107">
        <v>0</v>
      </c>
      <c r="R2801" s="106">
        <v>0</v>
      </c>
      <c r="S2801" s="106">
        <v>0</v>
      </c>
      <c r="T2801" s="100">
        <f t="shared" si="43"/>
        <v>0</v>
      </c>
    </row>
    <row r="2802" spans="2:20" ht="15.5" x14ac:dyDescent="0.35">
      <c r="B2802" s="101" t="s">
        <v>10637</v>
      </c>
      <c r="C2802" s="102" t="s">
        <v>10638</v>
      </c>
      <c r="D2802" s="102" t="s">
        <v>10639</v>
      </c>
      <c r="E2802" s="102" t="s">
        <v>5061</v>
      </c>
      <c r="F2802" s="102" t="s">
        <v>5062</v>
      </c>
      <c r="G2802" s="102" t="s">
        <v>4478</v>
      </c>
      <c r="H2802" s="103">
        <v>41866</v>
      </c>
      <c r="I2802" s="104">
        <v>1</v>
      </c>
      <c r="J2802" s="105" t="s">
        <v>10640</v>
      </c>
      <c r="K2802" s="105" t="s">
        <v>4478</v>
      </c>
      <c r="L2802" s="103">
        <v>41866</v>
      </c>
      <c r="M2802" s="103">
        <v>44196</v>
      </c>
      <c r="N2802" s="103"/>
      <c r="O2802" s="106">
        <v>96726400</v>
      </c>
      <c r="P2802" s="106">
        <v>96726400</v>
      </c>
      <c r="Q2802" s="107">
        <v>0</v>
      </c>
      <c r="R2802" s="106">
        <v>0</v>
      </c>
      <c r="S2802" s="106">
        <v>93700000</v>
      </c>
      <c r="T2802" s="100">
        <f t="shared" si="43"/>
        <v>93700000</v>
      </c>
    </row>
    <row r="2803" spans="2:20" ht="15.5" x14ac:dyDescent="0.35">
      <c r="B2803" s="101" t="s">
        <v>10641</v>
      </c>
      <c r="C2803" s="102" t="s">
        <v>10642</v>
      </c>
      <c r="D2803" s="102" t="s">
        <v>10643</v>
      </c>
      <c r="E2803" s="102" t="s">
        <v>5061</v>
      </c>
      <c r="F2803" s="102" t="s">
        <v>5062</v>
      </c>
      <c r="G2803" s="102" t="s">
        <v>4478</v>
      </c>
      <c r="H2803" s="103">
        <v>41866</v>
      </c>
      <c r="I2803" s="104">
        <v>1</v>
      </c>
      <c r="J2803" s="105" t="s">
        <v>10644</v>
      </c>
      <c r="K2803" s="105" t="s">
        <v>4478</v>
      </c>
      <c r="L2803" s="103">
        <v>41866</v>
      </c>
      <c r="M2803" s="103">
        <v>44196</v>
      </c>
      <c r="N2803" s="103"/>
      <c r="O2803" s="106">
        <v>96726400</v>
      </c>
      <c r="P2803" s="106">
        <v>96726400</v>
      </c>
      <c r="Q2803" s="107">
        <v>0</v>
      </c>
      <c r="R2803" s="106">
        <v>0</v>
      </c>
      <c r="S2803" s="106">
        <v>93700000</v>
      </c>
      <c r="T2803" s="100">
        <f t="shared" si="43"/>
        <v>93700000</v>
      </c>
    </row>
    <row r="2804" spans="2:20" ht="15.5" x14ac:dyDescent="0.35">
      <c r="B2804" s="101" t="s">
        <v>10645</v>
      </c>
      <c r="C2804" s="102" t="s">
        <v>4475</v>
      </c>
      <c r="D2804" s="102"/>
      <c r="E2804" s="102" t="s">
        <v>4476</v>
      </c>
      <c r="F2804" s="102" t="s">
        <v>4477</v>
      </c>
      <c r="G2804" s="102" t="s">
        <v>4478</v>
      </c>
      <c r="H2804" s="103">
        <v>40451</v>
      </c>
      <c r="I2804" s="104">
        <v>1</v>
      </c>
      <c r="J2804" s="105" t="s">
        <v>10646</v>
      </c>
      <c r="K2804" s="105" t="s">
        <v>4478</v>
      </c>
      <c r="L2804" s="103">
        <v>40451</v>
      </c>
      <c r="M2804" s="103">
        <v>44196</v>
      </c>
      <c r="N2804" s="103"/>
      <c r="O2804" s="106">
        <v>751463</v>
      </c>
      <c r="P2804" s="106">
        <v>751463</v>
      </c>
      <c r="Q2804" s="107">
        <v>0</v>
      </c>
      <c r="R2804" s="106">
        <v>0</v>
      </c>
      <c r="S2804" s="106">
        <v>0</v>
      </c>
      <c r="T2804" s="100">
        <f t="shared" si="43"/>
        <v>0</v>
      </c>
    </row>
    <row r="2805" spans="2:20" ht="15.5" x14ac:dyDescent="0.35">
      <c r="B2805" s="101" t="s">
        <v>10647</v>
      </c>
      <c r="C2805" s="102" t="s">
        <v>4475</v>
      </c>
      <c r="D2805" s="102"/>
      <c r="E2805" s="102" t="s">
        <v>4476</v>
      </c>
      <c r="F2805" s="102" t="s">
        <v>4477</v>
      </c>
      <c r="G2805" s="102" t="s">
        <v>4478</v>
      </c>
      <c r="H2805" s="103">
        <v>40451</v>
      </c>
      <c r="I2805" s="104">
        <v>1</v>
      </c>
      <c r="J2805" s="105" t="s">
        <v>10648</v>
      </c>
      <c r="K2805" s="105" t="s">
        <v>4478</v>
      </c>
      <c r="L2805" s="103">
        <v>40451</v>
      </c>
      <c r="M2805" s="103">
        <v>44196</v>
      </c>
      <c r="N2805" s="103"/>
      <c r="O2805" s="106">
        <v>751463</v>
      </c>
      <c r="P2805" s="106">
        <v>751463</v>
      </c>
      <c r="Q2805" s="107">
        <v>0</v>
      </c>
      <c r="R2805" s="106">
        <v>0</v>
      </c>
      <c r="S2805" s="106">
        <v>0</v>
      </c>
      <c r="T2805" s="100">
        <f t="shared" si="43"/>
        <v>0</v>
      </c>
    </row>
    <row r="2806" spans="2:20" ht="15.5" x14ac:dyDescent="0.35">
      <c r="B2806" s="101" t="s">
        <v>10649</v>
      </c>
      <c r="C2806" s="102" t="s">
        <v>4475</v>
      </c>
      <c r="D2806" s="102"/>
      <c r="E2806" s="102" t="s">
        <v>4476</v>
      </c>
      <c r="F2806" s="102" t="s">
        <v>4477</v>
      </c>
      <c r="G2806" s="102" t="s">
        <v>4478</v>
      </c>
      <c r="H2806" s="103">
        <v>40451</v>
      </c>
      <c r="I2806" s="104">
        <v>1</v>
      </c>
      <c r="J2806" s="105" t="s">
        <v>10650</v>
      </c>
      <c r="K2806" s="105" t="s">
        <v>4478</v>
      </c>
      <c r="L2806" s="103">
        <v>40451</v>
      </c>
      <c r="M2806" s="103">
        <v>44196</v>
      </c>
      <c r="N2806" s="103"/>
      <c r="O2806" s="106">
        <v>751463</v>
      </c>
      <c r="P2806" s="106">
        <v>751463</v>
      </c>
      <c r="Q2806" s="107">
        <v>0</v>
      </c>
      <c r="R2806" s="106">
        <v>0</v>
      </c>
      <c r="S2806" s="106">
        <v>0</v>
      </c>
      <c r="T2806" s="100">
        <f t="shared" si="43"/>
        <v>0</v>
      </c>
    </row>
    <row r="2807" spans="2:20" ht="15.5" x14ac:dyDescent="0.35">
      <c r="B2807" s="101" t="s">
        <v>10651</v>
      </c>
      <c r="C2807" s="102" t="s">
        <v>4475</v>
      </c>
      <c r="D2807" s="102"/>
      <c r="E2807" s="102" t="s">
        <v>4476</v>
      </c>
      <c r="F2807" s="102" t="s">
        <v>4477</v>
      </c>
      <c r="G2807" s="102" t="s">
        <v>4478</v>
      </c>
      <c r="H2807" s="103">
        <v>40451</v>
      </c>
      <c r="I2807" s="104">
        <v>1</v>
      </c>
      <c r="J2807" s="105" t="s">
        <v>10652</v>
      </c>
      <c r="K2807" s="105" t="s">
        <v>4478</v>
      </c>
      <c r="L2807" s="103">
        <v>40451</v>
      </c>
      <c r="M2807" s="103">
        <v>44196</v>
      </c>
      <c r="N2807" s="103"/>
      <c r="O2807" s="106">
        <v>751463</v>
      </c>
      <c r="P2807" s="106">
        <v>751463</v>
      </c>
      <c r="Q2807" s="107">
        <v>0</v>
      </c>
      <c r="R2807" s="106">
        <v>0</v>
      </c>
      <c r="S2807" s="106">
        <v>0</v>
      </c>
      <c r="T2807" s="100">
        <f t="shared" si="43"/>
        <v>0</v>
      </c>
    </row>
    <row r="2808" spans="2:20" ht="15.5" x14ac:dyDescent="0.35">
      <c r="B2808" s="101" t="s">
        <v>10653</v>
      </c>
      <c r="C2808" s="102" t="s">
        <v>4475</v>
      </c>
      <c r="D2808" s="102"/>
      <c r="E2808" s="102" t="s">
        <v>4476</v>
      </c>
      <c r="F2808" s="102" t="s">
        <v>4477</v>
      </c>
      <c r="G2808" s="102" t="s">
        <v>4478</v>
      </c>
      <c r="H2808" s="103">
        <v>40451</v>
      </c>
      <c r="I2808" s="104">
        <v>1</v>
      </c>
      <c r="J2808" s="105" t="s">
        <v>10654</v>
      </c>
      <c r="K2808" s="105" t="s">
        <v>4478</v>
      </c>
      <c r="L2808" s="103">
        <v>40451</v>
      </c>
      <c r="M2808" s="103">
        <v>44196</v>
      </c>
      <c r="N2808" s="103"/>
      <c r="O2808" s="106">
        <v>751463</v>
      </c>
      <c r="P2808" s="106">
        <v>751463</v>
      </c>
      <c r="Q2808" s="107">
        <v>0</v>
      </c>
      <c r="R2808" s="106">
        <v>0</v>
      </c>
      <c r="S2808" s="106">
        <v>0</v>
      </c>
      <c r="T2808" s="100">
        <f t="shared" si="43"/>
        <v>0</v>
      </c>
    </row>
    <row r="2809" spans="2:20" ht="15.5" x14ac:dyDescent="0.35">
      <c r="B2809" s="101" t="s">
        <v>10655</v>
      </c>
      <c r="C2809" s="102" t="s">
        <v>4475</v>
      </c>
      <c r="D2809" s="102"/>
      <c r="E2809" s="102" t="s">
        <v>4476</v>
      </c>
      <c r="F2809" s="102" t="s">
        <v>4477</v>
      </c>
      <c r="G2809" s="102" t="s">
        <v>4478</v>
      </c>
      <c r="H2809" s="103">
        <v>40451</v>
      </c>
      <c r="I2809" s="104">
        <v>1</v>
      </c>
      <c r="J2809" s="105" t="s">
        <v>10656</v>
      </c>
      <c r="K2809" s="105" t="s">
        <v>4478</v>
      </c>
      <c r="L2809" s="103">
        <v>40451</v>
      </c>
      <c r="M2809" s="103">
        <v>44196</v>
      </c>
      <c r="N2809" s="103"/>
      <c r="O2809" s="106">
        <v>751463</v>
      </c>
      <c r="P2809" s="106">
        <v>751463</v>
      </c>
      <c r="Q2809" s="107">
        <v>0</v>
      </c>
      <c r="R2809" s="106">
        <v>0</v>
      </c>
      <c r="S2809" s="106">
        <v>0</v>
      </c>
      <c r="T2809" s="100">
        <f t="shared" si="43"/>
        <v>0</v>
      </c>
    </row>
    <row r="2810" spans="2:20" ht="15.5" x14ac:dyDescent="0.35">
      <c r="B2810" s="101" t="s">
        <v>10657</v>
      </c>
      <c r="C2810" s="102" t="s">
        <v>4475</v>
      </c>
      <c r="D2810" s="102"/>
      <c r="E2810" s="102" t="s">
        <v>4476</v>
      </c>
      <c r="F2810" s="102" t="s">
        <v>4477</v>
      </c>
      <c r="G2810" s="102" t="s">
        <v>4478</v>
      </c>
      <c r="H2810" s="103">
        <v>40451</v>
      </c>
      <c r="I2810" s="104">
        <v>1</v>
      </c>
      <c r="J2810" s="105" t="s">
        <v>10658</v>
      </c>
      <c r="K2810" s="105" t="s">
        <v>4478</v>
      </c>
      <c r="L2810" s="103">
        <v>40451</v>
      </c>
      <c r="M2810" s="103">
        <v>44196</v>
      </c>
      <c r="N2810" s="103"/>
      <c r="O2810" s="106">
        <v>751463</v>
      </c>
      <c r="P2810" s="106">
        <v>751463</v>
      </c>
      <c r="Q2810" s="107">
        <v>0</v>
      </c>
      <c r="R2810" s="106">
        <v>0</v>
      </c>
      <c r="S2810" s="106">
        <v>0</v>
      </c>
      <c r="T2810" s="100">
        <f t="shared" si="43"/>
        <v>0</v>
      </c>
    </row>
    <row r="2811" spans="2:20" ht="15.5" x14ac:dyDescent="0.35">
      <c r="B2811" s="101" t="s">
        <v>10659</v>
      </c>
      <c r="C2811" s="102" t="s">
        <v>4475</v>
      </c>
      <c r="D2811" s="102"/>
      <c r="E2811" s="102" t="s">
        <v>4476</v>
      </c>
      <c r="F2811" s="102" t="s">
        <v>4477</v>
      </c>
      <c r="G2811" s="102" t="s">
        <v>4478</v>
      </c>
      <c r="H2811" s="103">
        <v>40451</v>
      </c>
      <c r="I2811" s="104">
        <v>1</v>
      </c>
      <c r="J2811" s="105" t="s">
        <v>10660</v>
      </c>
      <c r="K2811" s="105" t="s">
        <v>4478</v>
      </c>
      <c r="L2811" s="103">
        <v>40451</v>
      </c>
      <c r="M2811" s="103">
        <v>44196</v>
      </c>
      <c r="N2811" s="103"/>
      <c r="O2811" s="106">
        <v>751463</v>
      </c>
      <c r="P2811" s="106">
        <v>751463</v>
      </c>
      <c r="Q2811" s="107">
        <v>0</v>
      </c>
      <c r="R2811" s="106">
        <v>0</v>
      </c>
      <c r="S2811" s="106">
        <v>0</v>
      </c>
      <c r="T2811" s="100">
        <f t="shared" si="43"/>
        <v>0</v>
      </c>
    </row>
    <row r="2812" spans="2:20" ht="15.5" x14ac:dyDescent="0.35">
      <c r="B2812" s="101" t="s">
        <v>10661</v>
      </c>
      <c r="C2812" s="102" t="s">
        <v>4475</v>
      </c>
      <c r="D2812" s="102"/>
      <c r="E2812" s="102" t="s">
        <v>4476</v>
      </c>
      <c r="F2812" s="102" t="s">
        <v>4477</v>
      </c>
      <c r="G2812" s="102" t="s">
        <v>4478</v>
      </c>
      <c r="H2812" s="103">
        <v>40451</v>
      </c>
      <c r="I2812" s="104">
        <v>1</v>
      </c>
      <c r="J2812" s="105" t="s">
        <v>10662</v>
      </c>
      <c r="K2812" s="105" t="s">
        <v>4478</v>
      </c>
      <c r="L2812" s="103">
        <v>40451</v>
      </c>
      <c r="M2812" s="103">
        <v>44196</v>
      </c>
      <c r="N2812" s="103"/>
      <c r="O2812" s="106">
        <v>751463</v>
      </c>
      <c r="P2812" s="106">
        <v>751463</v>
      </c>
      <c r="Q2812" s="107">
        <v>0</v>
      </c>
      <c r="R2812" s="106">
        <v>0</v>
      </c>
      <c r="S2812" s="106">
        <v>0</v>
      </c>
      <c r="T2812" s="100">
        <f t="shared" si="43"/>
        <v>0</v>
      </c>
    </row>
    <row r="2813" spans="2:20" ht="15.5" x14ac:dyDescent="0.35">
      <c r="B2813" s="101" t="s">
        <v>10663</v>
      </c>
      <c r="C2813" s="102" t="s">
        <v>4475</v>
      </c>
      <c r="D2813" s="102"/>
      <c r="E2813" s="102" t="s">
        <v>4476</v>
      </c>
      <c r="F2813" s="102" t="s">
        <v>4477</v>
      </c>
      <c r="G2813" s="102" t="s">
        <v>4478</v>
      </c>
      <c r="H2813" s="103">
        <v>40451</v>
      </c>
      <c r="I2813" s="104">
        <v>1</v>
      </c>
      <c r="J2813" s="105" t="s">
        <v>10664</v>
      </c>
      <c r="K2813" s="105" t="s">
        <v>4478</v>
      </c>
      <c r="L2813" s="103">
        <v>40451</v>
      </c>
      <c r="M2813" s="103">
        <v>44196</v>
      </c>
      <c r="N2813" s="103"/>
      <c r="O2813" s="106">
        <v>751463</v>
      </c>
      <c r="P2813" s="106">
        <v>751463</v>
      </c>
      <c r="Q2813" s="107">
        <v>0</v>
      </c>
      <c r="R2813" s="106">
        <v>0</v>
      </c>
      <c r="S2813" s="106">
        <v>0</v>
      </c>
      <c r="T2813" s="100">
        <f t="shared" si="43"/>
        <v>0</v>
      </c>
    </row>
    <row r="2814" spans="2:20" ht="15.5" x14ac:dyDescent="0.35">
      <c r="B2814" s="101" t="s">
        <v>10665</v>
      </c>
      <c r="C2814" s="102" t="s">
        <v>4475</v>
      </c>
      <c r="D2814" s="102"/>
      <c r="E2814" s="102" t="s">
        <v>4476</v>
      </c>
      <c r="F2814" s="102" t="s">
        <v>4477</v>
      </c>
      <c r="G2814" s="102" t="s">
        <v>4478</v>
      </c>
      <c r="H2814" s="103">
        <v>40451</v>
      </c>
      <c r="I2814" s="104">
        <v>1</v>
      </c>
      <c r="J2814" s="105" t="s">
        <v>10666</v>
      </c>
      <c r="K2814" s="105" t="s">
        <v>4478</v>
      </c>
      <c r="L2814" s="103">
        <v>40451</v>
      </c>
      <c r="M2814" s="103">
        <v>44196</v>
      </c>
      <c r="N2814" s="103"/>
      <c r="O2814" s="106">
        <v>751463</v>
      </c>
      <c r="P2814" s="106">
        <v>751463</v>
      </c>
      <c r="Q2814" s="107">
        <v>0</v>
      </c>
      <c r="R2814" s="106">
        <v>0</v>
      </c>
      <c r="S2814" s="106">
        <v>0</v>
      </c>
      <c r="T2814" s="100">
        <f t="shared" si="43"/>
        <v>0</v>
      </c>
    </row>
    <row r="2815" spans="2:20" ht="15.5" x14ac:dyDescent="0.35">
      <c r="B2815" s="101" t="s">
        <v>10667</v>
      </c>
      <c r="C2815" s="102" t="s">
        <v>4606</v>
      </c>
      <c r="D2815" s="102"/>
      <c r="E2815" s="102" t="s">
        <v>4492</v>
      </c>
      <c r="F2815" s="102" t="s">
        <v>4493</v>
      </c>
      <c r="G2815" s="102" t="s">
        <v>4478</v>
      </c>
      <c r="H2815" s="103">
        <v>40573</v>
      </c>
      <c r="I2815" s="104">
        <v>1</v>
      </c>
      <c r="J2815" s="105" t="s">
        <v>10668</v>
      </c>
      <c r="K2815" s="105" t="s">
        <v>4478</v>
      </c>
      <c r="L2815" s="103">
        <v>40573</v>
      </c>
      <c r="M2815" s="103">
        <v>44196</v>
      </c>
      <c r="N2815" s="103"/>
      <c r="O2815" s="106">
        <v>2773560</v>
      </c>
      <c r="P2815" s="106">
        <v>2773560</v>
      </c>
      <c r="Q2815" s="107">
        <v>0</v>
      </c>
      <c r="R2815" s="106">
        <v>0</v>
      </c>
      <c r="S2815" s="106">
        <v>0</v>
      </c>
      <c r="T2815" s="100">
        <f t="shared" si="43"/>
        <v>0</v>
      </c>
    </row>
    <row r="2816" spans="2:20" ht="15.5" x14ac:dyDescent="0.35">
      <c r="B2816" s="101" t="s">
        <v>10669</v>
      </c>
      <c r="C2816" s="102" t="s">
        <v>10670</v>
      </c>
      <c r="D2816" s="102"/>
      <c r="E2816" s="102" t="s">
        <v>4548</v>
      </c>
      <c r="F2816" s="102" t="s">
        <v>4549</v>
      </c>
      <c r="G2816" s="102" t="s">
        <v>4478</v>
      </c>
      <c r="H2816" s="103">
        <v>41772</v>
      </c>
      <c r="I2816" s="104">
        <v>1</v>
      </c>
      <c r="J2816" s="105" t="s">
        <v>10671</v>
      </c>
      <c r="K2816" s="105" t="s">
        <v>4478</v>
      </c>
      <c r="L2816" s="103">
        <v>41772</v>
      </c>
      <c r="M2816" s="103">
        <v>44196</v>
      </c>
      <c r="N2816" s="103"/>
      <c r="O2816" s="106">
        <v>20000</v>
      </c>
      <c r="P2816" s="106">
        <v>20000</v>
      </c>
      <c r="Q2816" s="107">
        <v>0</v>
      </c>
      <c r="R2816" s="106">
        <v>0</v>
      </c>
      <c r="S2816" s="106">
        <v>0</v>
      </c>
      <c r="T2816" s="100">
        <f t="shared" si="43"/>
        <v>0</v>
      </c>
    </row>
    <row r="2817" spans="2:20" ht="15.5" x14ac:dyDescent="0.35">
      <c r="B2817" s="101" t="s">
        <v>10672</v>
      </c>
      <c r="C2817" s="102" t="s">
        <v>5397</v>
      </c>
      <c r="D2817" s="102"/>
      <c r="E2817" s="102" t="s">
        <v>4476</v>
      </c>
      <c r="F2817" s="102" t="s">
        <v>4477</v>
      </c>
      <c r="G2817" s="102" t="s">
        <v>4478</v>
      </c>
      <c r="H2817" s="103">
        <v>41262</v>
      </c>
      <c r="I2817" s="104">
        <v>1</v>
      </c>
      <c r="J2817" s="105" t="s">
        <v>10673</v>
      </c>
      <c r="K2817" s="105" t="s">
        <v>4478</v>
      </c>
      <c r="L2817" s="103">
        <v>41262</v>
      </c>
      <c r="M2817" s="103">
        <v>44196</v>
      </c>
      <c r="N2817" s="103"/>
      <c r="O2817" s="106">
        <v>708118</v>
      </c>
      <c r="P2817" s="106">
        <v>708118</v>
      </c>
      <c r="Q2817" s="107">
        <v>0</v>
      </c>
      <c r="R2817" s="106">
        <v>0</v>
      </c>
      <c r="S2817" s="106">
        <v>0</v>
      </c>
      <c r="T2817" s="100">
        <f t="shared" si="43"/>
        <v>0</v>
      </c>
    </row>
    <row r="2818" spans="2:20" ht="15.5" x14ac:dyDescent="0.35">
      <c r="B2818" s="101" t="s">
        <v>10674</v>
      </c>
      <c r="C2818" s="102" t="s">
        <v>4475</v>
      </c>
      <c r="D2818" s="102"/>
      <c r="E2818" s="102" t="s">
        <v>4476</v>
      </c>
      <c r="F2818" s="102" t="s">
        <v>4477</v>
      </c>
      <c r="G2818" s="102" t="s">
        <v>4478</v>
      </c>
      <c r="H2818" s="103">
        <v>40451</v>
      </c>
      <c r="I2818" s="104">
        <v>1</v>
      </c>
      <c r="J2818" s="105" t="s">
        <v>10675</v>
      </c>
      <c r="K2818" s="105" t="s">
        <v>4478</v>
      </c>
      <c r="L2818" s="103">
        <v>40451</v>
      </c>
      <c r="M2818" s="103">
        <v>44196</v>
      </c>
      <c r="N2818" s="103"/>
      <c r="O2818" s="106">
        <v>751463</v>
      </c>
      <c r="P2818" s="106">
        <v>751463</v>
      </c>
      <c r="Q2818" s="107">
        <v>0</v>
      </c>
      <c r="R2818" s="106">
        <v>0</v>
      </c>
      <c r="S2818" s="106">
        <v>0</v>
      </c>
      <c r="T2818" s="100">
        <f t="shared" si="43"/>
        <v>0</v>
      </c>
    </row>
    <row r="2819" spans="2:20" ht="15.5" x14ac:dyDescent="0.35">
      <c r="B2819" s="101" t="s">
        <v>10676</v>
      </c>
      <c r="C2819" s="102" t="s">
        <v>10677</v>
      </c>
      <c r="D2819" s="102" t="s">
        <v>10678</v>
      </c>
      <c r="E2819" s="102" t="s">
        <v>5061</v>
      </c>
      <c r="F2819" s="102" t="s">
        <v>5062</v>
      </c>
      <c r="G2819" s="102" t="s">
        <v>4478</v>
      </c>
      <c r="H2819" s="103">
        <v>41247</v>
      </c>
      <c r="I2819" s="104">
        <v>1</v>
      </c>
      <c r="J2819" s="105" t="s">
        <v>10679</v>
      </c>
      <c r="K2819" s="105" t="s">
        <v>4478</v>
      </c>
      <c r="L2819" s="103">
        <v>41247</v>
      </c>
      <c r="M2819" s="103">
        <v>44196</v>
      </c>
      <c r="N2819" s="103"/>
      <c r="O2819" s="106">
        <v>70000000</v>
      </c>
      <c r="P2819" s="106">
        <v>70000000</v>
      </c>
      <c r="Q2819" s="107">
        <v>0</v>
      </c>
      <c r="R2819" s="106">
        <v>0</v>
      </c>
      <c r="S2819" s="106">
        <v>0</v>
      </c>
      <c r="T2819" s="100">
        <f t="shared" si="43"/>
        <v>0</v>
      </c>
    </row>
    <row r="2820" spans="2:20" ht="15.5" x14ac:dyDescent="0.35">
      <c r="B2820" s="101" t="s">
        <v>10683</v>
      </c>
      <c r="C2820" s="102" t="s">
        <v>4633</v>
      </c>
      <c r="D2820" s="102"/>
      <c r="E2820" s="102" t="s">
        <v>4634</v>
      </c>
      <c r="F2820" s="102" t="s">
        <v>4635</v>
      </c>
      <c r="G2820" s="102" t="s">
        <v>4478</v>
      </c>
      <c r="H2820" s="103">
        <v>39685</v>
      </c>
      <c r="I2820" s="104">
        <v>1</v>
      </c>
      <c r="J2820" s="105" t="s">
        <v>10684</v>
      </c>
      <c r="K2820" s="105" t="s">
        <v>4478</v>
      </c>
      <c r="L2820" s="103">
        <v>39685</v>
      </c>
      <c r="M2820" s="103">
        <v>44196</v>
      </c>
      <c r="N2820" s="103"/>
      <c r="O2820" s="106">
        <v>75000</v>
      </c>
      <c r="P2820" s="106">
        <v>75000</v>
      </c>
      <c r="Q2820" s="107">
        <v>0</v>
      </c>
      <c r="R2820" s="106">
        <v>0</v>
      </c>
      <c r="S2820" s="106">
        <v>0</v>
      </c>
      <c r="T2820" s="100">
        <f t="shared" si="43"/>
        <v>0</v>
      </c>
    </row>
    <row r="2821" spans="2:20" ht="15.5" x14ac:dyDescent="0.35">
      <c r="B2821" s="101" t="s">
        <v>7648</v>
      </c>
      <c r="C2821" s="102" t="s">
        <v>5210</v>
      </c>
      <c r="D2821" s="102"/>
      <c r="E2821" s="102" t="s">
        <v>5203</v>
      </c>
      <c r="F2821" s="102" t="s">
        <v>5204</v>
      </c>
      <c r="G2821" s="102" t="s">
        <v>4518</v>
      </c>
      <c r="H2821" s="103">
        <v>42767</v>
      </c>
      <c r="I2821" s="104">
        <v>1</v>
      </c>
      <c r="J2821" s="105" t="s">
        <v>7649</v>
      </c>
      <c r="K2821" s="105" t="s">
        <v>4518</v>
      </c>
      <c r="L2821" s="103">
        <v>42767</v>
      </c>
      <c r="M2821" s="103">
        <v>44196</v>
      </c>
      <c r="N2821" s="103"/>
      <c r="O2821" s="106">
        <v>7335877</v>
      </c>
      <c r="P2821" s="106">
        <v>6724554.29</v>
      </c>
      <c r="Q2821" s="107">
        <v>611322.71</v>
      </c>
      <c r="R2821" s="106">
        <v>0</v>
      </c>
      <c r="S2821" s="106">
        <v>0</v>
      </c>
      <c r="T2821" s="100">
        <f t="shared" si="43"/>
        <v>611322.71</v>
      </c>
    </row>
    <row r="2822" spans="2:20" ht="15.5" x14ac:dyDescent="0.35">
      <c r="B2822" s="101" t="s">
        <v>5209</v>
      </c>
      <c r="C2822" s="102" t="s">
        <v>5210</v>
      </c>
      <c r="D2822" s="102"/>
      <c r="E2822" s="102" t="s">
        <v>5203</v>
      </c>
      <c r="F2822" s="102" t="s">
        <v>5204</v>
      </c>
      <c r="G2822" s="102" t="s">
        <v>4518</v>
      </c>
      <c r="H2822" s="103">
        <v>42801</v>
      </c>
      <c r="I2822" s="104">
        <v>1</v>
      </c>
      <c r="J2822" s="105" t="s">
        <v>5211</v>
      </c>
      <c r="K2822" s="105" t="s">
        <v>4518</v>
      </c>
      <c r="L2822" s="103">
        <v>42801</v>
      </c>
      <c r="M2822" s="103">
        <v>44196</v>
      </c>
      <c r="N2822" s="103"/>
      <c r="O2822" s="106">
        <v>5354110</v>
      </c>
      <c r="P2822" s="106">
        <v>4801742.5999999996</v>
      </c>
      <c r="Q2822" s="107">
        <v>552367.4</v>
      </c>
      <c r="R2822" s="106">
        <v>0</v>
      </c>
      <c r="S2822" s="106">
        <v>0</v>
      </c>
      <c r="T2822" s="100">
        <f t="shared" si="43"/>
        <v>552367.4</v>
      </c>
    </row>
    <row r="2823" spans="2:20" ht="15.5" x14ac:dyDescent="0.35">
      <c r="B2823" s="101" t="s">
        <v>10687</v>
      </c>
      <c r="C2823" s="102" t="s">
        <v>5210</v>
      </c>
      <c r="D2823" s="102"/>
      <c r="E2823" s="102" t="s">
        <v>5203</v>
      </c>
      <c r="F2823" s="102" t="s">
        <v>5204</v>
      </c>
      <c r="G2823" s="102" t="s">
        <v>4518</v>
      </c>
      <c r="H2823" s="103">
        <v>42818</v>
      </c>
      <c r="I2823" s="104">
        <v>1</v>
      </c>
      <c r="J2823" s="105" t="s">
        <v>10688</v>
      </c>
      <c r="K2823" s="105" t="s">
        <v>4518</v>
      </c>
      <c r="L2823" s="103">
        <v>42818</v>
      </c>
      <c r="M2823" s="103">
        <v>44196</v>
      </c>
      <c r="N2823" s="103"/>
      <c r="O2823" s="106">
        <v>4872408</v>
      </c>
      <c r="P2823" s="106">
        <v>4325076.0999999996</v>
      </c>
      <c r="Q2823" s="107">
        <v>547331.9</v>
      </c>
      <c r="R2823" s="106">
        <v>0</v>
      </c>
      <c r="S2823" s="106">
        <v>0</v>
      </c>
      <c r="T2823" s="100">
        <f t="shared" si="43"/>
        <v>547331.9</v>
      </c>
    </row>
    <row r="2824" spans="2:20" ht="15.5" x14ac:dyDescent="0.35">
      <c r="B2824" s="101" t="s">
        <v>6093</v>
      </c>
      <c r="C2824" s="102" t="s">
        <v>5210</v>
      </c>
      <c r="D2824" s="102"/>
      <c r="E2824" s="102" t="s">
        <v>5203</v>
      </c>
      <c r="F2824" s="102" t="s">
        <v>5204</v>
      </c>
      <c r="G2824" s="102" t="s">
        <v>4518</v>
      </c>
      <c r="H2824" s="103">
        <v>42825</v>
      </c>
      <c r="I2824" s="104">
        <v>1</v>
      </c>
      <c r="J2824" s="105" t="s">
        <v>6094</v>
      </c>
      <c r="K2824" s="105" t="s">
        <v>4518</v>
      </c>
      <c r="L2824" s="103">
        <v>42825</v>
      </c>
      <c r="M2824" s="103">
        <v>44196</v>
      </c>
      <c r="N2824" s="103"/>
      <c r="O2824" s="106">
        <v>394794</v>
      </c>
      <c r="P2824" s="106">
        <v>348934.57</v>
      </c>
      <c r="Q2824" s="107">
        <v>45859.43</v>
      </c>
      <c r="R2824" s="106">
        <v>0</v>
      </c>
      <c r="S2824" s="106">
        <v>0</v>
      </c>
      <c r="T2824" s="100">
        <f t="shared" si="43"/>
        <v>45859.43</v>
      </c>
    </row>
    <row r="2825" spans="2:20" ht="15.5" x14ac:dyDescent="0.35">
      <c r="B2825" s="101" t="s">
        <v>10694</v>
      </c>
      <c r="C2825" s="102" t="s">
        <v>10695</v>
      </c>
      <c r="D2825" s="102" t="s">
        <v>10696</v>
      </c>
      <c r="E2825" s="102" t="s">
        <v>5061</v>
      </c>
      <c r="F2825" s="102" t="s">
        <v>5062</v>
      </c>
      <c r="G2825" s="102" t="s">
        <v>4544</v>
      </c>
      <c r="H2825" s="103">
        <v>41711</v>
      </c>
      <c r="I2825" s="104">
        <v>1</v>
      </c>
      <c r="J2825" s="105" t="s">
        <v>10697</v>
      </c>
      <c r="K2825" s="105" t="s">
        <v>4544</v>
      </c>
      <c r="L2825" s="103">
        <v>41711</v>
      </c>
      <c r="M2825" s="103">
        <v>43343</v>
      </c>
      <c r="N2825" s="103">
        <v>43344</v>
      </c>
      <c r="O2825" s="106">
        <v>0</v>
      </c>
      <c r="P2825" s="106">
        <v>0</v>
      </c>
      <c r="Q2825" s="107">
        <v>0</v>
      </c>
      <c r="R2825" s="106">
        <v>0</v>
      </c>
      <c r="S2825" s="106">
        <v>0</v>
      </c>
      <c r="T2825" s="100">
        <f t="shared" si="43"/>
        <v>0</v>
      </c>
    </row>
    <row r="2826" spans="2:20" ht="15.5" x14ac:dyDescent="0.35">
      <c r="B2826" s="101" t="s">
        <v>10698</v>
      </c>
      <c r="C2826" s="102" t="s">
        <v>10699</v>
      </c>
      <c r="D2826" s="102"/>
      <c r="E2826" s="102" t="s">
        <v>4634</v>
      </c>
      <c r="F2826" s="102" t="s">
        <v>4635</v>
      </c>
      <c r="G2826" s="102" t="s">
        <v>4518</v>
      </c>
      <c r="H2826" s="103">
        <v>43731</v>
      </c>
      <c r="I2826" s="104">
        <v>1</v>
      </c>
      <c r="J2826" s="105" t="s">
        <v>10700</v>
      </c>
      <c r="K2826" s="105" t="s">
        <v>4518</v>
      </c>
      <c r="L2826" s="103">
        <v>43731</v>
      </c>
      <c r="M2826" s="103">
        <v>44439</v>
      </c>
      <c r="N2826" s="103"/>
      <c r="O2826" s="106">
        <v>2487100</v>
      </c>
      <c r="P2826" s="106">
        <v>482294</v>
      </c>
      <c r="Q2826" s="107">
        <v>2004806</v>
      </c>
      <c r="R2826" s="106">
        <v>0</v>
      </c>
      <c r="S2826" s="106">
        <v>0</v>
      </c>
      <c r="T2826" s="100">
        <f t="shared" ref="T2826:T2861" si="44">SUM(Q2826,R2826,S2826)</f>
        <v>2004806</v>
      </c>
    </row>
    <row r="2827" spans="2:20" ht="15.5" x14ac:dyDescent="0.35">
      <c r="B2827" s="101" t="s">
        <v>10704</v>
      </c>
      <c r="C2827" s="102" t="s">
        <v>10705</v>
      </c>
      <c r="D2827" s="102"/>
      <c r="E2827" s="102" t="s">
        <v>4634</v>
      </c>
      <c r="F2827" s="102" t="s">
        <v>4635</v>
      </c>
      <c r="G2827" s="102" t="s">
        <v>4518</v>
      </c>
      <c r="H2827" s="103">
        <v>43812</v>
      </c>
      <c r="I2827" s="104">
        <v>1</v>
      </c>
      <c r="J2827" s="105" t="s">
        <v>10706</v>
      </c>
      <c r="K2827" s="105" t="s">
        <v>4518</v>
      </c>
      <c r="L2827" s="103">
        <v>43812</v>
      </c>
      <c r="M2827" s="103">
        <v>44439</v>
      </c>
      <c r="N2827" s="103"/>
      <c r="O2827" s="106">
        <v>249900</v>
      </c>
      <c r="P2827" s="106">
        <v>42920</v>
      </c>
      <c r="Q2827" s="107">
        <v>206980</v>
      </c>
      <c r="R2827" s="106">
        <v>0</v>
      </c>
      <c r="S2827" s="106">
        <v>0</v>
      </c>
      <c r="T2827" s="100">
        <f t="shared" si="44"/>
        <v>206980</v>
      </c>
    </row>
    <row r="2828" spans="2:20" ht="15.5" x14ac:dyDescent="0.35">
      <c r="B2828" s="101" t="s">
        <v>10710</v>
      </c>
      <c r="C2828" s="102" t="s">
        <v>4475</v>
      </c>
      <c r="D2828" s="102"/>
      <c r="E2828" s="102" t="s">
        <v>4476</v>
      </c>
      <c r="F2828" s="102" t="s">
        <v>4477</v>
      </c>
      <c r="G2828" s="102" t="s">
        <v>4478</v>
      </c>
      <c r="H2828" s="103">
        <v>40451</v>
      </c>
      <c r="I2828" s="104">
        <v>1</v>
      </c>
      <c r="J2828" s="105" t="s">
        <v>10711</v>
      </c>
      <c r="K2828" s="105" t="s">
        <v>4478</v>
      </c>
      <c r="L2828" s="103">
        <v>40451</v>
      </c>
      <c r="M2828" s="103">
        <v>44196</v>
      </c>
      <c r="N2828" s="103"/>
      <c r="O2828" s="106">
        <v>751463</v>
      </c>
      <c r="P2828" s="106">
        <v>751463</v>
      </c>
      <c r="Q2828" s="107">
        <v>0</v>
      </c>
      <c r="R2828" s="106">
        <v>0</v>
      </c>
      <c r="S2828" s="106">
        <v>0</v>
      </c>
      <c r="T2828" s="100">
        <f t="shared" si="44"/>
        <v>0</v>
      </c>
    </row>
    <row r="2829" spans="2:20" ht="15.5" x14ac:dyDescent="0.35">
      <c r="B2829" s="101" t="s">
        <v>10712</v>
      </c>
      <c r="C2829" s="102" t="s">
        <v>4475</v>
      </c>
      <c r="D2829" s="102"/>
      <c r="E2829" s="102" t="s">
        <v>4476</v>
      </c>
      <c r="F2829" s="102" t="s">
        <v>4477</v>
      </c>
      <c r="G2829" s="102" t="s">
        <v>4478</v>
      </c>
      <c r="H2829" s="103">
        <v>40451</v>
      </c>
      <c r="I2829" s="104">
        <v>1</v>
      </c>
      <c r="J2829" s="105" t="s">
        <v>10713</v>
      </c>
      <c r="K2829" s="105" t="s">
        <v>4478</v>
      </c>
      <c r="L2829" s="103">
        <v>40451</v>
      </c>
      <c r="M2829" s="103">
        <v>44196</v>
      </c>
      <c r="N2829" s="103"/>
      <c r="O2829" s="106">
        <v>751463</v>
      </c>
      <c r="P2829" s="106">
        <v>751463</v>
      </c>
      <c r="Q2829" s="107">
        <v>0</v>
      </c>
      <c r="R2829" s="106">
        <v>0</v>
      </c>
      <c r="S2829" s="106">
        <v>0</v>
      </c>
      <c r="T2829" s="100">
        <f t="shared" si="44"/>
        <v>0</v>
      </c>
    </row>
    <row r="2830" spans="2:20" ht="15.5" x14ac:dyDescent="0.35">
      <c r="B2830" s="101" t="s">
        <v>6138</v>
      </c>
      <c r="C2830" s="102" t="s">
        <v>5254</v>
      </c>
      <c r="D2830" s="102"/>
      <c r="E2830" s="102" t="s">
        <v>4634</v>
      </c>
      <c r="F2830" s="102" t="s">
        <v>4635</v>
      </c>
      <c r="G2830" s="102" t="s">
        <v>4518</v>
      </c>
      <c r="H2830" s="103">
        <v>43344</v>
      </c>
      <c r="I2830" s="104">
        <v>6</v>
      </c>
      <c r="J2830" s="105" t="s">
        <v>6139</v>
      </c>
      <c r="K2830" s="105" t="s">
        <v>4518</v>
      </c>
      <c r="L2830" s="103">
        <v>43344</v>
      </c>
      <c r="M2830" s="103">
        <v>44196</v>
      </c>
      <c r="N2830" s="103"/>
      <c r="O2830" s="106">
        <v>1390515</v>
      </c>
      <c r="P2830" s="106">
        <v>417164.59</v>
      </c>
      <c r="Q2830" s="107">
        <v>973350.41</v>
      </c>
      <c r="R2830" s="106">
        <v>0</v>
      </c>
      <c r="S2830" s="106">
        <v>0</v>
      </c>
      <c r="T2830" s="100">
        <f t="shared" si="44"/>
        <v>973350.41</v>
      </c>
    </row>
    <row r="2831" spans="2:20" ht="15.5" x14ac:dyDescent="0.35">
      <c r="B2831" s="101" t="s">
        <v>10718</v>
      </c>
      <c r="C2831" s="102" t="s">
        <v>6893</v>
      </c>
      <c r="D2831" s="102"/>
      <c r="E2831" s="102" t="s">
        <v>4634</v>
      </c>
      <c r="F2831" s="102" t="s">
        <v>4635</v>
      </c>
      <c r="G2831" s="102" t="s">
        <v>4518</v>
      </c>
      <c r="H2831" s="103">
        <v>43344</v>
      </c>
      <c r="I2831" s="104">
        <v>6</v>
      </c>
      <c r="J2831" s="105" t="s">
        <v>10719</v>
      </c>
      <c r="K2831" s="105" t="s">
        <v>4518</v>
      </c>
      <c r="L2831" s="103">
        <v>43344</v>
      </c>
      <c r="M2831" s="103">
        <v>44196</v>
      </c>
      <c r="N2831" s="103"/>
      <c r="O2831" s="106">
        <v>1390515</v>
      </c>
      <c r="P2831" s="106">
        <v>417164.59</v>
      </c>
      <c r="Q2831" s="107">
        <v>973350.41</v>
      </c>
      <c r="R2831" s="106">
        <v>0</v>
      </c>
      <c r="S2831" s="106">
        <v>0</v>
      </c>
      <c r="T2831" s="100">
        <f t="shared" si="44"/>
        <v>973350.41</v>
      </c>
    </row>
    <row r="2832" spans="2:20" ht="15.5" x14ac:dyDescent="0.35">
      <c r="B2832" s="101" t="s">
        <v>7672</v>
      </c>
      <c r="C2832" s="102" t="s">
        <v>7673</v>
      </c>
      <c r="D2832" s="102"/>
      <c r="E2832" s="102" t="s">
        <v>5203</v>
      </c>
      <c r="F2832" s="102" t="s">
        <v>5204</v>
      </c>
      <c r="G2832" s="102" t="s">
        <v>4518</v>
      </c>
      <c r="H2832" s="103">
        <v>43374</v>
      </c>
      <c r="I2832" s="104">
        <v>1</v>
      </c>
      <c r="J2832" s="105" t="s">
        <v>7674</v>
      </c>
      <c r="K2832" s="105" t="s">
        <v>4518</v>
      </c>
      <c r="L2832" s="103">
        <v>43374</v>
      </c>
      <c r="M2832" s="103">
        <v>44196</v>
      </c>
      <c r="N2832" s="103"/>
      <c r="O2832" s="106">
        <v>97000000</v>
      </c>
      <c r="P2832" s="106">
        <v>56583337.600000001</v>
      </c>
      <c r="Q2832" s="107">
        <v>40416662.399999999</v>
      </c>
      <c r="R2832" s="106">
        <v>0</v>
      </c>
      <c r="S2832" s="106">
        <v>0</v>
      </c>
      <c r="T2832" s="100">
        <f t="shared" si="44"/>
        <v>40416662.399999999</v>
      </c>
    </row>
    <row r="2833" spans="2:20" ht="15.5" x14ac:dyDescent="0.35">
      <c r="B2833" s="101" t="s">
        <v>5256</v>
      </c>
      <c r="C2833" s="102" t="s">
        <v>5257</v>
      </c>
      <c r="D2833" s="102"/>
      <c r="E2833" s="102" t="s">
        <v>4634</v>
      </c>
      <c r="F2833" s="102" t="s">
        <v>4635</v>
      </c>
      <c r="G2833" s="102" t="s">
        <v>4478</v>
      </c>
      <c r="H2833" s="103">
        <v>43647</v>
      </c>
      <c r="I2833" s="104">
        <v>1</v>
      </c>
      <c r="J2833" s="105" t="s">
        <v>5258</v>
      </c>
      <c r="K2833" s="105" t="s">
        <v>4478</v>
      </c>
      <c r="L2833" s="103">
        <v>43647</v>
      </c>
      <c r="M2833" s="103">
        <v>44439</v>
      </c>
      <c r="N2833" s="103"/>
      <c r="O2833" s="106">
        <v>375000</v>
      </c>
      <c r="P2833" s="106">
        <v>375000</v>
      </c>
      <c r="Q2833" s="107">
        <v>0</v>
      </c>
      <c r="R2833" s="106">
        <v>0</v>
      </c>
      <c r="S2833" s="106">
        <v>0</v>
      </c>
      <c r="T2833" s="100">
        <f t="shared" si="44"/>
        <v>0</v>
      </c>
    </row>
    <row r="2834" spans="2:20" ht="15.5" x14ac:dyDescent="0.35">
      <c r="B2834" s="101" t="s">
        <v>8495</v>
      </c>
      <c r="C2834" s="102" t="s">
        <v>8496</v>
      </c>
      <c r="D2834" s="102"/>
      <c r="E2834" s="102" t="s">
        <v>4634</v>
      </c>
      <c r="F2834" s="102" t="s">
        <v>4635</v>
      </c>
      <c r="G2834" s="102" t="s">
        <v>4478</v>
      </c>
      <c r="H2834" s="103">
        <v>43647</v>
      </c>
      <c r="I2834" s="104">
        <v>1</v>
      </c>
      <c r="J2834" s="105" t="s">
        <v>8497</v>
      </c>
      <c r="K2834" s="105" t="s">
        <v>4478</v>
      </c>
      <c r="L2834" s="103">
        <v>43647</v>
      </c>
      <c r="M2834" s="103">
        <v>44439</v>
      </c>
      <c r="N2834" s="103"/>
      <c r="O2834" s="106">
        <v>375000</v>
      </c>
      <c r="P2834" s="106">
        <v>375000</v>
      </c>
      <c r="Q2834" s="107">
        <v>0</v>
      </c>
      <c r="R2834" s="106">
        <v>0</v>
      </c>
      <c r="S2834" s="106">
        <v>0</v>
      </c>
      <c r="T2834" s="100">
        <f t="shared" si="44"/>
        <v>0</v>
      </c>
    </row>
    <row r="2835" spans="2:20" ht="15.5" x14ac:dyDescent="0.35">
      <c r="B2835" s="101" t="s">
        <v>7677</v>
      </c>
      <c r="C2835" s="102" t="s">
        <v>5260</v>
      </c>
      <c r="D2835" s="102"/>
      <c r="E2835" s="102" t="s">
        <v>4634</v>
      </c>
      <c r="F2835" s="102" t="s">
        <v>4635</v>
      </c>
      <c r="G2835" s="102" t="s">
        <v>4478</v>
      </c>
      <c r="H2835" s="103">
        <v>43963</v>
      </c>
      <c r="I2835" s="104">
        <v>1</v>
      </c>
      <c r="J2835" s="105" t="s">
        <v>7678</v>
      </c>
      <c r="K2835" s="105" t="s">
        <v>4478</v>
      </c>
      <c r="L2835" s="103">
        <v>43963</v>
      </c>
      <c r="M2835" s="103">
        <v>44439</v>
      </c>
      <c r="N2835" s="103"/>
      <c r="O2835" s="106">
        <v>380800</v>
      </c>
      <c r="P2835" s="106">
        <v>380800</v>
      </c>
      <c r="Q2835" s="107">
        <v>0</v>
      </c>
      <c r="R2835" s="106">
        <v>0</v>
      </c>
      <c r="S2835" s="106">
        <v>0</v>
      </c>
      <c r="T2835" s="100">
        <f t="shared" si="44"/>
        <v>0</v>
      </c>
    </row>
    <row r="2836" spans="2:20" ht="15.5" x14ac:dyDescent="0.35">
      <c r="B2836" s="101" t="s">
        <v>6900</v>
      </c>
      <c r="C2836" s="102" t="s">
        <v>6901</v>
      </c>
      <c r="D2836" s="102"/>
      <c r="E2836" s="102" t="s">
        <v>4492</v>
      </c>
      <c r="F2836" s="102" t="s">
        <v>4493</v>
      </c>
      <c r="G2836" s="102" t="s">
        <v>4478</v>
      </c>
      <c r="H2836" s="103">
        <v>44272</v>
      </c>
      <c r="I2836" s="104">
        <v>1</v>
      </c>
      <c r="J2836" s="105" t="s">
        <v>6902</v>
      </c>
      <c r="K2836" s="105" t="s">
        <v>4478</v>
      </c>
      <c r="L2836" s="103">
        <v>44272</v>
      </c>
      <c r="M2836" s="103">
        <v>44439</v>
      </c>
      <c r="N2836" s="103"/>
      <c r="O2836" s="106">
        <v>249900</v>
      </c>
      <c r="P2836" s="106">
        <v>249900</v>
      </c>
      <c r="Q2836" s="107">
        <v>0</v>
      </c>
      <c r="R2836" s="106">
        <v>0</v>
      </c>
      <c r="S2836" s="106">
        <v>0</v>
      </c>
      <c r="T2836" s="100">
        <f t="shared" si="44"/>
        <v>0</v>
      </c>
    </row>
    <row r="2837" spans="2:20" ht="15.5" x14ac:dyDescent="0.35">
      <c r="B2837" s="101" t="s">
        <v>7681</v>
      </c>
      <c r="C2837" s="102" t="s">
        <v>7682</v>
      </c>
      <c r="D2837" s="102"/>
      <c r="E2837" s="102" t="s">
        <v>4492</v>
      </c>
      <c r="F2837" s="102" t="s">
        <v>4493</v>
      </c>
      <c r="G2837" s="102" t="s">
        <v>4478</v>
      </c>
      <c r="H2837" s="103">
        <v>44293</v>
      </c>
      <c r="I2837" s="104">
        <v>1</v>
      </c>
      <c r="J2837" s="105" t="s">
        <v>7683</v>
      </c>
      <c r="K2837" s="105" t="s">
        <v>4478</v>
      </c>
      <c r="L2837" s="103">
        <v>44293</v>
      </c>
      <c r="M2837" s="103">
        <v>44439</v>
      </c>
      <c r="N2837" s="103"/>
      <c r="O2837" s="106">
        <v>660330</v>
      </c>
      <c r="P2837" s="106">
        <v>660330</v>
      </c>
      <c r="Q2837" s="107">
        <v>0</v>
      </c>
      <c r="R2837" s="106">
        <v>0</v>
      </c>
      <c r="S2837" s="106">
        <v>0</v>
      </c>
      <c r="T2837" s="100">
        <f t="shared" si="44"/>
        <v>0</v>
      </c>
    </row>
    <row r="2838" spans="2:20" ht="15.5" x14ac:dyDescent="0.35">
      <c r="B2838" s="101" t="s">
        <v>10788</v>
      </c>
      <c r="C2838" s="102" t="s">
        <v>9380</v>
      </c>
      <c r="D2838" s="102"/>
      <c r="E2838" s="102" t="s">
        <v>4492</v>
      </c>
      <c r="F2838" s="102" t="s">
        <v>4493</v>
      </c>
      <c r="G2838" s="102" t="s">
        <v>4478</v>
      </c>
      <c r="H2838" s="103">
        <v>41517</v>
      </c>
      <c r="I2838" s="104">
        <v>1</v>
      </c>
      <c r="J2838" s="105" t="s">
        <v>10794</v>
      </c>
      <c r="K2838" s="105" t="s">
        <v>4478</v>
      </c>
      <c r="L2838" s="103">
        <v>41517</v>
      </c>
      <c r="M2838" s="103">
        <v>44439</v>
      </c>
      <c r="N2838" s="103"/>
      <c r="O2838" s="106">
        <v>2720807</v>
      </c>
      <c r="P2838" s="106">
        <v>2720807</v>
      </c>
      <c r="Q2838" s="107">
        <v>0</v>
      </c>
      <c r="R2838" s="106">
        <v>0</v>
      </c>
      <c r="S2838" s="106">
        <v>0</v>
      </c>
      <c r="T2838" s="100">
        <f t="shared" si="44"/>
        <v>0</v>
      </c>
    </row>
    <row r="2839" spans="2:20" ht="15.5" x14ac:dyDescent="0.35">
      <c r="B2839" s="101" t="s">
        <v>10728</v>
      </c>
      <c r="C2839" s="102" t="s">
        <v>4633</v>
      </c>
      <c r="D2839" s="102"/>
      <c r="E2839" s="102" t="s">
        <v>4634</v>
      </c>
      <c r="F2839" s="102" t="s">
        <v>4635</v>
      </c>
      <c r="G2839" s="102" t="s">
        <v>4478</v>
      </c>
      <c r="H2839" s="103">
        <v>39685</v>
      </c>
      <c r="I2839" s="104">
        <v>1</v>
      </c>
      <c r="J2839" s="105" t="s">
        <v>10729</v>
      </c>
      <c r="K2839" s="105" t="s">
        <v>4478</v>
      </c>
      <c r="L2839" s="103">
        <v>39685</v>
      </c>
      <c r="M2839" s="103">
        <v>44196</v>
      </c>
      <c r="N2839" s="103"/>
      <c r="O2839" s="106">
        <v>75000</v>
      </c>
      <c r="P2839" s="106">
        <v>75000</v>
      </c>
      <c r="Q2839" s="107">
        <v>0</v>
      </c>
      <c r="R2839" s="106">
        <v>0</v>
      </c>
      <c r="S2839" s="106">
        <v>0</v>
      </c>
      <c r="T2839" s="100">
        <f t="shared" si="44"/>
        <v>0</v>
      </c>
    </row>
    <row r="2840" spans="2:20" ht="15.5" x14ac:dyDescent="0.35">
      <c r="B2840" s="101" t="s">
        <v>10730</v>
      </c>
      <c r="C2840" s="102" t="s">
        <v>4633</v>
      </c>
      <c r="D2840" s="102"/>
      <c r="E2840" s="102" t="s">
        <v>4634</v>
      </c>
      <c r="F2840" s="102" t="s">
        <v>4635</v>
      </c>
      <c r="G2840" s="102" t="s">
        <v>4478</v>
      </c>
      <c r="H2840" s="103">
        <v>39685</v>
      </c>
      <c r="I2840" s="104">
        <v>1</v>
      </c>
      <c r="J2840" s="105" t="s">
        <v>10731</v>
      </c>
      <c r="K2840" s="105" t="s">
        <v>4478</v>
      </c>
      <c r="L2840" s="103">
        <v>39685</v>
      </c>
      <c r="M2840" s="103">
        <v>44196</v>
      </c>
      <c r="N2840" s="103"/>
      <c r="O2840" s="106">
        <v>75000</v>
      </c>
      <c r="P2840" s="106">
        <v>75000</v>
      </c>
      <c r="Q2840" s="107">
        <v>0</v>
      </c>
      <c r="R2840" s="106">
        <v>0</v>
      </c>
      <c r="S2840" s="106">
        <v>0</v>
      </c>
      <c r="T2840" s="100">
        <f t="shared" si="44"/>
        <v>0</v>
      </c>
    </row>
    <row r="2841" spans="2:20" ht="15.5" x14ac:dyDescent="0.35">
      <c r="B2841" s="101" t="s">
        <v>10732</v>
      </c>
      <c r="C2841" s="102" t="s">
        <v>4633</v>
      </c>
      <c r="D2841" s="102"/>
      <c r="E2841" s="102" t="s">
        <v>4634</v>
      </c>
      <c r="F2841" s="102" t="s">
        <v>4635</v>
      </c>
      <c r="G2841" s="102" t="s">
        <v>4478</v>
      </c>
      <c r="H2841" s="103">
        <v>39685</v>
      </c>
      <c r="I2841" s="104">
        <v>1</v>
      </c>
      <c r="J2841" s="105" t="s">
        <v>10733</v>
      </c>
      <c r="K2841" s="105" t="s">
        <v>4478</v>
      </c>
      <c r="L2841" s="103">
        <v>39685</v>
      </c>
      <c r="M2841" s="103">
        <v>44196</v>
      </c>
      <c r="N2841" s="103"/>
      <c r="O2841" s="106">
        <v>75000</v>
      </c>
      <c r="P2841" s="106">
        <v>75000</v>
      </c>
      <c r="Q2841" s="107">
        <v>0</v>
      </c>
      <c r="R2841" s="106">
        <v>0</v>
      </c>
      <c r="S2841" s="106">
        <v>0</v>
      </c>
      <c r="T2841" s="100">
        <f t="shared" si="44"/>
        <v>0</v>
      </c>
    </row>
    <row r="2842" spans="2:20" ht="15.5" x14ac:dyDescent="0.35">
      <c r="B2842" s="101" t="s">
        <v>10734</v>
      </c>
      <c r="C2842" s="102" t="s">
        <v>4633</v>
      </c>
      <c r="D2842" s="102"/>
      <c r="E2842" s="102" t="s">
        <v>4634</v>
      </c>
      <c r="F2842" s="102" t="s">
        <v>4635</v>
      </c>
      <c r="G2842" s="102" t="s">
        <v>4478</v>
      </c>
      <c r="H2842" s="103">
        <v>39685</v>
      </c>
      <c r="I2842" s="104">
        <v>1</v>
      </c>
      <c r="J2842" s="105" t="s">
        <v>10735</v>
      </c>
      <c r="K2842" s="105" t="s">
        <v>4478</v>
      </c>
      <c r="L2842" s="103">
        <v>39685</v>
      </c>
      <c r="M2842" s="103">
        <v>44196</v>
      </c>
      <c r="N2842" s="103"/>
      <c r="O2842" s="106">
        <v>75000</v>
      </c>
      <c r="P2842" s="106">
        <v>75000</v>
      </c>
      <c r="Q2842" s="107">
        <v>0</v>
      </c>
      <c r="R2842" s="106">
        <v>0</v>
      </c>
      <c r="S2842" s="106">
        <v>0</v>
      </c>
      <c r="T2842" s="100">
        <f t="shared" si="44"/>
        <v>0</v>
      </c>
    </row>
    <row r="2843" spans="2:20" ht="15.5" x14ac:dyDescent="0.35">
      <c r="B2843" s="101" t="s">
        <v>10736</v>
      </c>
      <c r="C2843" s="102" t="s">
        <v>4633</v>
      </c>
      <c r="D2843" s="102"/>
      <c r="E2843" s="102" t="s">
        <v>4634</v>
      </c>
      <c r="F2843" s="102" t="s">
        <v>4635</v>
      </c>
      <c r="G2843" s="102" t="s">
        <v>4478</v>
      </c>
      <c r="H2843" s="103">
        <v>39685</v>
      </c>
      <c r="I2843" s="104">
        <v>1</v>
      </c>
      <c r="J2843" s="105" t="s">
        <v>10737</v>
      </c>
      <c r="K2843" s="105" t="s">
        <v>4478</v>
      </c>
      <c r="L2843" s="103">
        <v>39685</v>
      </c>
      <c r="M2843" s="103">
        <v>44196</v>
      </c>
      <c r="N2843" s="103"/>
      <c r="O2843" s="106">
        <v>75000</v>
      </c>
      <c r="P2843" s="106">
        <v>75000</v>
      </c>
      <c r="Q2843" s="107">
        <v>0</v>
      </c>
      <c r="R2843" s="106">
        <v>0</v>
      </c>
      <c r="S2843" s="106">
        <v>0</v>
      </c>
      <c r="T2843" s="100">
        <f t="shared" si="44"/>
        <v>0</v>
      </c>
    </row>
    <row r="2844" spans="2:20" ht="15.5" x14ac:dyDescent="0.35">
      <c r="B2844" s="101" t="s">
        <v>10738</v>
      </c>
      <c r="C2844" s="102" t="s">
        <v>4633</v>
      </c>
      <c r="D2844" s="102"/>
      <c r="E2844" s="102" t="s">
        <v>4634</v>
      </c>
      <c r="F2844" s="102" t="s">
        <v>4635</v>
      </c>
      <c r="G2844" s="102" t="s">
        <v>4478</v>
      </c>
      <c r="H2844" s="103">
        <v>39933</v>
      </c>
      <c r="I2844" s="104">
        <v>1</v>
      </c>
      <c r="J2844" s="105" t="s">
        <v>10739</v>
      </c>
      <c r="K2844" s="105" t="s">
        <v>4478</v>
      </c>
      <c r="L2844" s="103">
        <v>39933</v>
      </c>
      <c r="M2844" s="103">
        <v>44196</v>
      </c>
      <c r="N2844" s="103"/>
      <c r="O2844" s="106">
        <v>69000</v>
      </c>
      <c r="P2844" s="106">
        <v>69000</v>
      </c>
      <c r="Q2844" s="107">
        <v>0</v>
      </c>
      <c r="R2844" s="106">
        <v>0</v>
      </c>
      <c r="S2844" s="106">
        <v>0</v>
      </c>
      <c r="T2844" s="100">
        <f t="shared" si="44"/>
        <v>0</v>
      </c>
    </row>
    <row r="2845" spans="2:20" ht="15.5" x14ac:dyDescent="0.35">
      <c r="B2845" s="101" t="s">
        <v>10740</v>
      </c>
      <c r="C2845" s="102" t="s">
        <v>4633</v>
      </c>
      <c r="D2845" s="102"/>
      <c r="E2845" s="102" t="s">
        <v>4634</v>
      </c>
      <c r="F2845" s="102" t="s">
        <v>4635</v>
      </c>
      <c r="G2845" s="102" t="s">
        <v>4478</v>
      </c>
      <c r="H2845" s="103">
        <v>39933</v>
      </c>
      <c r="I2845" s="104">
        <v>1</v>
      </c>
      <c r="J2845" s="105" t="s">
        <v>10741</v>
      </c>
      <c r="K2845" s="105" t="s">
        <v>4478</v>
      </c>
      <c r="L2845" s="103">
        <v>39933</v>
      </c>
      <c r="M2845" s="103">
        <v>44196</v>
      </c>
      <c r="N2845" s="103"/>
      <c r="O2845" s="106">
        <v>69000</v>
      </c>
      <c r="P2845" s="106">
        <v>69000</v>
      </c>
      <c r="Q2845" s="107">
        <v>0</v>
      </c>
      <c r="R2845" s="106">
        <v>0</v>
      </c>
      <c r="S2845" s="106">
        <v>0</v>
      </c>
      <c r="T2845" s="100">
        <f t="shared" si="44"/>
        <v>0</v>
      </c>
    </row>
    <row r="2846" spans="2:20" ht="15.5" x14ac:dyDescent="0.35">
      <c r="B2846" s="101" t="s">
        <v>10742</v>
      </c>
      <c r="C2846" s="102" t="s">
        <v>4633</v>
      </c>
      <c r="D2846" s="102"/>
      <c r="E2846" s="102" t="s">
        <v>4634</v>
      </c>
      <c r="F2846" s="102" t="s">
        <v>4635</v>
      </c>
      <c r="G2846" s="102" t="s">
        <v>4478</v>
      </c>
      <c r="H2846" s="103">
        <v>39933</v>
      </c>
      <c r="I2846" s="104">
        <v>1</v>
      </c>
      <c r="J2846" s="105" t="s">
        <v>10743</v>
      </c>
      <c r="K2846" s="105" t="s">
        <v>4478</v>
      </c>
      <c r="L2846" s="103">
        <v>39933</v>
      </c>
      <c r="M2846" s="103">
        <v>44196</v>
      </c>
      <c r="N2846" s="103"/>
      <c r="O2846" s="106">
        <v>69000</v>
      </c>
      <c r="P2846" s="106">
        <v>69000</v>
      </c>
      <c r="Q2846" s="107">
        <v>0</v>
      </c>
      <c r="R2846" s="106">
        <v>0</v>
      </c>
      <c r="S2846" s="106">
        <v>0</v>
      </c>
      <c r="T2846" s="100">
        <f t="shared" si="44"/>
        <v>0</v>
      </c>
    </row>
    <row r="2847" spans="2:20" ht="15.5" x14ac:dyDescent="0.35">
      <c r="B2847" s="101" t="s">
        <v>10744</v>
      </c>
      <c r="C2847" s="102" t="s">
        <v>4633</v>
      </c>
      <c r="D2847" s="102"/>
      <c r="E2847" s="102" t="s">
        <v>4634</v>
      </c>
      <c r="F2847" s="102" t="s">
        <v>4635</v>
      </c>
      <c r="G2847" s="102" t="s">
        <v>4478</v>
      </c>
      <c r="H2847" s="103">
        <v>39933</v>
      </c>
      <c r="I2847" s="104">
        <v>1</v>
      </c>
      <c r="J2847" s="105" t="s">
        <v>10745</v>
      </c>
      <c r="K2847" s="105" t="s">
        <v>4478</v>
      </c>
      <c r="L2847" s="103">
        <v>39933</v>
      </c>
      <c r="M2847" s="103">
        <v>44196</v>
      </c>
      <c r="N2847" s="103"/>
      <c r="O2847" s="106">
        <v>69000</v>
      </c>
      <c r="P2847" s="106">
        <v>69000</v>
      </c>
      <c r="Q2847" s="107">
        <v>0</v>
      </c>
      <c r="R2847" s="106">
        <v>0</v>
      </c>
      <c r="S2847" s="106">
        <v>0</v>
      </c>
      <c r="T2847" s="100">
        <f t="shared" si="44"/>
        <v>0</v>
      </c>
    </row>
    <row r="2848" spans="2:20" ht="15.5" x14ac:dyDescent="0.35">
      <c r="B2848" s="101" t="s">
        <v>10746</v>
      </c>
      <c r="C2848" s="102" t="s">
        <v>4633</v>
      </c>
      <c r="D2848" s="102"/>
      <c r="E2848" s="102" t="s">
        <v>4634</v>
      </c>
      <c r="F2848" s="102" t="s">
        <v>4635</v>
      </c>
      <c r="G2848" s="102" t="s">
        <v>4478</v>
      </c>
      <c r="H2848" s="103">
        <v>39933</v>
      </c>
      <c r="I2848" s="104">
        <v>1</v>
      </c>
      <c r="J2848" s="105" t="s">
        <v>10747</v>
      </c>
      <c r="K2848" s="105" t="s">
        <v>4478</v>
      </c>
      <c r="L2848" s="103">
        <v>39933</v>
      </c>
      <c r="M2848" s="103">
        <v>44196</v>
      </c>
      <c r="N2848" s="103"/>
      <c r="O2848" s="106">
        <v>69000</v>
      </c>
      <c r="P2848" s="106">
        <v>69000</v>
      </c>
      <c r="Q2848" s="107">
        <v>0</v>
      </c>
      <c r="R2848" s="106">
        <v>0</v>
      </c>
      <c r="S2848" s="106">
        <v>0</v>
      </c>
      <c r="T2848" s="100">
        <f t="shared" si="44"/>
        <v>0</v>
      </c>
    </row>
    <row r="2849" spans="2:20" ht="15.5" x14ac:dyDescent="0.35">
      <c r="B2849" s="101" t="s">
        <v>10748</v>
      </c>
      <c r="C2849" s="102" t="s">
        <v>5112</v>
      </c>
      <c r="D2849" s="102"/>
      <c r="E2849" s="102" t="s">
        <v>4634</v>
      </c>
      <c r="F2849" s="102" t="s">
        <v>4635</v>
      </c>
      <c r="G2849" s="102" t="s">
        <v>4478</v>
      </c>
      <c r="H2849" s="103">
        <v>40237</v>
      </c>
      <c r="I2849" s="104">
        <v>1</v>
      </c>
      <c r="J2849" s="105" t="s">
        <v>10749</v>
      </c>
      <c r="K2849" s="105" t="s">
        <v>4478</v>
      </c>
      <c r="L2849" s="103">
        <v>40237</v>
      </c>
      <c r="M2849" s="103">
        <v>44196</v>
      </c>
      <c r="N2849" s="103"/>
      <c r="O2849" s="106">
        <v>170520</v>
      </c>
      <c r="P2849" s="106">
        <v>170520</v>
      </c>
      <c r="Q2849" s="107">
        <v>0</v>
      </c>
      <c r="R2849" s="106">
        <v>0</v>
      </c>
      <c r="S2849" s="106">
        <v>0</v>
      </c>
      <c r="T2849" s="100">
        <f t="shared" si="44"/>
        <v>0</v>
      </c>
    </row>
    <row r="2850" spans="2:20" ht="15.5" x14ac:dyDescent="0.35">
      <c r="B2850" s="101" t="s">
        <v>10750</v>
      </c>
      <c r="C2850" s="102" t="s">
        <v>4987</v>
      </c>
      <c r="D2850" s="102"/>
      <c r="E2850" s="102" t="s">
        <v>4634</v>
      </c>
      <c r="F2850" s="102" t="s">
        <v>4635</v>
      </c>
      <c r="G2850" s="102" t="s">
        <v>4478</v>
      </c>
      <c r="H2850" s="103">
        <v>40463</v>
      </c>
      <c r="I2850" s="104">
        <v>1</v>
      </c>
      <c r="J2850" s="105" t="s">
        <v>10751</v>
      </c>
      <c r="K2850" s="105" t="s">
        <v>4478</v>
      </c>
      <c r="L2850" s="103">
        <v>40463</v>
      </c>
      <c r="M2850" s="103">
        <v>44196</v>
      </c>
      <c r="N2850" s="103"/>
      <c r="O2850" s="106">
        <v>794600</v>
      </c>
      <c r="P2850" s="106">
        <v>794600</v>
      </c>
      <c r="Q2850" s="107">
        <v>0</v>
      </c>
      <c r="R2850" s="106">
        <v>0</v>
      </c>
      <c r="S2850" s="106">
        <v>0</v>
      </c>
      <c r="T2850" s="100">
        <f t="shared" si="44"/>
        <v>0</v>
      </c>
    </row>
    <row r="2851" spans="2:20" ht="15.5" x14ac:dyDescent="0.35">
      <c r="B2851" s="101" t="s">
        <v>10752</v>
      </c>
      <c r="C2851" s="102" t="s">
        <v>4987</v>
      </c>
      <c r="D2851" s="102"/>
      <c r="E2851" s="102" t="s">
        <v>4634</v>
      </c>
      <c r="F2851" s="102" t="s">
        <v>4635</v>
      </c>
      <c r="G2851" s="102" t="s">
        <v>4478</v>
      </c>
      <c r="H2851" s="103">
        <v>40463</v>
      </c>
      <c r="I2851" s="104">
        <v>1</v>
      </c>
      <c r="J2851" s="105" t="s">
        <v>10753</v>
      </c>
      <c r="K2851" s="105" t="s">
        <v>4478</v>
      </c>
      <c r="L2851" s="103">
        <v>40463</v>
      </c>
      <c r="M2851" s="103">
        <v>44196</v>
      </c>
      <c r="N2851" s="103"/>
      <c r="O2851" s="106">
        <v>794600</v>
      </c>
      <c r="P2851" s="106">
        <v>794600</v>
      </c>
      <c r="Q2851" s="107">
        <v>0</v>
      </c>
      <c r="R2851" s="106">
        <v>0</v>
      </c>
      <c r="S2851" s="106">
        <v>0</v>
      </c>
      <c r="T2851" s="100">
        <f t="shared" si="44"/>
        <v>0</v>
      </c>
    </row>
    <row r="2852" spans="2:20" ht="15.5" x14ac:dyDescent="0.35">
      <c r="B2852" s="101" t="s">
        <v>8539</v>
      </c>
      <c r="C2852" s="102" t="s">
        <v>4814</v>
      </c>
      <c r="D2852" s="102"/>
      <c r="E2852" s="102" t="s">
        <v>4634</v>
      </c>
      <c r="F2852" s="102" t="s">
        <v>4635</v>
      </c>
      <c r="G2852" s="102" t="s">
        <v>4518</v>
      </c>
      <c r="H2852" s="103">
        <v>41333</v>
      </c>
      <c r="I2852" s="104">
        <v>1</v>
      </c>
      <c r="J2852" s="105" t="s">
        <v>8540</v>
      </c>
      <c r="K2852" s="105" t="s">
        <v>4518</v>
      </c>
      <c r="L2852" s="103">
        <v>41333</v>
      </c>
      <c r="M2852" s="103">
        <v>44196</v>
      </c>
      <c r="N2852" s="103"/>
      <c r="O2852" s="106">
        <v>426880</v>
      </c>
      <c r="P2852" s="106">
        <v>362987.62</v>
      </c>
      <c r="Q2852" s="107">
        <v>63892.38</v>
      </c>
      <c r="R2852" s="106">
        <v>0</v>
      </c>
      <c r="S2852" s="106">
        <v>0</v>
      </c>
      <c r="T2852" s="100">
        <f t="shared" si="44"/>
        <v>63892.38</v>
      </c>
    </row>
    <row r="2853" spans="2:20" ht="15.5" x14ac:dyDescent="0.35">
      <c r="B2853" s="101" t="s">
        <v>7718</v>
      </c>
      <c r="C2853" s="102" t="s">
        <v>4814</v>
      </c>
      <c r="D2853" s="102"/>
      <c r="E2853" s="102" t="s">
        <v>4887</v>
      </c>
      <c r="F2853" s="102" t="s">
        <v>4477</v>
      </c>
      <c r="G2853" s="102" t="s">
        <v>4518</v>
      </c>
      <c r="H2853" s="103">
        <v>41516</v>
      </c>
      <c r="I2853" s="104">
        <v>1</v>
      </c>
      <c r="J2853" s="105" t="s">
        <v>7719</v>
      </c>
      <c r="K2853" s="105" t="s">
        <v>4518</v>
      </c>
      <c r="L2853" s="103">
        <v>41516</v>
      </c>
      <c r="M2853" s="103">
        <v>44196</v>
      </c>
      <c r="N2853" s="103"/>
      <c r="O2853" s="106">
        <v>213440</v>
      </c>
      <c r="P2853" s="106">
        <v>170862.41</v>
      </c>
      <c r="Q2853" s="107">
        <v>42577.59</v>
      </c>
      <c r="R2853" s="106">
        <v>0</v>
      </c>
      <c r="S2853" s="106">
        <v>0</v>
      </c>
      <c r="T2853" s="100">
        <f t="shared" si="44"/>
        <v>42577.59</v>
      </c>
    </row>
    <row r="2854" spans="2:20" ht="15.5" x14ac:dyDescent="0.35">
      <c r="B2854" s="101" t="s">
        <v>10011</v>
      </c>
      <c r="C2854" s="102" t="s">
        <v>4814</v>
      </c>
      <c r="D2854" s="102"/>
      <c r="E2854" s="102" t="s">
        <v>4887</v>
      </c>
      <c r="F2854" s="102" t="s">
        <v>4477</v>
      </c>
      <c r="G2854" s="102" t="s">
        <v>4518</v>
      </c>
      <c r="H2854" s="103">
        <v>41516</v>
      </c>
      <c r="I2854" s="104">
        <v>1</v>
      </c>
      <c r="J2854" s="105" t="s">
        <v>10012</v>
      </c>
      <c r="K2854" s="105" t="s">
        <v>4518</v>
      </c>
      <c r="L2854" s="103">
        <v>41516</v>
      </c>
      <c r="M2854" s="103">
        <v>44196</v>
      </c>
      <c r="N2854" s="103"/>
      <c r="O2854" s="106">
        <v>215517</v>
      </c>
      <c r="P2854" s="106">
        <v>172522.23</v>
      </c>
      <c r="Q2854" s="107">
        <v>42994.77</v>
      </c>
      <c r="R2854" s="106">
        <v>0</v>
      </c>
      <c r="S2854" s="106">
        <v>0</v>
      </c>
      <c r="T2854" s="100">
        <f t="shared" si="44"/>
        <v>42994.77</v>
      </c>
    </row>
    <row r="2855" spans="2:20" ht="15.5" x14ac:dyDescent="0.35">
      <c r="B2855" s="101" t="s">
        <v>5313</v>
      </c>
      <c r="C2855" s="102" t="s">
        <v>5037</v>
      </c>
      <c r="D2855" s="102"/>
      <c r="E2855" s="102" t="s">
        <v>4887</v>
      </c>
      <c r="F2855" s="102" t="s">
        <v>4477</v>
      </c>
      <c r="G2855" s="102" t="s">
        <v>4518</v>
      </c>
      <c r="H2855" s="103">
        <v>42466</v>
      </c>
      <c r="I2855" s="104">
        <v>1</v>
      </c>
      <c r="J2855" s="105" t="s">
        <v>5314</v>
      </c>
      <c r="K2855" s="105" t="s">
        <v>4518</v>
      </c>
      <c r="L2855" s="103">
        <v>42466</v>
      </c>
      <c r="M2855" s="103">
        <v>44196</v>
      </c>
      <c r="N2855" s="103"/>
      <c r="O2855" s="106">
        <v>805399</v>
      </c>
      <c r="P2855" s="106">
        <v>435125.77</v>
      </c>
      <c r="Q2855" s="107">
        <v>370273.23</v>
      </c>
      <c r="R2855" s="106">
        <v>0</v>
      </c>
      <c r="S2855" s="106">
        <v>0</v>
      </c>
      <c r="T2855" s="100">
        <f t="shared" si="44"/>
        <v>370273.23</v>
      </c>
    </row>
    <row r="2856" spans="2:20" ht="15.5" x14ac:dyDescent="0.35">
      <c r="B2856" s="101" t="s">
        <v>10773</v>
      </c>
      <c r="C2856" s="102" t="s">
        <v>4499</v>
      </c>
      <c r="D2856" s="102"/>
      <c r="E2856" s="102" t="s">
        <v>4492</v>
      </c>
      <c r="F2856" s="102" t="s">
        <v>4493</v>
      </c>
      <c r="G2856" s="102" t="s">
        <v>4478</v>
      </c>
      <c r="H2856" s="103">
        <v>39201</v>
      </c>
      <c r="I2856" s="104">
        <v>1</v>
      </c>
      <c r="J2856" s="105" t="s">
        <v>10774</v>
      </c>
      <c r="K2856" s="105" t="s">
        <v>4478</v>
      </c>
      <c r="L2856" s="103">
        <v>39201</v>
      </c>
      <c r="M2856" s="103">
        <v>44196</v>
      </c>
      <c r="N2856" s="103"/>
      <c r="O2856" s="106">
        <v>2088000</v>
      </c>
      <c r="P2856" s="106">
        <v>2088000</v>
      </c>
      <c r="Q2856" s="107">
        <v>0</v>
      </c>
      <c r="R2856" s="106">
        <v>0</v>
      </c>
      <c r="S2856" s="106">
        <v>0</v>
      </c>
      <c r="T2856" s="100">
        <f t="shared" si="44"/>
        <v>0</v>
      </c>
    </row>
    <row r="2857" spans="2:20" ht="15.5" x14ac:dyDescent="0.35">
      <c r="B2857" s="101" t="s">
        <v>7732</v>
      </c>
      <c r="C2857" s="102" t="s">
        <v>7733</v>
      </c>
      <c r="D2857" s="102"/>
      <c r="E2857" s="102" t="s">
        <v>4516</v>
      </c>
      <c r="F2857" s="102" t="s">
        <v>4517</v>
      </c>
      <c r="G2857" s="102" t="s">
        <v>4518</v>
      </c>
      <c r="H2857" s="103">
        <v>43647</v>
      </c>
      <c r="I2857" s="104">
        <v>1</v>
      </c>
      <c r="J2857" s="105" t="s">
        <v>7734</v>
      </c>
      <c r="K2857" s="105" t="s">
        <v>4518</v>
      </c>
      <c r="L2857" s="103">
        <v>43647</v>
      </c>
      <c r="M2857" s="103">
        <v>44439</v>
      </c>
      <c r="N2857" s="103"/>
      <c r="O2857" s="106">
        <v>2834929</v>
      </c>
      <c r="P2857" s="106">
        <v>1228473.81</v>
      </c>
      <c r="Q2857" s="107">
        <v>1606455.19</v>
      </c>
      <c r="R2857" s="106">
        <v>0</v>
      </c>
      <c r="S2857" s="106">
        <v>0</v>
      </c>
      <c r="T2857" s="100">
        <f t="shared" si="44"/>
        <v>1606455.19</v>
      </c>
    </row>
    <row r="2858" spans="2:20" ht="15.5" x14ac:dyDescent="0.35">
      <c r="B2858" s="101" t="s">
        <v>10779</v>
      </c>
      <c r="C2858" s="102" t="s">
        <v>5323</v>
      </c>
      <c r="D2858" s="102"/>
      <c r="E2858" s="102" t="s">
        <v>4516</v>
      </c>
      <c r="F2858" s="102" t="s">
        <v>4517</v>
      </c>
      <c r="G2858" s="102" t="s">
        <v>4518</v>
      </c>
      <c r="H2858" s="103">
        <v>43647</v>
      </c>
      <c r="I2858" s="104">
        <v>1</v>
      </c>
      <c r="J2858" s="105" t="s">
        <v>10780</v>
      </c>
      <c r="K2858" s="105" t="s">
        <v>4518</v>
      </c>
      <c r="L2858" s="103">
        <v>43647</v>
      </c>
      <c r="M2858" s="103">
        <v>44439</v>
      </c>
      <c r="N2858" s="103"/>
      <c r="O2858" s="106">
        <v>241681</v>
      </c>
      <c r="P2858" s="106">
        <v>104728.02</v>
      </c>
      <c r="Q2858" s="107">
        <v>136952.98000000001</v>
      </c>
      <c r="R2858" s="106">
        <v>0</v>
      </c>
      <c r="S2858" s="106">
        <v>0</v>
      </c>
      <c r="T2858" s="100">
        <f t="shared" si="44"/>
        <v>136952.98000000001</v>
      </c>
    </row>
    <row r="2859" spans="2:20" ht="15.5" x14ac:dyDescent="0.35">
      <c r="B2859" s="101" t="s">
        <v>10019</v>
      </c>
      <c r="C2859" s="102" t="s">
        <v>5323</v>
      </c>
      <c r="D2859" s="102"/>
      <c r="E2859" s="102" t="s">
        <v>4516</v>
      </c>
      <c r="F2859" s="102" t="s">
        <v>4517</v>
      </c>
      <c r="G2859" s="102" t="s">
        <v>4518</v>
      </c>
      <c r="H2859" s="103">
        <v>43647</v>
      </c>
      <c r="I2859" s="104">
        <v>1</v>
      </c>
      <c r="J2859" s="105" t="s">
        <v>10020</v>
      </c>
      <c r="K2859" s="105" t="s">
        <v>4518</v>
      </c>
      <c r="L2859" s="103">
        <v>43647</v>
      </c>
      <c r="M2859" s="103">
        <v>44439</v>
      </c>
      <c r="N2859" s="103"/>
      <c r="O2859" s="106">
        <v>241681</v>
      </c>
      <c r="P2859" s="106">
        <v>104728.02</v>
      </c>
      <c r="Q2859" s="107">
        <v>136952.98000000001</v>
      </c>
      <c r="R2859" s="106">
        <v>0</v>
      </c>
      <c r="S2859" s="106">
        <v>0</v>
      </c>
      <c r="T2859" s="100">
        <f t="shared" si="44"/>
        <v>136952.98000000001</v>
      </c>
    </row>
    <row r="2860" spans="2:20" ht="15.5" x14ac:dyDescent="0.35">
      <c r="B2860" s="101" t="s">
        <v>10021</v>
      </c>
      <c r="C2860" s="102" t="s">
        <v>5323</v>
      </c>
      <c r="D2860" s="102"/>
      <c r="E2860" s="102" t="s">
        <v>4516</v>
      </c>
      <c r="F2860" s="102" t="s">
        <v>4517</v>
      </c>
      <c r="G2860" s="102" t="s">
        <v>4518</v>
      </c>
      <c r="H2860" s="103">
        <v>43647</v>
      </c>
      <c r="I2860" s="104">
        <v>1</v>
      </c>
      <c r="J2860" s="105" t="s">
        <v>10022</v>
      </c>
      <c r="K2860" s="105" t="s">
        <v>4518</v>
      </c>
      <c r="L2860" s="103">
        <v>43647</v>
      </c>
      <c r="M2860" s="103">
        <v>44439</v>
      </c>
      <c r="N2860" s="103"/>
      <c r="O2860" s="106">
        <v>241681</v>
      </c>
      <c r="P2860" s="106">
        <v>104728.02</v>
      </c>
      <c r="Q2860" s="107">
        <v>136952.98000000001</v>
      </c>
      <c r="R2860" s="106">
        <v>0</v>
      </c>
      <c r="S2860" s="106">
        <v>0</v>
      </c>
      <c r="T2860" s="100">
        <f t="shared" si="44"/>
        <v>136952.98000000001</v>
      </c>
    </row>
    <row r="2861" spans="2:20" ht="16" thickBot="1" x14ac:dyDescent="0.4">
      <c r="B2861" s="101"/>
      <c r="C2861" s="102" t="s">
        <v>10781</v>
      </c>
      <c r="D2861" s="102"/>
      <c r="E2861" s="102"/>
      <c r="F2861" s="102"/>
      <c r="G2861" s="102"/>
      <c r="H2861" s="103"/>
      <c r="I2861" s="104"/>
      <c r="J2861" s="105"/>
      <c r="K2861" s="105"/>
      <c r="L2861" s="103"/>
      <c r="M2861" s="103"/>
      <c r="N2861" s="103"/>
      <c r="O2861" s="106">
        <v>0</v>
      </c>
      <c r="P2861" s="106">
        <v>0</v>
      </c>
      <c r="Q2861" s="107">
        <v>0</v>
      </c>
      <c r="R2861" s="106">
        <v>1292028</v>
      </c>
      <c r="S2861" s="106">
        <v>0</v>
      </c>
      <c r="T2861" s="100">
        <f t="shared" si="44"/>
        <v>1292028</v>
      </c>
    </row>
    <row r="2862" spans="2:20" ht="16" thickBot="1" x14ac:dyDescent="0.4">
      <c r="B2862" s="158" t="s">
        <v>10782</v>
      </c>
      <c r="C2862" s="163"/>
      <c r="D2862" s="163"/>
      <c r="E2862" s="163"/>
      <c r="F2862" s="163"/>
      <c r="G2862" s="163"/>
      <c r="H2862" s="163"/>
      <c r="I2862" s="163"/>
      <c r="J2862" s="163"/>
      <c r="K2862" s="163"/>
      <c r="L2862" s="163"/>
      <c r="M2862" s="163"/>
      <c r="N2862" s="159"/>
      <c r="O2862" s="7">
        <f t="shared" ref="O2862:T2862" si="45">SUM(O9:O2861)</f>
        <v>14214751585</v>
      </c>
      <c r="P2862" s="7">
        <f t="shared" si="45"/>
        <v>13053963503.540016</v>
      </c>
      <c r="Q2862" s="7">
        <f t="shared" si="45"/>
        <v>1160788081.4599998</v>
      </c>
      <c r="R2862" s="7">
        <f t="shared" si="45"/>
        <v>1292028</v>
      </c>
      <c r="S2862" s="7">
        <f t="shared" si="45"/>
        <v>4066679391.2600002</v>
      </c>
      <c r="T2862" s="109">
        <f t="shared" si="45"/>
        <v>5228759500.7200146</v>
      </c>
    </row>
  </sheetData>
  <mergeCells count="4">
    <mergeCell ref="B2:T2"/>
    <mergeCell ref="B4:T4"/>
    <mergeCell ref="B6:T6"/>
    <mergeCell ref="B2862:N2862"/>
  </mergeCells>
  <printOptions horizontalCentered="1" verticalCentered="1"/>
  <pageMargins left="0.19685039370078741" right="0.19685039370078741" top="0.15748031496062992" bottom="3.937007874015748E-2" header="0.31496062992125984" footer="0.31496062992125984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E10"/>
  <sheetViews>
    <sheetView zoomScale="80" zoomScaleNormal="80" workbookViewId="0">
      <pane ySplit="8" topLeftCell="A9" activePane="bottomLeft" state="frozen"/>
      <selection activeCell="D9" sqref="D9"/>
      <selection pane="bottomLeft" activeCell="I18" sqref="I18"/>
    </sheetView>
  </sheetViews>
  <sheetFormatPr baseColWidth="10" defaultRowHeight="14.5" x14ac:dyDescent="0.35"/>
  <cols>
    <col min="1" max="1" width="48.54296875" customWidth="1"/>
    <col min="2" max="2" width="17" customWidth="1"/>
    <col min="3" max="3" width="29.54296875" customWidth="1"/>
    <col min="4" max="4" width="22.54296875" customWidth="1"/>
    <col min="5" max="5" width="26.453125" customWidth="1"/>
  </cols>
  <sheetData>
    <row r="1" spans="1:5" ht="19" thickBot="1" x14ac:dyDescent="0.5">
      <c r="A1" s="1"/>
      <c r="B1" s="1"/>
      <c r="C1" s="1"/>
      <c r="D1" s="1"/>
      <c r="E1" s="2"/>
    </row>
    <row r="2" spans="1:5" ht="19" thickBot="1" x14ac:dyDescent="0.4">
      <c r="A2" s="155" t="s">
        <v>2</v>
      </c>
      <c r="B2" s="156"/>
      <c r="C2" s="156"/>
      <c r="D2" s="156"/>
      <c r="E2" s="157"/>
    </row>
    <row r="3" spans="1:5" ht="19" thickBot="1" x14ac:dyDescent="0.5">
      <c r="A3" s="3"/>
      <c r="B3" s="3"/>
      <c r="C3" s="3"/>
      <c r="D3" s="3"/>
      <c r="E3" s="2"/>
    </row>
    <row r="4" spans="1:5" ht="19" thickBot="1" x14ac:dyDescent="0.4">
      <c r="A4" s="155" t="s">
        <v>246</v>
      </c>
      <c r="B4" s="156"/>
      <c r="C4" s="156"/>
      <c r="D4" s="156"/>
      <c r="E4" s="157"/>
    </row>
    <row r="5" spans="1:5" ht="19" thickBot="1" x14ac:dyDescent="0.5">
      <c r="A5" s="1"/>
      <c r="B5" s="1"/>
      <c r="C5" s="1"/>
      <c r="D5" s="1"/>
      <c r="E5" s="2"/>
    </row>
    <row r="6" spans="1:5" ht="19" thickBot="1" x14ac:dyDescent="0.4">
      <c r="A6" s="160" t="s">
        <v>10796</v>
      </c>
      <c r="B6" s="161"/>
      <c r="C6" s="161"/>
      <c r="D6" s="161"/>
      <c r="E6" s="162"/>
    </row>
    <row r="7" spans="1:5" ht="19" thickBot="1" x14ac:dyDescent="0.5">
      <c r="A7" s="75"/>
      <c r="B7" s="75"/>
      <c r="C7" s="75"/>
      <c r="D7" s="75"/>
      <c r="E7" s="2"/>
    </row>
    <row r="8" spans="1:5" ht="16" thickBot="1" x14ac:dyDescent="0.4">
      <c r="A8" s="5" t="s">
        <v>0</v>
      </c>
      <c r="B8" s="5" t="s">
        <v>10797</v>
      </c>
      <c r="C8" s="5" t="s">
        <v>4</v>
      </c>
      <c r="D8" s="5" t="s">
        <v>68</v>
      </c>
      <c r="E8" s="6" t="s">
        <v>1</v>
      </c>
    </row>
    <row r="9" spans="1:5" ht="16" thickBot="1" x14ac:dyDescent="0.4">
      <c r="A9" s="85" t="s">
        <v>10798</v>
      </c>
      <c r="B9" s="74">
        <v>830025142</v>
      </c>
      <c r="C9" s="74" t="s">
        <v>10799</v>
      </c>
      <c r="D9" s="74" t="s">
        <v>10800</v>
      </c>
      <c r="E9" s="4">
        <v>148145636.16999999</v>
      </c>
    </row>
    <row r="10" spans="1:5" ht="16" thickBot="1" x14ac:dyDescent="0.4">
      <c r="A10" s="158" t="s">
        <v>10801</v>
      </c>
      <c r="B10" s="163"/>
      <c r="C10" s="163"/>
      <c r="D10" s="163"/>
      <c r="E10" s="81">
        <f>SUM(E9:E9)</f>
        <v>148145636.16999999</v>
      </c>
    </row>
  </sheetData>
  <mergeCells count="4">
    <mergeCell ref="A2:E2"/>
    <mergeCell ref="A4:E4"/>
    <mergeCell ref="A6:E6"/>
    <mergeCell ref="A10:D10"/>
  </mergeCells>
  <pageMargins left="0.7" right="0.7" top="0.55000000000000004" bottom="0.44" header="0.3" footer="0.3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19</vt:i4>
      </vt:variant>
    </vt:vector>
  </HeadingPairs>
  <TitlesOfParts>
    <vt:vector size="33" baseType="lpstr">
      <vt:lpstr>ESF ULTIMO</vt:lpstr>
      <vt:lpstr>EFECTIVO Y EQUIVALENTES - 1</vt:lpstr>
      <vt:lpstr>CxC - 2</vt:lpstr>
      <vt:lpstr>CxC PAR. RELACIONADAS - 3</vt:lpstr>
      <vt:lpstr>INVENTARIOS - 4</vt:lpstr>
      <vt:lpstr>ACTIVO POR IMP. CORR. - 5</vt:lpstr>
      <vt:lpstr>OTROS ACT. NO FINANC. - 6</vt:lpstr>
      <vt:lpstr>PROPIEDADES PLA. Y EQUI. - 7</vt:lpstr>
      <vt:lpstr>ACT. x IMP. DIF. NO CORR. - 8</vt:lpstr>
      <vt:lpstr>PRESTAMOS CORTO PLAZO - 9,1 </vt:lpstr>
      <vt:lpstr>PRESTAMOS LARGO PLAZO - 9,2 </vt:lpstr>
      <vt:lpstr>CxP  Y OTRAS CxP - 10,1 </vt:lpstr>
      <vt:lpstr>OTROS PAS. NO FINAN. - 12,1 </vt:lpstr>
      <vt:lpstr>PASIVO x IMP. DIFERIDO - 12,2</vt:lpstr>
      <vt:lpstr>'ACT. x IMP. DIF. NO CORR. - 8'!Área_de_impresión</vt:lpstr>
      <vt:lpstr>'ACTIVO POR IMP. CORR. - 5'!Área_de_impresión</vt:lpstr>
      <vt:lpstr>'CxC - 2'!Área_de_impresión</vt:lpstr>
      <vt:lpstr>'CxC PAR. RELACIONADAS - 3'!Área_de_impresión</vt:lpstr>
      <vt:lpstr>'CxP  Y OTRAS CxP - 10,1 '!Área_de_impresión</vt:lpstr>
      <vt:lpstr>'EFECTIVO Y EQUIVALENTES - 1'!Área_de_impresión</vt:lpstr>
      <vt:lpstr>'ESF ULTIMO'!Área_de_impresión</vt:lpstr>
      <vt:lpstr>'INVENTARIOS - 4'!Área_de_impresión</vt:lpstr>
      <vt:lpstr>'OTROS ACT. NO FINANC. - 6'!Área_de_impresión</vt:lpstr>
      <vt:lpstr>'OTROS PAS. NO FINAN. - 12,1 '!Área_de_impresión</vt:lpstr>
      <vt:lpstr>'PASIVO x IMP. DIFERIDO - 12,2'!Área_de_impresión</vt:lpstr>
      <vt:lpstr>'PRESTAMOS CORTO PLAZO - 9,1 '!Área_de_impresión</vt:lpstr>
      <vt:lpstr>'PRESTAMOS LARGO PLAZO - 9,2 '!Área_de_impresión</vt:lpstr>
      <vt:lpstr>'PROPIEDADES PLA. Y EQUI. - 7'!Área_de_impresión</vt:lpstr>
      <vt:lpstr>'ACTIVO POR IMP. CORR. - 5'!Títulos_a_imprimir</vt:lpstr>
      <vt:lpstr>'CxC - 2'!Títulos_a_imprimir</vt:lpstr>
      <vt:lpstr>'CxP  Y OTRAS CxP - 10,1 '!Títulos_a_imprimir</vt:lpstr>
      <vt:lpstr>'OTROS PAS. NO FINAN. - 12,1 '!Títulos_a_imprimir</vt:lpstr>
      <vt:lpstr>'PROPIEDADES PLA. Y EQUI. - 7'!Títulos_a_imprimir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GERMAN-</dc:creator>
  <cp:lastModifiedBy>user</cp:lastModifiedBy>
  <cp:lastPrinted>2021-09-17T21:04:32Z</cp:lastPrinted>
  <dcterms:created xsi:type="dcterms:W3CDTF">2020-04-30T18:23:03Z</dcterms:created>
  <dcterms:modified xsi:type="dcterms:W3CDTF">2021-09-21T16:24:11Z</dcterms:modified>
</cp:coreProperties>
</file>